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0E18CC80-D62B-41F0-A361-6F536CA4BE51}" xr6:coauthVersionLast="45" xr6:coauthVersionMax="45" xr10:uidLastSave="{2119FB2F-98C6-4F32-B0AE-98E45B70559F}"/>
  <bookViews>
    <workbookView xWindow="3660" yWindow="-21300" windowWidth="23310" windowHeight="2010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3" l="1"/>
  <c r="N17" i="3"/>
  <c r="N13" i="3"/>
  <c r="N37" i="3"/>
  <c r="N25" i="3"/>
  <c r="N6" i="3"/>
  <c r="N35" i="3"/>
  <c r="N52" i="3"/>
  <c r="N29" i="3"/>
  <c r="N14" i="3"/>
  <c r="N11" i="3"/>
  <c r="N48" i="3"/>
  <c r="N10" i="3"/>
  <c r="N9" i="3"/>
  <c r="N53" i="3"/>
  <c r="N47" i="3"/>
  <c r="N2" i="3"/>
  <c r="N32" i="3"/>
  <c r="N5" i="3"/>
  <c r="N19" i="3"/>
  <c r="N26" i="3"/>
  <c r="N50" i="3"/>
  <c r="N20" i="3"/>
  <c r="N45" i="3"/>
  <c r="N36" i="3"/>
  <c r="N7" i="3"/>
  <c r="N4" i="3"/>
  <c r="N55" i="3"/>
  <c r="N41" i="3"/>
  <c r="N34" i="3"/>
  <c r="N40" i="3"/>
  <c r="N30" i="3"/>
  <c r="N56" i="3"/>
  <c r="N44" i="3"/>
  <c r="N28" i="3"/>
  <c r="N8" i="3"/>
  <c r="N24" i="3"/>
  <c r="N15" i="3"/>
  <c r="N23" i="3"/>
  <c r="N12" i="3"/>
  <c r="N49" i="3"/>
  <c r="N39" i="3"/>
  <c r="N18" i="3"/>
  <c r="N38" i="3"/>
  <c r="N21" i="3"/>
  <c r="N51" i="3"/>
  <c r="N43" i="3"/>
  <c r="N3" i="3"/>
  <c r="N16" i="3"/>
  <c r="N31" i="3"/>
  <c r="N27" i="3"/>
  <c r="N46" i="3"/>
  <c r="N54" i="3"/>
  <c r="N42" i="3"/>
  <c r="N22" i="3"/>
  <c r="O23" i="3" l="1"/>
  <c r="P23" i="3"/>
  <c r="P10" i="3" l="1"/>
  <c r="P44" i="3"/>
  <c r="P52" i="3"/>
  <c r="P50" i="3"/>
  <c r="P48" i="3"/>
  <c r="P35" i="3"/>
  <c r="P56" i="3"/>
  <c r="P49" i="3"/>
  <c r="P2" i="3"/>
  <c r="P30" i="3"/>
  <c r="P3" i="3"/>
  <c r="P21" i="3"/>
  <c r="P34" i="3"/>
  <c r="P37" i="3"/>
  <c r="P22" i="3"/>
  <c r="P53" i="3"/>
  <c r="P41" i="3"/>
  <c r="P5" i="3"/>
  <c r="P39" i="3"/>
  <c r="P12" i="3"/>
  <c r="P26" i="3"/>
  <c r="P14" i="3"/>
  <c r="P36" i="3"/>
  <c r="P15" i="3"/>
  <c r="P54" i="3"/>
  <c r="P9" i="3"/>
  <c r="P16" i="3"/>
  <c r="P45" i="3"/>
  <c r="P7" i="3"/>
  <c r="P6" i="3"/>
  <c r="P40" i="3"/>
  <c r="P46" i="3"/>
  <c r="P4" i="3"/>
  <c r="P38" i="3"/>
  <c r="P8" i="3"/>
  <c r="P27" i="3"/>
  <c r="P31" i="3"/>
  <c r="P13" i="3"/>
  <c r="P42" i="3"/>
  <c r="P33" i="3"/>
  <c r="P24" i="3"/>
  <c r="P11" i="3"/>
  <c r="P20" i="3"/>
  <c r="P55" i="3"/>
  <c r="P47" i="3"/>
  <c r="P29" i="3"/>
  <c r="P19" i="3"/>
  <c r="P51" i="3"/>
  <c r="P17" i="3"/>
  <c r="P18" i="3"/>
  <c r="P25" i="3"/>
  <c r="P43" i="3"/>
  <c r="P32" i="3"/>
  <c r="P28" i="3"/>
  <c r="O38" i="3"/>
  <c r="Q52" i="3" l="1"/>
  <c r="Q14" i="3"/>
  <c r="Q37" i="3"/>
  <c r="Q56" i="3"/>
  <c r="Q34" i="3"/>
  <c r="Q38" i="3"/>
  <c r="Q50" i="3"/>
  <c r="Q23" i="3"/>
  <c r="Q55" i="3"/>
  <c r="Q33" i="3"/>
  <c r="Q54" i="3"/>
  <c r="Q18" i="3"/>
  <c r="Q28" i="3"/>
  <c r="Q51" i="3"/>
  <c r="Q46" i="3"/>
  <c r="Q17" i="3"/>
  <c r="Q45" i="3"/>
  <c r="Q24" i="3"/>
  <c r="Q3" i="3"/>
  <c r="Q7" i="3"/>
  <c r="Q22" i="3"/>
  <c r="Q4" i="3"/>
  <c r="Q16" i="3"/>
  <c r="Q49" i="3"/>
  <c r="Q53" i="3"/>
  <c r="Q40" i="3"/>
  <c r="Q41" i="3"/>
  <c r="Q12" i="3"/>
  <c r="Q6" i="3"/>
  <c r="Q39" i="3"/>
  <c r="Q36" i="3"/>
  <c r="Q48" i="3"/>
  <c r="Q21" i="3"/>
  <c r="Q10" i="3"/>
  <c r="Q27" i="3"/>
  <c r="Q19" i="3"/>
  <c r="Q35" i="3"/>
  <c r="Q5" i="3"/>
  <c r="Q9" i="3"/>
  <c r="Q20" i="3"/>
  <c r="Q2" i="3"/>
  <c r="Q44" i="3"/>
  <c r="Q11" i="3"/>
  <c r="Q31" i="3"/>
  <c r="Q25" i="3"/>
  <c r="Q42" i="3"/>
  <c r="Q47" i="3"/>
  <c r="Q30" i="3"/>
  <c r="Q43" i="3"/>
  <c r="Q13" i="3"/>
  <c r="Q32" i="3"/>
  <c r="Q29" i="3"/>
  <c r="Q15" i="3"/>
  <c r="Q8" i="3"/>
  <c r="Q26" i="3" l="1"/>
  <c r="O34" i="3" l="1"/>
  <c r="O51" i="3"/>
  <c r="O7" i="3"/>
  <c r="O11" i="3"/>
  <c r="O10" i="3"/>
  <c r="O16" i="3"/>
  <c r="O19" i="3"/>
  <c r="O42" i="3"/>
  <c r="O6" i="3"/>
  <c r="O26" i="3"/>
  <c r="O21" i="3"/>
  <c r="O32" i="3"/>
  <c r="O49" i="3"/>
  <c r="O50" i="3"/>
  <c r="O56" i="3"/>
  <c r="O37" i="3"/>
  <c r="O2" i="3"/>
  <c r="O4" i="3"/>
  <c r="O35" i="3"/>
  <c r="O40" i="3"/>
  <c r="O8" i="3"/>
  <c r="O9" i="3"/>
  <c r="O12" i="3"/>
  <c r="O52" i="3"/>
  <c r="O43" i="3"/>
  <c r="O24" i="3"/>
  <c r="O45" i="3"/>
  <c r="O55" i="3"/>
  <c r="O18" i="3"/>
  <c r="O54" i="3"/>
  <c r="O53" i="3"/>
  <c r="O14" i="3"/>
  <c r="O29" i="3"/>
  <c r="O5" i="3"/>
  <c r="O3" i="3"/>
  <c r="O15" i="3"/>
  <c r="O13" i="3"/>
  <c r="O25" i="3"/>
  <c r="O48" i="3"/>
  <c r="O22" i="3"/>
  <c r="O30" i="3"/>
  <c r="O39" i="3"/>
  <c r="O44" i="3"/>
  <c r="O31" i="3"/>
  <c r="O20" i="3"/>
  <c r="O33" i="3"/>
  <c r="O28" i="3"/>
  <c r="O47" i="3"/>
  <c r="O17" i="3"/>
  <c r="O36" i="3"/>
  <c r="O46" i="3"/>
  <c r="O41" i="3"/>
  <c r="O27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<sst xmlns="http://schemas.openxmlformats.org/spreadsheetml/2006/main" count="326" uniqueCount="105">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</sst>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oklahom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oklahom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oklahom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oklahom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1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1" t="s">
        <v>68</v>
      </c>
      <c r="Q1" s="51"/>
      <c r="R1" s="51"/>
      <c r="S1" s="4">
        <v>1.4999999999999999E-2</v>
      </c>
      <c r="T1" s="4"/>
      <c r="U1" s="52" t="s">
        <v>77</v>
      </c>
      <c r="V1" s="52"/>
      <c r="W1" s="52"/>
      <c r="X1" s="52"/>
      <c r="Y1" s="52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3">
        <v>1</v>
      </c>
      <c r="B5" s="41" t="s">
        <v>10</v>
      </c>
      <c r="C5" s="1">
        <v>775537</v>
      </c>
      <c r="D5" s="2"/>
      <c r="E5" s="1">
        <v>14812</v>
      </c>
      <c r="F5" s="2"/>
      <c r="G5" s="1">
        <v>387425</v>
      </c>
      <c r="H5" s="1">
        <v>373300</v>
      </c>
      <c r="I5" s="1">
        <v>19628</v>
      </c>
      <c r="J5" s="2">
        <v>375</v>
      </c>
      <c r="K5" s="1">
        <v>13080037</v>
      </c>
      <c r="L5" s="1">
        <v>331038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713830</v>
      </c>
      <c r="D6" s="2"/>
      <c r="E6" s="1">
        <v>14958</v>
      </c>
      <c r="F6" s="2"/>
      <c r="G6" s="1">
        <v>615998</v>
      </c>
      <c r="H6" s="1">
        <v>82874</v>
      </c>
      <c r="I6" s="1">
        <v>24618</v>
      </c>
      <c r="J6" s="2">
        <v>516</v>
      </c>
      <c r="K6" s="1">
        <v>5780424</v>
      </c>
      <c r="L6" s="1">
        <v>199353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674456</v>
      </c>
      <c r="D7" s="2"/>
      <c r="E7" s="1">
        <v>13086</v>
      </c>
      <c r="F7" s="2"/>
      <c r="G7" s="1">
        <v>185403</v>
      </c>
      <c r="H7" s="1">
        <v>475967</v>
      </c>
      <c r="I7" s="1">
        <v>31403</v>
      </c>
      <c r="J7" s="2">
        <v>609</v>
      </c>
      <c r="K7" s="1">
        <v>5018057</v>
      </c>
      <c r="L7" s="1">
        <v>233640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480899</v>
      </c>
      <c r="D8" s="2"/>
      <c r="E8" s="1">
        <v>33163</v>
      </c>
      <c r="F8" s="2"/>
      <c r="G8" s="1">
        <v>384866</v>
      </c>
      <c r="H8" s="1">
        <v>62870</v>
      </c>
      <c r="I8" s="1">
        <v>24720</v>
      </c>
      <c r="J8" s="1">
        <v>1705</v>
      </c>
      <c r="K8" s="1">
        <v>9621920</v>
      </c>
      <c r="L8" s="1">
        <v>494610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300903</v>
      </c>
      <c r="D9" s="2"/>
      <c r="E9" s="1">
        <v>6474</v>
      </c>
      <c r="F9" s="2"/>
      <c r="G9" s="1">
        <v>66290</v>
      </c>
      <c r="H9" s="1">
        <v>228139</v>
      </c>
      <c r="I9" s="1">
        <v>28340</v>
      </c>
      <c r="J9" s="2">
        <v>610</v>
      </c>
      <c r="K9" s="1">
        <v>2972016</v>
      </c>
      <c r="L9" s="1">
        <v>279919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270302</v>
      </c>
      <c r="D10" s="2"/>
      <c r="E10" s="1">
        <v>8624</v>
      </c>
      <c r="F10" s="2"/>
      <c r="G10" s="1">
        <v>201408</v>
      </c>
      <c r="H10" s="1">
        <v>60270</v>
      </c>
      <c r="I10" s="1">
        <v>21331</v>
      </c>
      <c r="J10" s="2">
        <v>681</v>
      </c>
      <c r="K10" s="1">
        <v>4920938</v>
      </c>
      <c r="L10" s="1">
        <v>388337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211660</v>
      </c>
      <c r="D11" s="2"/>
      <c r="E11" s="1">
        <v>5409</v>
      </c>
      <c r="F11" s="2"/>
      <c r="G11" s="1">
        <v>33381</v>
      </c>
      <c r="H11" s="1">
        <v>172870</v>
      </c>
      <c r="I11" s="1">
        <v>29079</v>
      </c>
      <c r="J11" s="2">
        <v>743</v>
      </c>
      <c r="K11" s="1">
        <v>1630300</v>
      </c>
      <c r="L11" s="1">
        <v>223982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201936</v>
      </c>
      <c r="D12" s="2"/>
      <c r="E12" s="1">
        <v>16179</v>
      </c>
      <c r="F12" s="2"/>
      <c r="G12" s="1">
        <v>166634</v>
      </c>
      <c r="H12" s="1">
        <v>19123</v>
      </c>
      <c r="I12" s="1">
        <v>22735</v>
      </c>
      <c r="J12" s="1">
        <v>1822</v>
      </c>
      <c r="K12" s="1">
        <v>3265818</v>
      </c>
      <c r="L12" s="1">
        <v>367682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189576</v>
      </c>
      <c r="D13" s="2"/>
      <c r="E13" s="1">
        <v>3180</v>
      </c>
      <c r="F13" s="2"/>
      <c r="G13" s="1">
        <v>167257</v>
      </c>
      <c r="H13" s="1">
        <v>19139</v>
      </c>
      <c r="I13" s="1">
        <v>18075</v>
      </c>
      <c r="J13" s="2">
        <v>303</v>
      </c>
      <c r="K13" s="1">
        <v>2714175</v>
      </c>
      <c r="L13" s="1">
        <v>258787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178140</v>
      </c>
      <c r="D14" s="2"/>
      <c r="E14" s="1">
        <v>2164</v>
      </c>
      <c r="F14" s="2"/>
      <c r="G14" s="1">
        <v>161707</v>
      </c>
      <c r="H14" s="1">
        <v>14269</v>
      </c>
      <c r="I14" s="1">
        <v>26085</v>
      </c>
      <c r="J14" s="2">
        <v>317</v>
      </c>
      <c r="K14" s="1">
        <v>2559192</v>
      </c>
      <c r="L14" s="1">
        <v>374744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159304</v>
      </c>
      <c r="D15" s="2"/>
      <c r="E15" s="1">
        <v>5311</v>
      </c>
      <c r="F15" s="2"/>
      <c r="G15" s="1">
        <v>145570</v>
      </c>
      <c r="H15" s="1">
        <v>8423</v>
      </c>
      <c r="I15" s="1">
        <v>34268</v>
      </c>
      <c r="J15" s="1">
        <v>1142</v>
      </c>
      <c r="K15" s="1">
        <v>2123151</v>
      </c>
      <c r="L15" s="1">
        <v>456710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152814</v>
      </c>
      <c r="D16" s="2"/>
      <c r="E16" s="1">
        <v>7994</v>
      </c>
      <c r="F16" s="2"/>
      <c r="G16" s="1">
        <v>121296</v>
      </c>
      <c r="H16" s="1">
        <v>23524</v>
      </c>
      <c r="I16" s="1">
        <v>11937</v>
      </c>
      <c r="J16" s="2">
        <v>624</v>
      </c>
      <c r="K16" s="1">
        <v>1873728</v>
      </c>
      <c r="L16" s="1">
        <v>146362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141757</v>
      </c>
      <c r="D17" s="2"/>
      <c r="E17" s="1">
        <v>2401</v>
      </c>
      <c r="F17" s="2"/>
      <c r="G17" s="1">
        <v>61232</v>
      </c>
      <c r="H17" s="1">
        <v>78124</v>
      </c>
      <c r="I17" s="1">
        <v>28911</v>
      </c>
      <c r="J17" s="2">
        <v>490</v>
      </c>
      <c r="K17" s="1">
        <v>1087434</v>
      </c>
      <c r="L17" s="1">
        <v>221781</v>
      </c>
      <c r="M17" s="1">
        <v>4903185</v>
      </c>
      <c r="N17" s="6"/>
      <c r="O17" s="6"/>
      <c r="P17" s="6"/>
    </row>
    <row r="18" spans="1:16" ht="15" thickBot="1" x14ac:dyDescent="0.4">
      <c r="A18" s="43">
        <v>14</v>
      </c>
      <c r="B18" s="41" t="s">
        <v>21</v>
      </c>
      <c r="C18" s="1">
        <v>141693</v>
      </c>
      <c r="D18" s="2"/>
      <c r="E18" s="1">
        <v>4586</v>
      </c>
      <c r="F18" s="2"/>
      <c r="G18" s="1">
        <v>119690</v>
      </c>
      <c r="H18" s="1">
        <v>17417</v>
      </c>
      <c r="I18" s="1">
        <v>12122</v>
      </c>
      <c r="J18" s="2">
        <v>392</v>
      </c>
      <c r="K18" s="1">
        <v>2710749</v>
      </c>
      <c r="L18" s="1">
        <v>231904</v>
      </c>
      <c r="M18" s="1">
        <v>11689100</v>
      </c>
      <c r="N18" s="5"/>
      <c r="O18" s="6"/>
      <c r="P18" s="6"/>
    </row>
    <row r="19" spans="1:16" ht="15" thickBot="1" x14ac:dyDescent="0.4">
      <c r="A19" s="43">
        <v>15</v>
      </c>
      <c r="B19" s="41" t="s">
        <v>29</v>
      </c>
      <c r="C19" s="1">
        <v>137460</v>
      </c>
      <c r="D19" s="2"/>
      <c r="E19" s="1">
        <v>2920</v>
      </c>
      <c r="F19" s="2"/>
      <c r="G19" s="1">
        <v>16671</v>
      </c>
      <c r="H19" s="1">
        <v>117869</v>
      </c>
      <c r="I19" s="1">
        <v>16104</v>
      </c>
      <c r="J19" s="2">
        <v>342</v>
      </c>
      <c r="K19" s="1">
        <v>1960918</v>
      </c>
      <c r="L19" s="1">
        <v>229736</v>
      </c>
      <c r="M19" s="1">
        <v>8535519</v>
      </c>
      <c r="N19" s="5"/>
      <c r="O19" s="6"/>
      <c r="P19" s="6"/>
    </row>
    <row r="20" spans="1:16" ht="15" thickBot="1" x14ac:dyDescent="0.4">
      <c r="A20" s="43">
        <v>16</v>
      </c>
      <c r="B20" s="41" t="s">
        <v>25</v>
      </c>
      <c r="C20" s="1">
        <v>135446</v>
      </c>
      <c r="D20" s="2"/>
      <c r="E20" s="1">
        <v>3158</v>
      </c>
      <c r="F20" s="2"/>
      <c r="G20" s="1">
        <v>63972</v>
      </c>
      <c r="H20" s="1">
        <v>68316</v>
      </c>
      <c r="I20" s="1">
        <v>26307</v>
      </c>
      <c r="J20" s="2">
        <v>613</v>
      </c>
      <c r="K20" s="1">
        <v>1179715</v>
      </c>
      <c r="L20" s="1">
        <v>229128</v>
      </c>
      <c r="M20" s="1">
        <v>5148714</v>
      </c>
      <c r="N20" s="5"/>
      <c r="O20" s="6"/>
      <c r="P20" s="6"/>
    </row>
    <row r="21" spans="1:16" ht="15" thickBot="1" x14ac:dyDescent="0.4">
      <c r="A21" s="43">
        <v>17</v>
      </c>
      <c r="B21" s="41" t="s">
        <v>11</v>
      </c>
      <c r="C21" s="1">
        <v>126722</v>
      </c>
      <c r="D21" s="2"/>
      <c r="E21" s="1">
        <v>6955</v>
      </c>
      <c r="F21" s="2"/>
      <c r="G21" s="1">
        <v>85513</v>
      </c>
      <c r="H21" s="1">
        <v>34254</v>
      </c>
      <c r="I21" s="1">
        <v>12689</v>
      </c>
      <c r="J21" s="2">
        <v>696</v>
      </c>
      <c r="K21" s="1">
        <v>3566201</v>
      </c>
      <c r="L21" s="1">
        <v>357089</v>
      </c>
      <c r="M21" s="1">
        <v>9986857</v>
      </c>
      <c r="N21" s="5"/>
      <c r="O21" s="6"/>
      <c r="P21" s="6"/>
    </row>
    <row r="22" spans="1:16" ht="15" thickBot="1" x14ac:dyDescent="0.4">
      <c r="A22" s="43">
        <v>18</v>
      </c>
      <c r="B22" s="41" t="s">
        <v>17</v>
      </c>
      <c r="C22" s="1">
        <v>126128</v>
      </c>
      <c r="D22" s="2"/>
      <c r="E22" s="1">
        <v>9260</v>
      </c>
      <c r="F22" s="2"/>
      <c r="G22" s="1">
        <v>109397</v>
      </c>
      <c r="H22" s="1">
        <v>7471</v>
      </c>
      <c r="I22" s="1">
        <v>18299</v>
      </c>
      <c r="J22" s="1">
        <v>1343</v>
      </c>
      <c r="K22" s="1">
        <v>2255604</v>
      </c>
      <c r="L22" s="1">
        <v>327255</v>
      </c>
      <c r="M22" s="1">
        <v>6892503</v>
      </c>
      <c r="N22" s="6"/>
      <c r="O22" s="6"/>
      <c r="P22" s="6"/>
    </row>
    <row r="23" spans="1:16" ht="15" thickBot="1" x14ac:dyDescent="0.4">
      <c r="A23" s="43">
        <v>19</v>
      </c>
      <c r="B23" s="41" t="s">
        <v>26</v>
      </c>
      <c r="C23" s="1">
        <v>118519</v>
      </c>
      <c r="D23" s="2"/>
      <c r="E23" s="1">
        <v>3861</v>
      </c>
      <c r="F23" s="2"/>
      <c r="G23" s="1">
        <v>7311</v>
      </c>
      <c r="H23" s="1">
        <v>107347</v>
      </c>
      <c r="I23" s="1">
        <v>19604</v>
      </c>
      <c r="J23" s="2">
        <v>639</v>
      </c>
      <c r="K23" s="1">
        <v>2299608</v>
      </c>
      <c r="L23" s="1">
        <v>380372</v>
      </c>
      <c r="M23" s="1">
        <v>6045680</v>
      </c>
      <c r="N23" s="6"/>
      <c r="O23" s="6"/>
      <c r="P23" s="6"/>
    </row>
    <row r="24" spans="1:16" ht="15" thickBot="1" x14ac:dyDescent="0.4">
      <c r="A24" s="43">
        <v>20</v>
      </c>
      <c r="B24" s="41" t="s">
        <v>35</v>
      </c>
      <c r="C24" s="1">
        <v>110993</v>
      </c>
      <c r="D24" s="2"/>
      <c r="E24" s="1">
        <v>1904</v>
      </c>
      <c r="F24" s="2"/>
      <c r="G24" s="1">
        <v>16795</v>
      </c>
      <c r="H24" s="1">
        <v>92294</v>
      </c>
      <c r="I24" s="1">
        <v>18085</v>
      </c>
      <c r="J24" s="2">
        <v>310</v>
      </c>
      <c r="K24" s="1">
        <v>1250433</v>
      </c>
      <c r="L24" s="1">
        <v>203739</v>
      </c>
      <c r="M24" s="1">
        <v>6137428</v>
      </c>
      <c r="N24" s="5"/>
      <c r="O24" s="6"/>
      <c r="P24" s="5"/>
    </row>
    <row r="25" spans="1:16" ht="15" thickBot="1" x14ac:dyDescent="0.4">
      <c r="A25" s="43">
        <v>21</v>
      </c>
      <c r="B25" s="41" t="s">
        <v>27</v>
      </c>
      <c r="C25" s="1">
        <v>108646</v>
      </c>
      <c r="D25" s="2"/>
      <c r="E25" s="1">
        <v>3478</v>
      </c>
      <c r="F25" s="2"/>
      <c r="G25" s="1">
        <v>85334</v>
      </c>
      <c r="H25" s="1">
        <v>19834</v>
      </c>
      <c r="I25" s="1">
        <v>16138</v>
      </c>
      <c r="J25" s="2">
        <v>517</v>
      </c>
      <c r="K25" s="1">
        <v>1788208</v>
      </c>
      <c r="L25" s="1">
        <v>265619</v>
      </c>
      <c r="M25" s="1">
        <v>6732219</v>
      </c>
      <c r="N25" s="5"/>
      <c r="O25" s="6"/>
      <c r="P25" s="5"/>
    </row>
    <row r="26" spans="1:16" ht="15" thickBot="1" x14ac:dyDescent="0.4">
      <c r="A26" s="43">
        <v>22</v>
      </c>
      <c r="B26" s="41" t="s">
        <v>22</v>
      </c>
      <c r="C26" s="1">
        <v>94746</v>
      </c>
      <c r="D26" s="2"/>
      <c r="E26" s="1">
        <v>1231</v>
      </c>
      <c r="F26" s="2"/>
      <c r="G26" s="1">
        <v>81902</v>
      </c>
      <c r="H26" s="1">
        <v>11613</v>
      </c>
      <c r="I26" s="1">
        <v>16273</v>
      </c>
      <c r="J26" s="2">
        <v>211</v>
      </c>
      <c r="K26" s="1">
        <v>1399470</v>
      </c>
      <c r="L26" s="1">
        <v>240358</v>
      </c>
      <c r="M26" s="1">
        <v>5822434</v>
      </c>
      <c r="N26" s="5"/>
      <c r="O26" s="6"/>
      <c r="P26" s="5"/>
    </row>
    <row r="27" spans="1:16" ht="15" thickBot="1" x14ac:dyDescent="0.4">
      <c r="A27" s="43">
        <v>23</v>
      </c>
      <c r="B27" s="41" t="s">
        <v>30</v>
      </c>
      <c r="C27" s="1">
        <v>91935</v>
      </c>
      <c r="D27" s="2"/>
      <c r="E27" s="1">
        <v>2780</v>
      </c>
      <c r="F27" s="2"/>
      <c r="G27" s="1">
        <v>78971</v>
      </c>
      <c r="H27" s="1">
        <v>10184</v>
      </c>
      <c r="I27" s="1">
        <v>30891</v>
      </c>
      <c r="J27" s="2">
        <v>934</v>
      </c>
      <c r="K27" s="1">
        <v>696801</v>
      </c>
      <c r="L27" s="1">
        <v>234128</v>
      </c>
      <c r="M27" s="1">
        <v>2976149</v>
      </c>
      <c r="N27" s="5"/>
      <c r="O27" s="6"/>
      <c r="P27" s="34"/>
    </row>
    <row r="28" spans="1:16" ht="15" thickBot="1" x14ac:dyDescent="0.4">
      <c r="A28" s="43">
        <v>24</v>
      </c>
      <c r="B28" s="41" t="s">
        <v>32</v>
      </c>
      <c r="C28" s="1">
        <v>86722</v>
      </c>
      <c r="D28" s="2"/>
      <c r="E28" s="1">
        <v>1994</v>
      </c>
      <c r="F28" s="2"/>
      <c r="G28" s="1">
        <v>79878</v>
      </c>
      <c r="H28" s="1">
        <v>4850</v>
      </c>
      <c r="I28" s="1">
        <v>15377</v>
      </c>
      <c r="J28" s="2">
        <v>354</v>
      </c>
      <c r="K28" s="1">
        <v>1763735</v>
      </c>
      <c r="L28" s="1">
        <v>312739</v>
      </c>
      <c r="M28" s="1">
        <v>5639632</v>
      </c>
      <c r="N28" s="5"/>
      <c r="O28" s="6"/>
    </row>
    <row r="29" spans="1:16" ht="15" thickBot="1" x14ac:dyDescent="0.4">
      <c r="A29" s="43">
        <v>25</v>
      </c>
      <c r="B29" s="41" t="s">
        <v>9</v>
      </c>
      <c r="C29" s="1">
        <v>83956</v>
      </c>
      <c r="D29" s="2"/>
      <c r="E29" s="1">
        <v>2031</v>
      </c>
      <c r="F29" s="2"/>
      <c r="G29" s="1">
        <v>39444</v>
      </c>
      <c r="H29" s="1">
        <v>42481</v>
      </c>
      <c r="I29" s="1">
        <v>11025</v>
      </c>
      <c r="J29" s="2">
        <v>267</v>
      </c>
      <c r="K29" s="1">
        <v>1691047</v>
      </c>
      <c r="L29" s="1">
        <v>222071</v>
      </c>
      <c r="M29" s="1">
        <v>7614893</v>
      </c>
      <c r="N29" s="5"/>
      <c r="O29" s="6"/>
    </row>
    <row r="30" spans="1:16" ht="15" thickBot="1" x14ac:dyDescent="0.4">
      <c r="A30" s="43">
        <v>26</v>
      </c>
      <c r="B30" s="41" t="s">
        <v>41</v>
      </c>
      <c r="C30" s="1">
        <v>77358</v>
      </c>
      <c r="D30" s="2"/>
      <c r="E30" s="1">
        <v>1251</v>
      </c>
      <c r="F30" s="2"/>
      <c r="G30" s="1">
        <v>55839</v>
      </c>
      <c r="H30" s="1">
        <v>20268</v>
      </c>
      <c r="I30" s="1">
        <v>24519</v>
      </c>
      <c r="J30" s="2">
        <v>397</v>
      </c>
      <c r="K30" s="1">
        <v>720728</v>
      </c>
      <c r="L30" s="1">
        <v>228435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31</v>
      </c>
      <c r="C31" s="1">
        <v>74595</v>
      </c>
      <c r="D31" s="2"/>
      <c r="E31" s="1">
        <v>1506</v>
      </c>
      <c r="F31" s="2"/>
      <c r="G31" s="1">
        <v>44776</v>
      </c>
      <c r="H31" s="1">
        <v>28313</v>
      </c>
      <c r="I31" s="1">
        <v>24218</v>
      </c>
      <c r="J31" s="2">
        <v>489</v>
      </c>
      <c r="K31" s="1">
        <v>959839</v>
      </c>
      <c r="L31" s="1">
        <v>311620</v>
      </c>
      <c r="M31" s="1">
        <v>3080156</v>
      </c>
      <c r="N31" s="5"/>
      <c r="O31" s="6"/>
    </row>
    <row r="32" spans="1:16" ht="15" thickBot="1" x14ac:dyDescent="0.4">
      <c r="A32" s="43">
        <v>28</v>
      </c>
      <c r="B32" s="41" t="s">
        <v>46</v>
      </c>
      <c r="C32" s="1">
        <v>73318</v>
      </c>
      <c r="D32" s="2"/>
      <c r="E32" s="2">
        <v>930</v>
      </c>
      <c r="F32" s="2"/>
      <c r="G32" s="1">
        <v>62114</v>
      </c>
      <c r="H32" s="1">
        <v>10274</v>
      </c>
      <c r="I32" s="1">
        <v>18529</v>
      </c>
      <c r="J32" s="2">
        <v>235</v>
      </c>
      <c r="K32" s="1">
        <v>1066896</v>
      </c>
      <c r="L32" s="1">
        <v>269624</v>
      </c>
      <c r="M32" s="1">
        <v>3956971</v>
      </c>
      <c r="N32" s="5"/>
      <c r="O32" s="6"/>
    </row>
    <row r="33" spans="1:15" ht="15" thickBot="1" x14ac:dyDescent="0.4">
      <c r="A33" s="43">
        <v>29</v>
      </c>
      <c r="B33" s="41" t="s">
        <v>34</v>
      </c>
      <c r="C33" s="1">
        <v>73211</v>
      </c>
      <c r="D33" s="2"/>
      <c r="E33" s="1">
        <v>1166</v>
      </c>
      <c r="F33" s="2"/>
      <c r="G33" s="1">
        <v>65941</v>
      </c>
      <c r="H33" s="1">
        <v>6104</v>
      </c>
      <c r="I33" s="1">
        <v>24260</v>
      </c>
      <c r="J33" s="2">
        <v>386</v>
      </c>
      <c r="K33" s="1">
        <v>864549</v>
      </c>
      <c r="L33" s="1">
        <v>286483</v>
      </c>
      <c r="M33" s="1">
        <v>3017804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63145</v>
      </c>
      <c r="D34" s="2"/>
      <c r="E34" s="1">
        <v>2006</v>
      </c>
      <c r="F34" s="2"/>
      <c r="G34" s="1">
        <v>28486</v>
      </c>
      <c r="H34" s="1">
        <v>32653</v>
      </c>
      <c r="I34" s="1">
        <v>10965</v>
      </c>
      <c r="J34" s="2">
        <v>348</v>
      </c>
      <c r="K34" s="1">
        <v>804767</v>
      </c>
      <c r="L34" s="1">
        <v>139747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60658</v>
      </c>
      <c r="D35" s="2"/>
      <c r="E35" s="2">
        <v>437</v>
      </c>
      <c r="F35" s="2"/>
      <c r="G35" s="1">
        <v>50108</v>
      </c>
      <c r="H35" s="1">
        <v>10113</v>
      </c>
      <c r="I35" s="1">
        <v>18920</v>
      </c>
      <c r="J35" s="2">
        <v>136</v>
      </c>
      <c r="K35" s="1">
        <v>931331</v>
      </c>
      <c r="L35" s="1">
        <v>290500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59370</v>
      </c>
      <c r="D36" s="2"/>
      <c r="E36" s="1">
        <v>1093</v>
      </c>
      <c r="F36" s="2"/>
      <c r="G36" s="1">
        <v>11109</v>
      </c>
      <c r="H36" s="1">
        <v>47168</v>
      </c>
      <c r="I36" s="1">
        <v>13289</v>
      </c>
      <c r="J36" s="2">
        <v>245</v>
      </c>
      <c r="K36" s="1">
        <v>1101279</v>
      </c>
      <c r="L36" s="1">
        <v>246499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55386</v>
      </c>
      <c r="D37" s="2"/>
      <c r="E37" s="1">
        <v>4488</v>
      </c>
      <c r="F37" s="2"/>
      <c r="G37" s="1">
        <v>41141</v>
      </c>
      <c r="H37" s="1">
        <v>9757</v>
      </c>
      <c r="I37" s="1">
        <v>15535</v>
      </c>
      <c r="J37" s="1">
        <v>1259</v>
      </c>
      <c r="K37" s="1">
        <v>1405974</v>
      </c>
      <c r="L37" s="1">
        <v>394351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52028</v>
      </c>
      <c r="D38" s="2"/>
      <c r="E38" s="2">
        <v>586</v>
      </c>
      <c r="F38" s="2"/>
      <c r="G38" s="1">
        <v>37279</v>
      </c>
      <c r="H38" s="1">
        <v>14163</v>
      </c>
      <c r="I38" s="1">
        <v>17859</v>
      </c>
      <c r="J38" s="2">
        <v>201</v>
      </c>
      <c r="K38" s="1">
        <v>464226</v>
      </c>
      <c r="L38" s="1">
        <v>159346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39921</v>
      </c>
      <c r="D39" s="2"/>
      <c r="E39" s="2">
        <v>442</v>
      </c>
      <c r="F39" s="2"/>
      <c r="G39" s="1">
        <v>30254</v>
      </c>
      <c r="H39" s="1">
        <v>9225</v>
      </c>
      <c r="I39" s="1">
        <v>20637</v>
      </c>
      <c r="J39" s="2">
        <v>228</v>
      </c>
      <c r="K39" s="1">
        <v>416868</v>
      </c>
      <c r="L39" s="1">
        <v>215502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36489</v>
      </c>
      <c r="D40" s="2"/>
      <c r="E40" s="2">
        <v>434</v>
      </c>
      <c r="F40" s="2"/>
      <c r="G40" s="1">
        <v>19691</v>
      </c>
      <c r="H40" s="1">
        <v>16364</v>
      </c>
      <c r="I40" s="1">
        <v>20418</v>
      </c>
      <c r="J40" s="2">
        <v>243</v>
      </c>
      <c r="K40" s="1">
        <v>282522</v>
      </c>
      <c r="L40" s="1">
        <v>158093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30060</v>
      </c>
      <c r="D41" s="2"/>
      <c r="E41" s="2">
        <v>521</v>
      </c>
      <c r="F41" s="2"/>
      <c r="G41" s="1">
        <v>5376</v>
      </c>
      <c r="H41" s="1">
        <v>24163</v>
      </c>
      <c r="I41" s="1">
        <v>7127</v>
      </c>
      <c r="J41" s="2">
        <v>124</v>
      </c>
      <c r="K41" s="1">
        <v>624164</v>
      </c>
      <c r="L41" s="1">
        <v>147986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27199</v>
      </c>
      <c r="D42" s="2"/>
      <c r="E42" s="2">
        <v>836</v>
      </c>
      <c r="F42" s="2"/>
      <c r="G42" s="1">
        <v>15106</v>
      </c>
      <c r="H42" s="1">
        <v>11257</v>
      </c>
      <c r="I42" s="1">
        <v>12971</v>
      </c>
      <c r="J42" s="2">
        <v>399</v>
      </c>
      <c r="K42" s="1">
        <v>845167</v>
      </c>
      <c r="L42" s="1">
        <v>403069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23488</v>
      </c>
      <c r="D43" s="2"/>
      <c r="E43" s="1">
        <v>1085</v>
      </c>
      <c r="F43" s="2"/>
      <c r="G43" s="1">
        <v>2236</v>
      </c>
      <c r="H43" s="1">
        <v>20167</v>
      </c>
      <c r="I43" s="1">
        <v>22172</v>
      </c>
      <c r="J43" s="1">
        <v>1024</v>
      </c>
      <c r="K43" s="1">
        <v>665926</v>
      </c>
      <c r="L43" s="1">
        <v>628611</v>
      </c>
      <c r="M43" s="1">
        <v>1059361</v>
      </c>
      <c r="N43" s="6"/>
      <c r="O43" s="6"/>
    </row>
    <row r="44" spans="1:15" ht="15" thickBot="1" x14ac:dyDescent="0.4">
      <c r="A44" s="43">
        <v>40</v>
      </c>
      <c r="B44" s="41" t="s">
        <v>43</v>
      </c>
      <c r="C44" s="1">
        <v>19318</v>
      </c>
      <c r="D44" s="2"/>
      <c r="E44" s="2">
        <v>619</v>
      </c>
      <c r="F44" s="2"/>
      <c r="G44" s="1">
        <v>10193</v>
      </c>
      <c r="H44" s="1">
        <v>8506</v>
      </c>
      <c r="I44" s="1">
        <v>19838</v>
      </c>
      <c r="J44" s="2">
        <v>636</v>
      </c>
      <c r="K44" s="1">
        <v>267168</v>
      </c>
      <c r="L44" s="1">
        <v>274366</v>
      </c>
      <c r="M44" s="1">
        <v>973764</v>
      </c>
      <c r="N44" s="6"/>
      <c r="O44" s="6"/>
    </row>
    <row r="45" spans="1:15" ht="15" thickBot="1" x14ac:dyDescent="0.4">
      <c r="A45" s="43">
        <v>41</v>
      </c>
      <c r="B45" s="41" t="s">
        <v>54</v>
      </c>
      <c r="C45" s="1">
        <v>17686</v>
      </c>
      <c r="D45" s="2"/>
      <c r="E45" s="2">
        <v>193</v>
      </c>
      <c r="F45" s="2"/>
      <c r="G45" s="1">
        <v>14878</v>
      </c>
      <c r="H45" s="1">
        <v>2615</v>
      </c>
      <c r="I45" s="1">
        <v>19992</v>
      </c>
      <c r="J45" s="2">
        <v>218</v>
      </c>
      <c r="K45" s="1">
        <v>171523</v>
      </c>
      <c r="L45" s="1">
        <v>193886</v>
      </c>
      <c r="M45" s="1">
        <v>884659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16723</v>
      </c>
      <c r="D46" s="2"/>
      <c r="E46" s="2">
        <v>182</v>
      </c>
      <c r="F46" s="2"/>
      <c r="G46" s="1">
        <v>13828</v>
      </c>
      <c r="H46" s="1">
        <v>2713</v>
      </c>
      <c r="I46" s="1">
        <v>21944</v>
      </c>
      <c r="J46" s="2">
        <v>239</v>
      </c>
      <c r="K46" s="1">
        <v>223170</v>
      </c>
      <c r="L46" s="1">
        <v>292850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14790</v>
      </c>
      <c r="D47" s="2"/>
      <c r="E47" s="2">
        <v>619</v>
      </c>
      <c r="F47" s="2"/>
      <c r="G47" s="1">
        <v>11763</v>
      </c>
      <c r="H47" s="1">
        <v>2408</v>
      </c>
      <c r="I47" s="1">
        <v>20956</v>
      </c>
      <c r="J47" s="2">
        <v>877</v>
      </c>
      <c r="K47" s="1">
        <v>341318</v>
      </c>
      <c r="L47" s="1">
        <v>483625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13430</v>
      </c>
      <c r="D48" s="2"/>
      <c r="E48" s="2">
        <v>294</v>
      </c>
      <c r="F48" s="2"/>
      <c r="G48" s="1">
        <v>9804</v>
      </c>
      <c r="H48" s="1">
        <v>3332</v>
      </c>
      <c r="I48" s="1">
        <v>7494</v>
      </c>
      <c r="J48" s="2">
        <v>164</v>
      </c>
      <c r="K48" s="1">
        <v>497962</v>
      </c>
      <c r="L48" s="1">
        <v>277858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11105</v>
      </c>
      <c r="D49" s="2"/>
      <c r="E49" s="2">
        <v>107</v>
      </c>
      <c r="F49" s="2"/>
      <c r="G49" s="1">
        <v>4248</v>
      </c>
      <c r="H49" s="1">
        <v>6750</v>
      </c>
      <c r="I49" s="1">
        <v>7843</v>
      </c>
      <c r="J49" s="2">
        <v>76</v>
      </c>
      <c r="K49" s="1">
        <v>365690</v>
      </c>
      <c r="L49" s="1">
        <v>258279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9647</v>
      </c>
      <c r="D50" s="2"/>
      <c r="E50" s="2">
        <v>143</v>
      </c>
      <c r="F50" s="2"/>
      <c r="G50" s="1">
        <v>7401</v>
      </c>
      <c r="H50" s="1">
        <v>2103</v>
      </c>
      <c r="I50" s="1">
        <v>9026</v>
      </c>
      <c r="J50" s="2">
        <v>134</v>
      </c>
      <c r="K50" s="1">
        <v>295299</v>
      </c>
      <c r="L50" s="1">
        <v>276296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7814</v>
      </c>
      <c r="D51" s="2"/>
      <c r="E51" s="2">
        <v>438</v>
      </c>
      <c r="F51" s="2"/>
      <c r="G51" s="1">
        <v>7104</v>
      </c>
      <c r="H51" s="2">
        <v>272</v>
      </c>
      <c r="I51" s="1">
        <v>5747</v>
      </c>
      <c r="J51" s="2">
        <v>322</v>
      </c>
      <c r="K51" s="1">
        <v>266086</v>
      </c>
      <c r="L51" s="1">
        <v>195693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6549</v>
      </c>
      <c r="D52" s="2"/>
      <c r="E52" s="2">
        <v>44</v>
      </c>
      <c r="F52" s="2"/>
      <c r="G52" s="1">
        <v>2199</v>
      </c>
      <c r="H52" s="1">
        <v>4306</v>
      </c>
      <c r="I52" s="1">
        <v>8952</v>
      </c>
      <c r="J52" s="2">
        <v>60</v>
      </c>
      <c r="K52" s="1">
        <v>415863</v>
      </c>
      <c r="L52" s="1">
        <v>568472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39</v>
      </c>
      <c r="C53" s="1">
        <v>4962</v>
      </c>
      <c r="D53" s="2"/>
      <c r="E53" s="2">
        <v>138</v>
      </c>
      <c r="F53" s="2"/>
      <c r="G53" s="1">
        <v>4317</v>
      </c>
      <c r="H53" s="2">
        <v>507</v>
      </c>
      <c r="I53" s="1">
        <v>3691</v>
      </c>
      <c r="J53" s="2">
        <v>103</v>
      </c>
      <c r="K53" s="1">
        <v>361007</v>
      </c>
      <c r="L53" s="1">
        <v>268564</v>
      </c>
      <c r="M53" s="1">
        <v>1344212</v>
      </c>
      <c r="N53" s="5"/>
      <c r="O53" s="6"/>
    </row>
    <row r="54" spans="1:15" ht="15" thickBot="1" x14ac:dyDescent="0.4">
      <c r="A54" s="43">
        <v>50</v>
      </c>
      <c r="B54" s="41" t="s">
        <v>55</v>
      </c>
      <c r="C54" s="1">
        <v>4652</v>
      </c>
      <c r="D54" s="2"/>
      <c r="E54" s="2">
        <v>49</v>
      </c>
      <c r="F54" s="2"/>
      <c r="G54" s="1">
        <v>4000</v>
      </c>
      <c r="H54" s="2">
        <v>603</v>
      </c>
      <c r="I54" s="1">
        <v>8038</v>
      </c>
      <c r="J54" s="2">
        <v>85</v>
      </c>
      <c r="K54" s="1">
        <v>140031</v>
      </c>
      <c r="L54" s="1">
        <v>241950</v>
      </c>
      <c r="M54" s="1">
        <v>578759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1705</v>
      </c>
      <c r="D55" s="2"/>
      <c r="E55" s="2">
        <v>58</v>
      </c>
      <c r="F55" s="2"/>
      <c r="G55" s="1">
        <v>1533</v>
      </c>
      <c r="H55" s="2">
        <v>114</v>
      </c>
      <c r="I55" s="1">
        <v>2732</v>
      </c>
      <c r="J55" s="2">
        <v>93</v>
      </c>
      <c r="K55" s="1">
        <v>153195</v>
      </c>
      <c r="L55" s="1">
        <v>245509</v>
      </c>
      <c r="M55" s="1">
        <v>623989</v>
      </c>
      <c r="N55" s="6"/>
      <c r="O55" s="6"/>
    </row>
    <row r="56" spans="1:15" ht="15" thickBot="1" x14ac:dyDescent="0.4">
      <c r="A56" s="43">
        <v>62</v>
      </c>
      <c r="B56" s="42" t="s">
        <v>64</v>
      </c>
      <c r="C56" s="1">
        <v>2045</v>
      </c>
      <c r="D56" s="2"/>
      <c r="E56" s="2">
        <v>30</v>
      </c>
      <c r="F56" s="2"/>
      <c r="G56" s="1">
        <v>1427</v>
      </c>
      <c r="H56" s="2">
        <v>588</v>
      </c>
      <c r="I56" s="2"/>
      <c r="J56" s="2"/>
      <c r="K56" s="1">
        <v>45421</v>
      </c>
      <c r="L56" s="2"/>
      <c r="M56" s="2"/>
      <c r="N56" s="6"/>
      <c r="O56" s="5"/>
    </row>
    <row r="57" spans="1:15" ht="15" thickBot="1" x14ac:dyDescent="0.4">
      <c r="A57" s="43">
        <v>63</v>
      </c>
      <c r="B57" s="42" t="s">
        <v>67</v>
      </c>
      <c r="C57" s="2">
        <v>62</v>
      </c>
      <c r="D57" s="2"/>
      <c r="E57" s="2">
        <v>2</v>
      </c>
      <c r="F57" s="2"/>
      <c r="G57" s="2">
        <v>29</v>
      </c>
      <c r="H57" s="2">
        <v>31</v>
      </c>
      <c r="I57" s="2"/>
      <c r="J57" s="2"/>
      <c r="K57" s="1">
        <v>18915</v>
      </c>
      <c r="L57" s="2"/>
      <c r="M57" s="2"/>
      <c r="N57" s="5"/>
      <c r="O57" s="5"/>
    </row>
    <row r="58" spans="1:15" ht="15" thickBot="1" x14ac:dyDescent="0.4">
      <c r="A58" s="43">
        <v>64</v>
      </c>
      <c r="B58" s="42" t="s">
        <v>65</v>
      </c>
      <c r="C58" s="1">
        <v>38867</v>
      </c>
      <c r="D58" s="2"/>
      <c r="E58" s="2">
        <v>588</v>
      </c>
      <c r="F58" s="2"/>
      <c r="G58" s="1">
        <v>2267</v>
      </c>
      <c r="H58" s="1">
        <v>36012</v>
      </c>
      <c r="I58" s="1">
        <v>11476</v>
      </c>
      <c r="J58" s="2">
        <v>174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3">
        <v>65</v>
      </c>
      <c r="B59" s="54" t="s">
        <v>66</v>
      </c>
      <c r="C59" s="29">
        <v>1238</v>
      </c>
      <c r="D59" s="13"/>
      <c r="E59" s="13">
        <v>19</v>
      </c>
      <c r="F59" s="13"/>
      <c r="G59" s="29">
        <v>1172</v>
      </c>
      <c r="H59" s="13">
        <v>47</v>
      </c>
      <c r="I59" s="13"/>
      <c r="J59" s="13"/>
      <c r="K59" s="29">
        <v>18800</v>
      </c>
      <c r="L59" s="13"/>
      <c r="M59" s="13"/>
      <c r="N59" s="55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D5A05433-1B56-4155-AF5F-F39A361431E2}"/>
    <hyperlink ref="B6" r:id="rId2" display="https://www.worldometers.info/coronavirus/usa/texas/" xr:uid="{10C8B85A-51EE-49F0-B1EA-A610CFD93F20}"/>
    <hyperlink ref="B7" r:id="rId3" display="https://www.worldometers.info/coronavirus/usa/florida/" xr:uid="{0E63CEE1-66F5-4E74-A703-81396C01D7E9}"/>
    <hyperlink ref="B8" r:id="rId4" display="https://www.worldometers.info/coronavirus/usa/new-york/" xr:uid="{E6AC23F8-4957-4506-9289-7BFDE62A07F7}"/>
    <hyperlink ref="B9" r:id="rId5" display="https://www.worldometers.info/coronavirus/usa/georgia/" xr:uid="{ED451E61-E9BF-41A9-AE0B-0B98B5583BF3}"/>
    <hyperlink ref="B10" r:id="rId6" display="https://www.worldometers.info/coronavirus/usa/illinois/" xr:uid="{78843B2E-F369-4D2A-B80C-98338876B18F}"/>
    <hyperlink ref="B11" r:id="rId7" display="https://www.worldometers.info/coronavirus/usa/arizona/" xr:uid="{D28B4020-0070-4167-8C8D-BC56D44FD91B}"/>
    <hyperlink ref="B12" r:id="rId8" display="https://www.worldometers.info/coronavirus/usa/new-jersey/" xr:uid="{47B3AF33-E862-4873-99FD-E3BB1671FA1D}"/>
    <hyperlink ref="B13" r:id="rId9" display="https://www.worldometers.info/coronavirus/usa/north-carolina/" xr:uid="{D50461AE-A61E-4700-B2B3-7682C534FDCE}"/>
    <hyperlink ref="B14" r:id="rId10" display="https://www.worldometers.info/coronavirus/usa/tennessee/" xr:uid="{F7C64C9B-4F4C-4BB8-B3E6-EC0DD1C47310}"/>
    <hyperlink ref="B15" r:id="rId11" display="https://www.worldometers.info/coronavirus/usa/louisiana/" xr:uid="{80800235-375D-41B5-BBD9-8A72D2C62E63}"/>
    <hyperlink ref="B16" r:id="rId12" display="https://www.worldometers.info/coronavirus/usa/pennsylvania/" xr:uid="{E7116B64-18C2-48A4-BEF6-CB3EA715D77D}"/>
    <hyperlink ref="B17" r:id="rId13" display="https://www.worldometers.info/coronavirus/usa/alabama/" xr:uid="{F7EB59C1-3352-4C98-8A0F-1C2BDB8B8402}"/>
    <hyperlink ref="B18" r:id="rId14" display="https://www.worldometers.info/coronavirus/usa/ohio/" xr:uid="{8F70742B-4850-4AB9-BA60-70E51ED9DBBD}"/>
    <hyperlink ref="B19" r:id="rId15" display="https://www.worldometers.info/coronavirus/usa/virginia/" xr:uid="{67F184CE-9DE0-418A-9617-9F8B95C22E97}"/>
    <hyperlink ref="B20" r:id="rId16" display="https://www.worldometers.info/coronavirus/usa/south-carolina/" xr:uid="{908A1BEA-F7C4-4935-8F29-7A5E3F25D45C}"/>
    <hyperlink ref="B21" r:id="rId17" display="https://www.worldometers.info/coronavirus/usa/michigan/" xr:uid="{A4418F95-4031-4C8E-A2C9-1C544F8C4230}"/>
    <hyperlink ref="B22" r:id="rId18" display="https://www.worldometers.info/coronavirus/usa/massachusetts/" xr:uid="{9074491A-976E-4BEE-BEEE-9C2E1F548C7F}"/>
    <hyperlink ref="B23" r:id="rId19" display="https://www.worldometers.info/coronavirus/usa/maryland/" xr:uid="{2FD2E98C-573D-499E-A168-299D9DD0BFE9}"/>
    <hyperlink ref="B24" r:id="rId20" display="https://www.worldometers.info/coronavirus/usa/missouri/" xr:uid="{DABE502A-E153-484B-9AAB-336BAD4463A6}"/>
    <hyperlink ref="B25" r:id="rId21" display="https://www.worldometers.info/coronavirus/usa/indiana/" xr:uid="{036A1D57-DDFF-4F3F-B765-BF5EAC878BC9}"/>
    <hyperlink ref="B26" r:id="rId22" display="https://www.worldometers.info/coronavirus/usa/wisconsin/" xr:uid="{C6744826-56F0-4E3A-80BE-61454A0D4C6D}"/>
    <hyperlink ref="B27" r:id="rId23" display="https://www.worldometers.info/coronavirus/usa/mississippi/" xr:uid="{3D76FB67-4BF6-43E3-B493-57D6BDB14604}"/>
    <hyperlink ref="B28" r:id="rId24" display="https://www.worldometers.info/coronavirus/usa/minnesota/" xr:uid="{6773288C-6DE6-4D60-BBA1-D052531CBE55}"/>
    <hyperlink ref="B29" r:id="rId25" display="https://www.worldometers.info/coronavirus/usa/washington/" xr:uid="{9B644E6F-8DAD-41D1-9470-4B4E587D8CE9}"/>
    <hyperlink ref="B30" r:id="rId26" display="https://www.worldometers.info/coronavirus/usa/iowa/" xr:uid="{723624C2-2AF2-413D-84B6-F0302C520B9C}"/>
    <hyperlink ref="B31" r:id="rId27" display="https://www.worldometers.info/coronavirus/usa/nevada/" xr:uid="{B8A4F113-8BE5-4E83-90AA-BA3B220A2C82}"/>
    <hyperlink ref="B32" r:id="rId28" display="https://www.worldometers.info/coronavirus/usa/oklahoma/" xr:uid="{F97D015D-9826-482A-B4D0-DBFD4A6E047C}"/>
    <hyperlink ref="B33" r:id="rId29" display="https://www.worldometers.info/coronavirus/usa/arkansas/" xr:uid="{B40BE758-9E46-480D-A036-8AE3659DC2B7}"/>
    <hyperlink ref="B34" r:id="rId30" display="https://www.worldometers.info/coronavirus/usa/colorado/" xr:uid="{219CD487-6164-4E90-AB32-28064AB0488C}"/>
    <hyperlink ref="B35" r:id="rId31" display="https://www.worldometers.info/coronavirus/usa/utah/" xr:uid="{B29AB669-6A47-49E6-B358-0DE5797A4956}"/>
    <hyperlink ref="B36" r:id="rId32" display="https://www.worldometers.info/coronavirus/usa/kentucky/" xr:uid="{8F0E08CA-966B-439D-9B6B-F9539D201765}"/>
    <hyperlink ref="B37" r:id="rId33" display="https://www.worldometers.info/coronavirus/usa/connecticut/" xr:uid="{9061FEA9-B55C-45EC-A95B-2A2D4A96423D}"/>
    <hyperlink ref="B38" r:id="rId34" display="https://www.worldometers.info/coronavirus/usa/kansas/" xr:uid="{6C3C1CD0-73BA-4BA2-86EC-87BD3A4DB579}"/>
    <hyperlink ref="B39" r:id="rId35" display="https://www.worldometers.info/coronavirus/usa/nebraska/" xr:uid="{A18844CA-B4A9-4324-B37D-D5BFDEC31AA4}"/>
    <hyperlink ref="B40" r:id="rId36" display="https://www.worldometers.info/coronavirus/usa/idaho/" xr:uid="{267232A1-ED36-457A-A33D-53C6F750127D}"/>
    <hyperlink ref="B41" r:id="rId37" display="https://www.worldometers.info/coronavirus/usa/oregon/" xr:uid="{3D9799FB-E2C5-45C4-BC3A-D68169BAEE3E}"/>
    <hyperlink ref="B42" r:id="rId38" display="https://www.worldometers.info/coronavirus/usa/new-mexico/" xr:uid="{74A1DF1A-027C-4799-8B6D-BAD402FC1EF8}"/>
    <hyperlink ref="B43" r:id="rId39" display="https://www.worldometers.info/coronavirus/usa/rhode-island/" xr:uid="{367FD2DE-26D1-495E-BC09-D686F35B7BFB}"/>
    <hyperlink ref="B44" r:id="rId40" display="https://www.worldometers.info/coronavirus/usa/delaware/" xr:uid="{11C9557F-082A-4882-81E2-DE7D8A5A0136}"/>
    <hyperlink ref="B45" r:id="rId41" display="https://www.worldometers.info/coronavirus/usa/south-dakota/" xr:uid="{8202EDAF-75D5-49C5-A08B-61AA604C7828}"/>
    <hyperlink ref="B46" r:id="rId42" display="https://www.worldometers.info/coronavirus/usa/north-dakota/" xr:uid="{D99DF9CD-F722-45FF-B8E9-19B2D24D52E3}"/>
    <hyperlink ref="B47" r:id="rId43" display="https://www.worldometers.info/coronavirus/usa/district-of-columbia/" xr:uid="{F6C50F07-391D-4380-9B6F-63C4BEC3A0FD}"/>
    <hyperlink ref="B48" r:id="rId44" display="https://www.worldometers.info/coronavirus/usa/west-virginia/" xr:uid="{5ABC71F0-77AA-4290-A36C-6D3AE6CB3073}"/>
    <hyperlink ref="B49" r:id="rId45" display="https://www.worldometers.info/coronavirus/usa/hawaii/" xr:uid="{618B085B-C3BF-4BD2-8469-BD25BE117D90}"/>
    <hyperlink ref="B50" r:id="rId46" display="https://www.worldometers.info/coronavirus/usa/montana/" xr:uid="{D245418B-AF99-419D-B571-F99EBE0F1590}"/>
    <hyperlink ref="B51" r:id="rId47" display="https://www.worldometers.info/coronavirus/usa/new-hampshire/" xr:uid="{3E1D70F6-B634-4BCD-A25A-9E633107921E}"/>
    <hyperlink ref="B52" r:id="rId48" display="https://www.worldometers.info/coronavirus/usa/alaska/" xr:uid="{CE26239E-728B-4973-8F25-84E7B6746759}"/>
    <hyperlink ref="B53" r:id="rId49" display="https://www.worldometers.info/coronavirus/usa/maine/" xr:uid="{C7E5C8EB-4CF2-4EF1-ABDD-80271841C313}"/>
    <hyperlink ref="B54" r:id="rId50" display="https://www.worldometers.info/coronavirus/usa/wyoming/" xr:uid="{A3ED54F6-C3D2-46F9-B9ED-767E34AE302A}"/>
    <hyperlink ref="B55" r:id="rId51" display="https://www.worldometers.info/coronavirus/usa/vermont/" xr:uid="{FE4E15F1-3716-40CD-97A1-4E96996D743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141757</v>
      </c>
      <c r="C2" s="2"/>
      <c r="D2" s="1">
        <v>2401</v>
      </c>
      <c r="E2" s="2"/>
      <c r="F2" s="1">
        <v>61232</v>
      </c>
      <c r="G2" s="1">
        <v>78124</v>
      </c>
      <c r="H2" s="1">
        <v>28911</v>
      </c>
      <c r="I2" s="2">
        <v>490</v>
      </c>
      <c r="J2" s="1">
        <v>1087434</v>
      </c>
      <c r="K2" s="1">
        <v>221781</v>
      </c>
      <c r="L2" s="1">
        <v>4903185</v>
      </c>
      <c r="M2" s="44"/>
      <c r="N2" s="37">
        <f>IFERROR(B2/J2,0)</f>
        <v>0.13035917582124523</v>
      </c>
      <c r="O2" s="38">
        <f>IFERROR(I2/H2,0)</f>
        <v>1.694856628964754E-2</v>
      </c>
      <c r="P2" s="36">
        <f>D2*250</f>
        <v>600250</v>
      </c>
      <c r="Q2" s="39">
        <f>ABS(P2-B2)/B2</f>
        <v>3.2343587970964398</v>
      </c>
    </row>
    <row r="3" spans="1:17" ht="15" thickBot="1" x14ac:dyDescent="0.35">
      <c r="A3" s="41" t="s">
        <v>52</v>
      </c>
      <c r="B3" s="1">
        <v>6549</v>
      </c>
      <c r="C3" s="2"/>
      <c r="D3" s="2">
        <v>44</v>
      </c>
      <c r="E3" s="2"/>
      <c r="F3" s="1">
        <v>2199</v>
      </c>
      <c r="G3" s="1">
        <v>4306</v>
      </c>
      <c r="H3" s="1">
        <v>8952</v>
      </c>
      <c r="I3" s="2">
        <v>60</v>
      </c>
      <c r="J3" s="1">
        <v>415863</v>
      </c>
      <c r="K3" s="1">
        <v>568472</v>
      </c>
      <c r="L3" s="1">
        <v>731545</v>
      </c>
      <c r="M3" s="44"/>
      <c r="N3" s="37">
        <f>IFERROR(B3/J3,0)</f>
        <v>1.5747974693588993E-2</v>
      </c>
      <c r="O3" s="38">
        <f>IFERROR(I3/H3,0)</f>
        <v>6.7024128686327079E-3</v>
      </c>
      <c r="P3" s="36">
        <f>D3*250</f>
        <v>11000</v>
      </c>
      <c r="Q3" s="39">
        <f>ABS(P3-B3)/B3</f>
        <v>0.67964574744235762</v>
      </c>
    </row>
    <row r="4" spans="1:17" ht="15" thickBot="1" x14ac:dyDescent="0.35">
      <c r="A4" s="41" t="s">
        <v>33</v>
      </c>
      <c r="B4" s="1">
        <v>211660</v>
      </c>
      <c r="C4" s="2"/>
      <c r="D4" s="1">
        <v>5409</v>
      </c>
      <c r="E4" s="2"/>
      <c r="F4" s="1">
        <v>33381</v>
      </c>
      <c r="G4" s="1">
        <v>172870</v>
      </c>
      <c r="H4" s="1">
        <v>29079</v>
      </c>
      <c r="I4" s="2">
        <v>743</v>
      </c>
      <c r="J4" s="1">
        <v>1630300</v>
      </c>
      <c r="K4" s="1">
        <v>223982</v>
      </c>
      <c r="L4" s="1">
        <v>7278717</v>
      </c>
      <c r="M4" s="44"/>
      <c r="N4" s="37">
        <f>IFERROR(B4/J4,0)</f>
        <v>0.12982886585291051</v>
      </c>
      <c r="O4" s="38">
        <f>IFERROR(I4/H4,0)</f>
        <v>2.5551084975411809E-2</v>
      </c>
      <c r="P4" s="36">
        <f>D4*250</f>
        <v>1352250</v>
      </c>
      <c r="Q4" s="39">
        <f>ABS(P4-B4)/B4</f>
        <v>5.388783898705471</v>
      </c>
    </row>
    <row r="5" spans="1:17" ht="12.5" customHeight="1" thickBot="1" x14ac:dyDescent="0.35">
      <c r="A5" s="41" t="s">
        <v>34</v>
      </c>
      <c r="B5" s="1">
        <v>73211</v>
      </c>
      <c r="C5" s="2"/>
      <c r="D5" s="1">
        <v>1166</v>
      </c>
      <c r="E5" s="2"/>
      <c r="F5" s="1">
        <v>65941</v>
      </c>
      <c r="G5" s="1">
        <v>6104</v>
      </c>
      <c r="H5" s="1">
        <v>24260</v>
      </c>
      <c r="I5" s="2">
        <v>386</v>
      </c>
      <c r="J5" s="1">
        <v>864549</v>
      </c>
      <c r="K5" s="1">
        <v>286483</v>
      </c>
      <c r="L5" s="1">
        <v>3017804</v>
      </c>
      <c r="M5" s="44"/>
      <c r="N5" s="37">
        <f>IFERROR(B5/J5,0)</f>
        <v>8.4681145892251342E-2</v>
      </c>
      <c r="O5" s="38">
        <f>IFERROR(I5/H5,0)</f>
        <v>1.5910964550700742E-2</v>
      </c>
      <c r="P5" s="36">
        <f>D5*250</f>
        <v>291500</v>
      </c>
      <c r="Q5" s="39">
        <f>ABS(P5-B5)/B5</f>
        <v>2.9816421029626694</v>
      </c>
    </row>
    <row r="6" spans="1:17" ht="15" thickBot="1" x14ac:dyDescent="0.35">
      <c r="A6" s="41" t="s">
        <v>10</v>
      </c>
      <c r="B6" s="1">
        <v>775537</v>
      </c>
      <c r="C6" s="2"/>
      <c r="D6" s="1">
        <v>14812</v>
      </c>
      <c r="E6" s="2"/>
      <c r="F6" s="1">
        <v>387425</v>
      </c>
      <c r="G6" s="1">
        <v>373300</v>
      </c>
      <c r="H6" s="1">
        <v>19628</v>
      </c>
      <c r="I6" s="2">
        <v>375</v>
      </c>
      <c r="J6" s="1">
        <v>13080037</v>
      </c>
      <c r="K6" s="1">
        <v>331038</v>
      </c>
      <c r="L6" s="1">
        <v>39512223</v>
      </c>
      <c r="M6" s="44"/>
      <c r="N6" s="37">
        <f>IFERROR(B6/J6,0)</f>
        <v>5.929165185083192E-2</v>
      </c>
      <c r="O6" s="38">
        <f>IFERROR(I6/H6,0)</f>
        <v>1.9105359690238435E-2</v>
      </c>
      <c r="P6" s="36">
        <f>D6*250</f>
        <v>3703000</v>
      </c>
      <c r="Q6" s="39">
        <f>ABS(P6-B6)/B6</f>
        <v>3.7747560722441356</v>
      </c>
    </row>
    <row r="7" spans="1:17" ht="15" thickBot="1" x14ac:dyDescent="0.35">
      <c r="A7" s="41" t="s">
        <v>18</v>
      </c>
      <c r="B7" s="1">
        <v>63145</v>
      </c>
      <c r="C7" s="2"/>
      <c r="D7" s="1">
        <v>2006</v>
      </c>
      <c r="E7" s="2"/>
      <c r="F7" s="1">
        <v>28486</v>
      </c>
      <c r="G7" s="1">
        <v>32653</v>
      </c>
      <c r="H7" s="1">
        <v>10965</v>
      </c>
      <c r="I7" s="2">
        <v>348</v>
      </c>
      <c r="J7" s="1">
        <v>804767</v>
      </c>
      <c r="K7" s="1">
        <v>139747</v>
      </c>
      <c r="L7" s="1">
        <v>5758736</v>
      </c>
      <c r="M7" s="44"/>
      <c r="N7" s="37">
        <f>IFERROR(B7/J7,0)</f>
        <v>7.8463704401398174E-2</v>
      </c>
      <c r="O7" s="38">
        <f>IFERROR(I7/H7,0)</f>
        <v>3.173734610123119E-2</v>
      </c>
      <c r="P7" s="36">
        <f>D7*250</f>
        <v>501500</v>
      </c>
      <c r="Q7" s="39">
        <f>ABS(P7-B7)/B7</f>
        <v>6.9420381661255837</v>
      </c>
    </row>
    <row r="8" spans="1:17" ht="15" thickBot="1" x14ac:dyDescent="0.35">
      <c r="A8" s="41" t="s">
        <v>23</v>
      </c>
      <c r="B8" s="1">
        <v>55386</v>
      </c>
      <c r="C8" s="2"/>
      <c r="D8" s="1">
        <v>4488</v>
      </c>
      <c r="E8" s="2"/>
      <c r="F8" s="1">
        <v>41141</v>
      </c>
      <c r="G8" s="1">
        <v>9757</v>
      </c>
      <c r="H8" s="1">
        <v>15535</v>
      </c>
      <c r="I8" s="1">
        <v>1259</v>
      </c>
      <c r="J8" s="1">
        <v>1405974</v>
      </c>
      <c r="K8" s="1">
        <v>394351</v>
      </c>
      <c r="L8" s="1">
        <v>3565287</v>
      </c>
      <c r="M8" s="44"/>
      <c r="N8" s="37">
        <f>IFERROR(B8/J8,0)</f>
        <v>3.9393331597881609E-2</v>
      </c>
      <c r="O8" s="38">
        <f>IFERROR(I8/H8,0)</f>
        <v>8.1042806565819123E-2</v>
      </c>
      <c r="P8" s="36">
        <f>D8*250</f>
        <v>1122000</v>
      </c>
      <c r="Q8" s="39">
        <f>ABS(P8-B8)/B8</f>
        <v>19.257826887661142</v>
      </c>
    </row>
    <row r="9" spans="1:17" ht="15" thickBot="1" x14ac:dyDescent="0.35">
      <c r="A9" s="41" t="s">
        <v>43</v>
      </c>
      <c r="B9" s="1">
        <v>19318</v>
      </c>
      <c r="C9" s="2"/>
      <c r="D9" s="2">
        <v>619</v>
      </c>
      <c r="E9" s="2"/>
      <c r="F9" s="1">
        <v>10193</v>
      </c>
      <c r="G9" s="1">
        <v>8506</v>
      </c>
      <c r="H9" s="1">
        <v>19838</v>
      </c>
      <c r="I9" s="2">
        <v>636</v>
      </c>
      <c r="J9" s="1">
        <v>267168</v>
      </c>
      <c r="K9" s="1">
        <v>274366</v>
      </c>
      <c r="L9" s="1">
        <v>973764</v>
      </c>
      <c r="M9" s="44"/>
      <c r="N9" s="37">
        <f>IFERROR(B9/J9,0)</f>
        <v>7.2306563660318596E-2</v>
      </c>
      <c r="O9" s="38">
        <f>IFERROR(I9/H9,0)</f>
        <v>3.2059683435830225E-2</v>
      </c>
      <c r="P9" s="36">
        <f>D9*250</f>
        <v>154750</v>
      </c>
      <c r="Q9" s="39">
        <f>ABS(P9-B9)/B9</f>
        <v>7.0106636297753386</v>
      </c>
    </row>
    <row r="10" spans="1:17" ht="15" thickBot="1" x14ac:dyDescent="0.35">
      <c r="A10" s="41" t="s">
        <v>63</v>
      </c>
      <c r="B10" s="1">
        <v>14790</v>
      </c>
      <c r="C10" s="2"/>
      <c r="D10" s="2">
        <v>619</v>
      </c>
      <c r="E10" s="2"/>
      <c r="F10" s="1">
        <v>11763</v>
      </c>
      <c r="G10" s="1">
        <v>2408</v>
      </c>
      <c r="H10" s="1">
        <v>20956</v>
      </c>
      <c r="I10" s="2">
        <v>877</v>
      </c>
      <c r="J10" s="1">
        <v>341318</v>
      </c>
      <c r="K10" s="1">
        <v>483625</v>
      </c>
      <c r="L10" s="1">
        <v>705749</v>
      </c>
      <c r="M10" s="44"/>
      <c r="N10" s="37">
        <f>IFERROR(B10/J10,0)</f>
        <v>4.3332024680796208E-2</v>
      </c>
      <c r="O10" s="38">
        <f>IFERROR(I10/H10,0)</f>
        <v>4.1849589616338993E-2</v>
      </c>
      <c r="P10" s="36">
        <f>D10*250</f>
        <v>154750</v>
      </c>
      <c r="Q10" s="39">
        <f>ABS(P10-B10)/B10</f>
        <v>9.4631507775524</v>
      </c>
    </row>
    <row r="11" spans="1:17" ht="15" thickBot="1" x14ac:dyDescent="0.35">
      <c r="A11" s="41" t="s">
        <v>13</v>
      </c>
      <c r="B11" s="1">
        <v>674456</v>
      </c>
      <c r="C11" s="2"/>
      <c r="D11" s="1">
        <v>13086</v>
      </c>
      <c r="E11" s="2"/>
      <c r="F11" s="1">
        <v>185403</v>
      </c>
      <c r="G11" s="1">
        <v>475967</v>
      </c>
      <c r="H11" s="1">
        <v>31403</v>
      </c>
      <c r="I11" s="2">
        <v>609</v>
      </c>
      <c r="J11" s="1">
        <v>5018057</v>
      </c>
      <c r="K11" s="1">
        <v>233640</v>
      </c>
      <c r="L11" s="1">
        <v>21477737</v>
      </c>
      <c r="M11" s="44"/>
      <c r="N11" s="37">
        <f>IFERROR(B11/J11,0)</f>
        <v>0.13440580686907302</v>
      </c>
      <c r="O11" s="38">
        <f>IFERROR(I11/H11,0)</f>
        <v>1.9393051619272045E-2</v>
      </c>
      <c r="P11" s="36">
        <f>D11*250</f>
        <v>3271500</v>
      </c>
      <c r="Q11" s="39">
        <f>ABS(P11-B11)/B11</f>
        <v>3.8505758715171932</v>
      </c>
    </row>
    <row r="12" spans="1:17" ht="15" thickBot="1" x14ac:dyDescent="0.35">
      <c r="A12" s="41" t="s">
        <v>16</v>
      </c>
      <c r="B12" s="1">
        <v>300903</v>
      </c>
      <c r="C12" s="2"/>
      <c r="D12" s="1">
        <v>6474</v>
      </c>
      <c r="E12" s="2"/>
      <c r="F12" s="1">
        <v>66290</v>
      </c>
      <c r="G12" s="1">
        <v>228139</v>
      </c>
      <c r="H12" s="1">
        <v>28340</v>
      </c>
      <c r="I12" s="2">
        <v>610</v>
      </c>
      <c r="J12" s="1">
        <v>2972016</v>
      </c>
      <c r="K12" s="1">
        <v>279919</v>
      </c>
      <c r="L12" s="1">
        <v>10617423</v>
      </c>
      <c r="M12" s="44"/>
      <c r="N12" s="37">
        <f>IFERROR(B12/J12,0)</f>
        <v>0.10124541725212785</v>
      </c>
      <c r="O12" s="38">
        <f>IFERROR(I12/H12,0)</f>
        <v>2.1524347212420608E-2</v>
      </c>
      <c r="P12" s="36">
        <f>D12*250</f>
        <v>1618500</v>
      </c>
      <c r="Q12" s="39">
        <f>ABS(P12-B12)/B12</f>
        <v>4.3788097825545114</v>
      </c>
    </row>
    <row r="13" spans="1:17" ht="13.5" thickBot="1" x14ac:dyDescent="0.35">
      <c r="A13" s="42" t="s">
        <v>64</v>
      </c>
      <c r="B13" s="1">
        <v>2045</v>
      </c>
      <c r="C13" s="2"/>
      <c r="D13" s="2">
        <v>30</v>
      </c>
      <c r="E13" s="2"/>
      <c r="F13" s="1">
        <v>1427</v>
      </c>
      <c r="G13" s="2">
        <v>588</v>
      </c>
      <c r="H13" s="2"/>
      <c r="I13" s="2"/>
      <c r="J13" s="1">
        <v>45421</v>
      </c>
      <c r="K13" s="2"/>
      <c r="L13" s="2"/>
      <c r="M13" s="44"/>
      <c r="N13" s="37">
        <f>IFERROR(B13/J13,0)</f>
        <v>4.5023227141630526E-2</v>
      </c>
      <c r="O13" s="38">
        <f>IFERROR(I13/H13,0)</f>
        <v>0</v>
      </c>
      <c r="P13" s="36">
        <f>D13*250</f>
        <v>7500</v>
      </c>
      <c r="Q13" s="39">
        <f>ABS(P13-B13)/B13</f>
        <v>2.6674816625916868</v>
      </c>
    </row>
    <row r="14" spans="1:17" ht="15" thickBot="1" x14ac:dyDescent="0.35">
      <c r="A14" s="41" t="s">
        <v>47</v>
      </c>
      <c r="B14" s="1">
        <v>11105</v>
      </c>
      <c r="C14" s="2"/>
      <c r="D14" s="2">
        <v>107</v>
      </c>
      <c r="E14" s="2"/>
      <c r="F14" s="1">
        <v>4248</v>
      </c>
      <c r="G14" s="1">
        <v>6750</v>
      </c>
      <c r="H14" s="1">
        <v>7843</v>
      </c>
      <c r="I14" s="2">
        <v>76</v>
      </c>
      <c r="J14" s="1">
        <v>365690</v>
      </c>
      <c r="K14" s="1">
        <v>258279</v>
      </c>
      <c r="L14" s="1">
        <v>1415872</v>
      </c>
      <c r="M14" s="44"/>
      <c r="N14" s="37">
        <f>IFERROR(B14/J14,0)</f>
        <v>3.0367250950258416E-2</v>
      </c>
      <c r="O14" s="38">
        <f>IFERROR(I14/H14,0)</f>
        <v>9.690169577967615E-3</v>
      </c>
      <c r="P14" s="36">
        <f>D14*250</f>
        <v>26750</v>
      </c>
      <c r="Q14" s="39">
        <f>ABS(P14-B14)/B14</f>
        <v>1.4088248536695183</v>
      </c>
    </row>
    <row r="15" spans="1:17" ht="15" thickBot="1" x14ac:dyDescent="0.35">
      <c r="A15" s="41" t="s">
        <v>49</v>
      </c>
      <c r="B15" s="1">
        <v>36489</v>
      </c>
      <c r="C15" s="2"/>
      <c r="D15" s="2">
        <v>434</v>
      </c>
      <c r="E15" s="2"/>
      <c r="F15" s="1">
        <v>19691</v>
      </c>
      <c r="G15" s="1">
        <v>16364</v>
      </c>
      <c r="H15" s="1">
        <v>20418</v>
      </c>
      <c r="I15" s="2">
        <v>243</v>
      </c>
      <c r="J15" s="1">
        <v>282522</v>
      </c>
      <c r="K15" s="1">
        <v>158093</v>
      </c>
      <c r="L15" s="1">
        <v>1787065</v>
      </c>
      <c r="M15" s="44"/>
      <c r="N15" s="37">
        <f>IFERROR(B15/J15,0)</f>
        <v>0.12915454371694948</v>
      </c>
      <c r="O15" s="38">
        <f>IFERROR(I15/H15,0)</f>
        <v>1.1901263590949163E-2</v>
      </c>
      <c r="P15" s="36">
        <f>D15*250</f>
        <v>108500</v>
      </c>
      <c r="Q15" s="39">
        <f>ABS(P15-B15)/B15</f>
        <v>1.973498862670942</v>
      </c>
    </row>
    <row r="16" spans="1:17" ht="15" thickBot="1" x14ac:dyDescent="0.35">
      <c r="A16" s="41" t="s">
        <v>12</v>
      </c>
      <c r="B16" s="1">
        <v>270302</v>
      </c>
      <c r="C16" s="2"/>
      <c r="D16" s="1">
        <v>8624</v>
      </c>
      <c r="E16" s="2"/>
      <c r="F16" s="1">
        <v>201408</v>
      </c>
      <c r="G16" s="1">
        <v>60270</v>
      </c>
      <c r="H16" s="1">
        <v>21331</v>
      </c>
      <c r="I16" s="2">
        <v>681</v>
      </c>
      <c r="J16" s="1">
        <v>4920938</v>
      </c>
      <c r="K16" s="1">
        <v>388337</v>
      </c>
      <c r="L16" s="1">
        <v>12671821</v>
      </c>
      <c r="M16" s="44"/>
      <c r="N16" s="37">
        <f>IFERROR(B16/J16,0)</f>
        <v>5.492895866601042E-2</v>
      </c>
      <c r="O16" s="38">
        <f>IFERROR(I16/H16,0)</f>
        <v>3.1925366836997794E-2</v>
      </c>
      <c r="P16" s="36">
        <f>D16*250</f>
        <v>2156000</v>
      </c>
      <c r="Q16" s="39">
        <f>ABS(P16-B16)/B16</f>
        <v>6.9762635866549267</v>
      </c>
    </row>
    <row r="17" spans="1:17" ht="15" thickBot="1" x14ac:dyDescent="0.35">
      <c r="A17" s="41" t="s">
        <v>27</v>
      </c>
      <c r="B17" s="1">
        <v>108646</v>
      </c>
      <c r="C17" s="2"/>
      <c r="D17" s="1">
        <v>3478</v>
      </c>
      <c r="E17" s="2"/>
      <c r="F17" s="1">
        <v>85334</v>
      </c>
      <c r="G17" s="1">
        <v>19834</v>
      </c>
      <c r="H17" s="1">
        <v>16138</v>
      </c>
      <c r="I17" s="2">
        <v>517</v>
      </c>
      <c r="J17" s="1">
        <v>1788208</v>
      </c>
      <c r="K17" s="1">
        <v>265619</v>
      </c>
      <c r="L17" s="1">
        <v>6732219</v>
      </c>
      <c r="M17" s="44"/>
      <c r="N17" s="37">
        <f>IFERROR(B17/J17,0)</f>
        <v>6.0756914184479656E-2</v>
      </c>
      <c r="O17" s="38">
        <f>IFERROR(I17/H17,0)</f>
        <v>3.2036187879538977E-2</v>
      </c>
      <c r="P17" s="36">
        <f>D17*250</f>
        <v>869500</v>
      </c>
      <c r="Q17" s="39">
        <f>ABS(P17-B17)/B17</f>
        <v>7.003055795887561</v>
      </c>
    </row>
    <row r="18" spans="1:17" ht="15" thickBot="1" x14ac:dyDescent="0.35">
      <c r="A18" s="41" t="s">
        <v>41</v>
      </c>
      <c r="B18" s="1">
        <v>77358</v>
      </c>
      <c r="C18" s="2"/>
      <c r="D18" s="1">
        <v>1251</v>
      </c>
      <c r="E18" s="2"/>
      <c r="F18" s="1">
        <v>55839</v>
      </c>
      <c r="G18" s="1">
        <v>20268</v>
      </c>
      <c r="H18" s="1">
        <v>24519</v>
      </c>
      <c r="I18" s="2">
        <v>397</v>
      </c>
      <c r="J18" s="1">
        <v>720728</v>
      </c>
      <c r="K18" s="1">
        <v>228435</v>
      </c>
      <c r="L18" s="1">
        <v>3155070</v>
      </c>
      <c r="M18" s="44"/>
      <c r="N18" s="37">
        <f>IFERROR(B18/J18,0)</f>
        <v>0.10733314093527656</v>
      </c>
      <c r="O18" s="38">
        <f>IFERROR(I18/H18,0)</f>
        <v>1.6191524939842571E-2</v>
      </c>
      <c r="P18" s="36">
        <f>D18*250</f>
        <v>312750</v>
      </c>
      <c r="Q18" s="39">
        <f>ABS(P18-B18)/B18</f>
        <v>3.0428914915070191</v>
      </c>
    </row>
    <row r="19" spans="1:17" ht="15" thickBot="1" x14ac:dyDescent="0.35">
      <c r="A19" s="41" t="s">
        <v>45</v>
      </c>
      <c r="B19" s="1">
        <v>52028</v>
      </c>
      <c r="C19" s="2"/>
      <c r="D19" s="2">
        <v>586</v>
      </c>
      <c r="E19" s="2"/>
      <c r="F19" s="1">
        <v>37279</v>
      </c>
      <c r="G19" s="1">
        <v>14163</v>
      </c>
      <c r="H19" s="1">
        <v>17859</v>
      </c>
      <c r="I19" s="2">
        <v>201</v>
      </c>
      <c r="J19" s="1">
        <v>464226</v>
      </c>
      <c r="K19" s="1">
        <v>159346</v>
      </c>
      <c r="L19" s="1">
        <v>2913314</v>
      </c>
      <c r="M19" s="44"/>
      <c r="N19" s="37">
        <f>IFERROR(B19/J19,0)</f>
        <v>0.11207472222581243</v>
      </c>
      <c r="O19" s="38">
        <f>IFERROR(I19/H19,0)</f>
        <v>1.1254829497732237E-2</v>
      </c>
      <c r="P19" s="36">
        <f>D19*250</f>
        <v>146500</v>
      </c>
      <c r="Q19" s="39">
        <f>ABS(P19-B19)/B19</f>
        <v>1.815791496886292</v>
      </c>
    </row>
    <row r="20" spans="1:17" ht="15" thickBot="1" x14ac:dyDescent="0.35">
      <c r="A20" s="41" t="s">
        <v>38</v>
      </c>
      <c r="B20" s="1">
        <v>59370</v>
      </c>
      <c r="C20" s="2"/>
      <c r="D20" s="1">
        <v>1093</v>
      </c>
      <c r="E20" s="2"/>
      <c r="F20" s="1">
        <v>11109</v>
      </c>
      <c r="G20" s="1">
        <v>47168</v>
      </c>
      <c r="H20" s="1">
        <v>13289</v>
      </c>
      <c r="I20" s="2">
        <v>245</v>
      </c>
      <c r="J20" s="1">
        <v>1101279</v>
      </c>
      <c r="K20" s="1">
        <v>246499</v>
      </c>
      <c r="L20" s="1">
        <v>4467673</v>
      </c>
      <c r="M20" s="44"/>
      <c r="N20" s="37">
        <f>IFERROR(B20/J20,0)</f>
        <v>5.3910044593604343E-2</v>
      </c>
      <c r="O20" s="38">
        <f>IFERROR(I20/H20,0)</f>
        <v>1.8436300699826925E-2</v>
      </c>
      <c r="P20" s="36">
        <f>D20*250</f>
        <v>273250</v>
      </c>
      <c r="Q20" s="39">
        <f>ABS(P20-B20)/B20</f>
        <v>3.6024928415024422</v>
      </c>
    </row>
    <row r="21" spans="1:17" ht="15" thickBot="1" x14ac:dyDescent="0.35">
      <c r="A21" s="41" t="s">
        <v>14</v>
      </c>
      <c r="B21" s="1">
        <v>159304</v>
      </c>
      <c r="C21" s="2"/>
      <c r="D21" s="1">
        <v>5311</v>
      </c>
      <c r="E21" s="2"/>
      <c r="F21" s="1">
        <v>145570</v>
      </c>
      <c r="G21" s="1">
        <v>8423</v>
      </c>
      <c r="H21" s="1">
        <v>34268</v>
      </c>
      <c r="I21" s="1">
        <v>1142</v>
      </c>
      <c r="J21" s="1">
        <v>2123151</v>
      </c>
      <c r="K21" s="1">
        <v>456710</v>
      </c>
      <c r="L21" s="1">
        <v>4648794</v>
      </c>
      <c r="M21" s="44"/>
      <c r="N21" s="37">
        <f>IFERROR(B21/J21,0)</f>
        <v>7.5031874793643982E-2</v>
      </c>
      <c r="O21" s="38">
        <f>IFERROR(I21/H21,0)</f>
        <v>3.3325551534959731E-2</v>
      </c>
      <c r="P21" s="36">
        <f>D21*250</f>
        <v>1327750</v>
      </c>
      <c r="Q21" s="39">
        <f>ABS(P21-B21)/B21</f>
        <v>7.334693416361171</v>
      </c>
    </row>
    <row r="22" spans="1:17" ht="15" thickBot="1" x14ac:dyDescent="0.35">
      <c r="A22" s="41" t="s">
        <v>39</v>
      </c>
      <c r="B22" s="1">
        <v>4962</v>
      </c>
      <c r="C22" s="2"/>
      <c r="D22" s="2">
        <v>138</v>
      </c>
      <c r="E22" s="2"/>
      <c r="F22" s="1">
        <v>4317</v>
      </c>
      <c r="G22" s="2">
        <v>507</v>
      </c>
      <c r="H22" s="1">
        <v>3691</v>
      </c>
      <c r="I22" s="2">
        <v>103</v>
      </c>
      <c r="J22" s="1">
        <v>361007</v>
      </c>
      <c r="K22" s="1">
        <v>268564</v>
      </c>
      <c r="L22" s="1">
        <v>1344212</v>
      </c>
      <c r="M22" s="46"/>
      <c r="N22" s="37">
        <f>IFERROR(B22/J22,0)</f>
        <v>1.374488583323869E-2</v>
      </c>
      <c r="O22" s="38">
        <f>IFERROR(I22/H22,0)</f>
        <v>2.7905716607965321E-2</v>
      </c>
      <c r="P22" s="36">
        <f>D22*250</f>
        <v>34500</v>
      </c>
      <c r="Q22" s="39">
        <f>ABS(P22-B22)/B22</f>
        <v>5.9528415961305923</v>
      </c>
    </row>
    <row r="23" spans="1:17" ht="15" thickBot="1" x14ac:dyDescent="0.35">
      <c r="A23" s="41" t="s">
        <v>26</v>
      </c>
      <c r="B23" s="1">
        <v>118519</v>
      </c>
      <c r="C23" s="2"/>
      <c r="D23" s="1">
        <v>3861</v>
      </c>
      <c r="E23" s="2"/>
      <c r="F23" s="1">
        <v>7311</v>
      </c>
      <c r="G23" s="1">
        <v>107347</v>
      </c>
      <c r="H23" s="1">
        <v>19604</v>
      </c>
      <c r="I23" s="2">
        <v>639</v>
      </c>
      <c r="J23" s="1">
        <v>2299608</v>
      </c>
      <c r="K23" s="1">
        <v>380372</v>
      </c>
      <c r="L23" s="1">
        <v>6045680</v>
      </c>
      <c r="M23" s="44"/>
      <c r="N23" s="37">
        <f>IFERROR(B23/J23,0)</f>
        <v>5.1538784001447201E-2</v>
      </c>
      <c r="O23" s="38">
        <f>IFERROR(I23/H23,0)</f>
        <v>3.2595388696184453E-2</v>
      </c>
      <c r="P23" s="36">
        <f>D23*250</f>
        <v>965250</v>
      </c>
      <c r="Q23" s="39">
        <f>ABS(P23-B23)/B23</f>
        <v>7.1442637889283578</v>
      </c>
    </row>
    <row r="24" spans="1:17" ht="15" thickBot="1" x14ac:dyDescent="0.35">
      <c r="A24" s="41" t="s">
        <v>17</v>
      </c>
      <c r="B24" s="1">
        <v>126128</v>
      </c>
      <c r="C24" s="2"/>
      <c r="D24" s="1">
        <v>9260</v>
      </c>
      <c r="E24" s="2"/>
      <c r="F24" s="1">
        <v>109397</v>
      </c>
      <c r="G24" s="1">
        <v>7471</v>
      </c>
      <c r="H24" s="1">
        <v>18299</v>
      </c>
      <c r="I24" s="1">
        <v>1343</v>
      </c>
      <c r="J24" s="1">
        <v>2255604</v>
      </c>
      <c r="K24" s="1">
        <v>327255</v>
      </c>
      <c r="L24" s="1">
        <v>6892503</v>
      </c>
      <c r="M24" s="44"/>
      <c r="N24" s="37">
        <f>IFERROR(B24/J24,0)</f>
        <v>5.5917616744783218E-2</v>
      </c>
      <c r="O24" s="38">
        <f>IFERROR(I24/H24,0)</f>
        <v>7.3391988633258645E-2</v>
      </c>
      <c r="P24" s="36">
        <f>D24*250</f>
        <v>2315000</v>
      </c>
      <c r="Q24" s="39">
        <f>ABS(P24-B24)/B24</f>
        <v>17.354370163643281</v>
      </c>
    </row>
    <row r="25" spans="1:17" ht="15" thickBot="1" x14ac:dyDescent="0.35">
      <c r="A25" s="41" t="s">
        <v>11</v>
      </c>
      <c r="B25" s="1">
        <v>126722</v>
      </c>
      <c r="C25" s="2"/>
      <c r="D25" s="1">
        <v>6955</v>
      </c>
      <c r="E25" s="2"/>
      <c r="F25" s="1">
        <v>85513</v>
      </c>
      <c r="G25" s="1">
        <v>34254</v>
      </c>
      <c r="H25" s="1">
        <v>12689</v>
      </c>
      <c r="I25" s="2">
        <v>696</v>
      </c>
      <c r="J25" s="1">
        <v>3566201</v>
      </c>
      <c r="K25" s="1">
        <v>357089</v>
      </c>
      <c r="L25" s="1">
        <v>9986857</v>
      </c>
      <c r="M25" s="44"/>
      <c r="N25" s="37">
        <f>IFERROR(B25/J25,0)</f>
        <v>3.5534172078354527E-2</v>
      </c>
      <c r="O25" s="38">
        <f>IFERROR(I25/H25,0)</f>
        <v>5.485065805027977E-2</v>
      </c>
      <c r="P25" s="36">
        <f>D25*250</f>
        <v>1738750</v>
      </c>
      <c r="Q25" s="39">
        <f>ABS(P25-B25)/B25</f>
        <v>12.720979782516059</v>
      </c>
    </row>
    <row r="26" spans="1:17" ht="15" thickBot="1" x14ac:dyDescent="0.35">
      <c r="A26" s="41" t="s">
        <v>32</v>
      </c>
      <c r="B26" s="1">
        <v>86722</v>
      </c>
      <c r="C26" s="2"/>
      <c r="D26" s="1">
        <v>1994</v>
      </c>
      <c r="E26" s="2"/>
      <c r="F26" s="1">
        <v>79878</v>
      </c>
      <c r="G26" s="1">
        <v>4850</v>
      </c>
      <c r="H26" s="1">
        <v>15377</v>
      </c>
      <c r="I26" s="2">
        <v>354</v>
      </c>
      <c r="J26" s="1">
        <v>1763735</v>
      </c>
      <c r="K26" s="1">
        <v>312739</v>
      </c>
      <c r="L26" s="1">
        <v>5639632</v>
      </c>
      <c r="M26" s="44"/>
      <c r="N26" s="37">
        <f>IFERROR(B26/J26,0)</f>
        <v>4.9169518096539445E-2</v>
      </c>
      <c r="O26" s="38">
        <f>IFERROR(I26/H26,0)</f>
        <v>2.3021395590817454E-2</v>
      </c>
      <c r="P26" s="36">
        <f>D26*250</f>
        <v>498500</v>
      </c>
      <c r="Q26" s="39">
        <f>ABS(P26-B26)/B26</f>
        <v>4.7482530384446857</v>
      </c>
    </row>
    <row r="27" spans="1:17" ht="15" thickBot="1" x14ac:dyDescent="0.35">
      <c r="A27" s="41" t="s">
        <v>30</v>
      </c>
      <c r="B27" s="1">
        <v>91935</v>
      </c>
      <c r="C27" s="2"/>
      <c r="D27" s="1">
        <v>2780</v>
      </c>
      <c r="E27" s="2"/>
      <c r="F27" s="1">
        <v>78971</v>
      </c>
      <c r="G27" s="1">
        <v>10184</v>
      </c>
      <c r="H27" s="1">
        <v>30891</v>
      </c>
      <c r="I27" s="2">
        <v>934</v>
      </c>
      <c r="J27" s="1">
        <v>696801</v>
      </c>
      <c r="K27" s="1">
        <v>234128</v>
      </c>
      <c r="L27" s="1">
        <v>2976149</v>
      </c>
      <c r="M27" s="44"/>
      <c r="N27" s="37">
        <f>IFERROR(B27/J27,0)</f>
        <v>0.13193867402601317</v>
      </c>
      <c r="O27" s="38">
        <f>IFERROR(I27/H27,0)</f>
        <v>3.0235343627593798E-2</v>
      </c>
      <c r="P27" s="36">
        <f>D27*250</f>
        <v>695000</v>
      </c>
      <c r="Q27" s="39">
        <f>ABS(P27-B27)/B27</f>
        <v>6.5596889106433895</v>
      </c>
    </row>
    <row r="28" spans="1:17" ht="15" thickBot="1" x14ac:dyDescent="0.35">
      <c r="A28" s="41" t="s">
        <v>35</v>
      </c>
      <c r="B28" s="1">
        <v>110993</v>
      </c>
      <c r="C28" s="2"/>
      <c r="D28" s="1">
        <v>1904</v>
      </c>
      <c r="E28" s="2"/>
      <c r="F28" s="1">
        <v>16795</v>
      </c>
      <c r="G28" s="1">
        <v>92294</v>
      </c>
      <c r="H28" s="1">
        <v>18085</v>
      </c>
      <c r="I28" s="2">
        <v>310</v>
      </c>
      <c r="J28" s="1">
        <v>1250433</v>
      </c>
      <c r="K28" s="1">
        <v>203739</v>
      </c>
      <c r="L28" s="1">
        <v>6137428</v>
      </c>
      <c r="M28" s="44"/>
      <c r="N28" s="37">
        <f>IFERROR(B28/J28,0)</f>
        <v>8.876365227085338E-2</v>
      </c>
      <c r="O28" s="38">
        <f>IFERROR(I28/H28,0)</f>
        <v>1.7141277301631185E-2</v>
      </c>
      <c r="P28" s="36">
        <f>D28*250</f>
        <v>476000</v>
      </c>
      <c r="Q28" s="39">
        <f>ABS(P28-B28)/B28</f>
        <v>3.2885587379384287</v>
      </c>
    </row>
    <row r="29" spans="1:17" ht="15" thickBot="1" x14ac:dyDescent="0.35">
      <c r="A29" s="41" t="s">
        <v>51</v>
      </c>
      <c r="B29" s="1">
        <v>9647</v>
      </c>
      <c r="C29" s="2"/>
      <c r="D29" s="2">
        <v>143</v>
      </c>
      <c r="E29" s="2"/>
      <c r="F29" s="1">
        <v>7401</v>
      </c>
      <c r="G29" s="1">
        <v>2103</v>
      </c>
      <c r="H29" s="1">
        <v>9026</v>
      </c>
      <c r="I29" s="2">
        <v>134</v>
      </c>
      <c r="J29" s="1">
        <v>295299</v>
      </c>
      <c r="K29" s="1">
        <v>276296</v>
      </c>
      <c r="L29" s="1">
        <v>1068778</v>
      </c>
      <c r="M29" s="44"/>
      <c r="N29" s="37">
        <f>IFERROR(B29/J29,0)</f>
        <v>3.2668583368043916E-2</v>
      </c>
      <c r="O29" s="38">
        <f>IFERROR(I29/H29,0)</f>
        <v>1.4846000443164193E-2</v>
      </c>
      <c r="P29" s="36">
        <f>D29*250</f>
        <v>35750</v>
      </c>
      <c r="Q29" s="39">
        <f>ABS(P29-B29)/B29</f>
        <v>2.7058152793614596</v>
      </c>
    </row>
    <row r="30" spans="1:17" ht="15" thickBot="1" x14ac:dyDescent="0.35">
      <c r="A30" s="41" t="s">
        <v>50</v>
      </c>
      <c r="B30" s="1">
        <v>39921</v>
      </c>
      <c r="C30" s="2"/>
      <c r="D30" s="2">
        <v>442</v>
      </c>
      <c r="E30" s="2"/>
      <c r="F30" s="1">
        <v>30254</v>
      </c>
      <c r="G30" s="1">
        <v>9225</v>
      </c>
      <c r="H30" s="1">
        <v>20637</v>
      </c>
      <c r="I30" s="2">
        <v>228</v>
      </c>
      <c r="J30" s="1">
        <v>416868</v>
      </c>
      <c r="K30" s="1">
        <v>215502</v>
      </c>
      <c r="L30" s="1">
        <v>1934408</v>
      </c>
      <c r="M30" s="44"/>
      <c r="N30" s="37">
        <f>IFERROR(B30/J30,0)</f>
        <v>9.5764126773942831E-2</v>
      </c>
      <c r="O30" s="38">
        <f>IFERROR(I30/H30,0)</f>
        <v>1.1048117458932985E-2</v>
      </c>
      <c r="P30" s="36">
        <f>D30*250</f>
        <v>110500</v>
      </c>
      <c r="Q30" s="39">
        <f>ABS(P30-B30)/B30</f>
        <v>1.767966734300243</v>
      </c>
    </row>
    <row r="31" spans="1:17" ht="15" thickBot="1" x14ac:dyDescent="0.35">
      <c r="A31" s="41" t="s">
        <v>31</v>
      </c>
      <c r="B31" s="1">
        <v>74595</v>
      </c>
      <c r="C31" s="2"/>
      <c r="D31" s="1">
        <v>1506</v>
      </c>
      <c r="E31" s="2"/>
      <c r="F31" s="1">
        <v>44776</v>
      </c>
      <c r="G31" s="1">
        <v>28313</v>
      </c>
      <c r="H31" s="1">
        <v>24218</v>
      </c>
      <c r="I31" s="2">
        <v>489</v>
      </c>
      <c r="J31" s="1">
        <v>959839</v>
      </c>
      <c r="K31" s="1">
        <v>311620</v>
      </c>
      <c r="L31" s="1">
        <v>3080156</v>
      </c>
      <c r="M31" s="44"/>
      <c r="N31" s="37">
        <f>IFERROR(B31/J31,0)</f>
        <v>7.7716158647439831E-2</v>
      </c>
      <c r="O31" s="38">
        <f>IFERROR(I31/H31,0)</f>
        <v>2.0191593029977702E-2</v>
      </c>
      <c r="P31" s="36">
        <f>D31*250</f>
        <v>376500</v>
      </c>
      <c r="Q31" s="39">
        <f>ABS(P31-B31)/B31</f>
        <v>4.0472551779609898</v>
      </c>
    </row>
    <row r="32" spans="1:17" ht="15" thickBot="1" x14ac:dyDescent="0.35">
      <c r="A32" s="41" t="s">
        <v>42</v>
      </c>
      <c r="B32" s="1">
        <v>7814</v>
      </c>
      <c r="C32" s="2"/>
      <c r="D32" s="2">
        <v>438</v>
      </c>
      <c r="E32" s="2"/>
      <c r="F32" s="1">
        <v>7104</v>
      </c>
      <c r="G32" s="2">
        <v>272</v>
      </c>
      <c r="H32" s="1">
        <v>5747</v>
      </c>
      <c r="I32" s="2">
        <v>322</v>
      </c>
      <c r="J32" s="1">
        <v>266086</v>
      </c>
      <c r="K32" s="1">
        <v>195693</v>
      </c>
      <c r="L32" s="1">
        <v>1359711</v>
      </c>
      <c r="M32" s="44"/>
      <c r="N32" s="37">
        <f>IFERROR(B32/J32,0)</f>
        <v>2.9366445434934569E-2</v>
      </c>
      <c r="O32" s="38">
        <f>IFERROR(I32/H32,0)</f>
        <v>5.6029232643118147E-2</v>
      </c>
      <c r="P32" s="36">
        <f>D32*250</f>
        <v>109500</v>
      </c>
      <c r="Q32" s="39">
        <f>ABS(P32-B32)/B32</f>
        <v>13.013309444586639</v>
      </c>
    </row>
    <row r="33" spans="1:17" ht="15" thickBot="1" x14ac:dyDescent="0.35">
      <c r="A33" s="41" t="s">
        <v>8</v>
      </c>
      <c r="B33" s="1">
        <v>201936</v>
      </c>
      <c r="C33" s="2"/>
      <c r="D33" s="1">
        <v>16179</v>
      </c>
      <c r="E33" s="2"/>
      <c r="F33" s="1">
        <v>166634</v>
      </c>
      <c r="G33" s="1">
        <v>19123</v>
      </c>
      <c r="H33" s="1">
        <v>22735</v>
      </c>
      <c r="I33" s="1">
        <v>1822</v>
      </c>
      <c r="J33" s="1">
        <v>3265818</v>
      </c>
      <c r="K33" s="1">
        <v>367682</v>
      </c>
      <c r="L33" s="1">
        <v>8882190</v>
      </c>
      <c r="M33" s="44"/>
      <c r="N33" s="37">
        <f>IFERROR(B33/J33,0)</f>
        <v>6.1833206871907742E-2</v>
      </c>
      <c r="O33" s="38">
        <f>IFERROR(I33/H33,0)</f>
        <v>8.0140752144270952E-2</v>
      </c>
      <c r="P33" s="36">
        <f>D33*250</f>
        <v>4044750</v>
      </c>
      <c r="Q33" s="39">
        <f>ABS(P33-B33)/B33</f>
        <v>19.029860946042309</v>
      </c>
    </row>
    <row r="34" spans="1:17" ht="15" thickBot="1" x14ac:dyDescent="0.35">
      <c r="A34" s="41" t="s">
        <v>44</v>
      </c>
      <c r="B34" s="1">
        <v>27199</v>
      </c>
      <c r="C34" s="2"/>
      <c r="D34" s="2">
        <v>836</v>
      </c>
      <c r="E34" s="2"/>
      <c r="F34" s="1">
        <v>15106</v>
      </c>
      <c r="G34" s="1">
        <v>11257</v>
      </c>
      <c r="H34" s="1">
        <v>12971</v>
      </c>
      <c r="I34" s="2">
        <v>399</v>
      </c>
      <c r="J34" s="1">
        <v>845167</v>
      </c>
      <c r="K34" s="1">
        <v>403069</v>
      </c>
      <c r="L34" s="1">
        <v>2096829</v>
      </c>
      <c r="M34" s="44"/>
      <c r="N34" s="37">
        <f>IFERROR(B34/J34,0)</f>
        <v>3.2181805489329328E-2</v>
      </c>
      <c r="O34" s="38">
        <f>IFERROR(I34/H34,0)</f>
        <v>3.076092822450081E-2</v>
      </c>
      <c r="P34" s="36">
        <f>D34*250</f>
        <v>209000</v>
      </c>
      <c r="Q34" s="39">
        <f>ABS(P34-B34)/B34</f>
        <v>6.6841060333100479</v>
      </c>
    </row>
    <row r="35" spans="1:17" ht="15" thickBot="1" x14ac:dyDescent="0.35">
      <c r="A35" s="41" t="s">
        <v>7</v>
      </c>
      <c r="B35" s="1">
        <v>480899</v>
      </c>
      <c r="C35" s="2"/>
      <c r="D35" s="1">
        <v>33163</v>
      </c>
      <c r="E35" s="2"/>
      <c r="F35" s="1">
        <v>384866</v>
      </c>
      <c r="G35" s="1">
        <v>62870</v>
      </c>
      <c r="H35" s="1">
        <v>24720</v>
      </c>
      <c r="I35" s="1">
        <v>1705</v>
      </c>
      <c r="J35" s="1">
        <v>9621920</v>
      </c>
      <c r="K35" s="1">
        <v>494610</v>
      </c>
      <c r="L35" s="1">
        <v>19453561</v>
      </c>
      <c r="M35" s="44"/>
      <c r="N35" s="37">
        <f>IFERROR(B35/J35,0)</f>
        <v>4.997952591582553E-2</v>
      </c>
      <c r="O35" s="38">
        <f>IFERROR(I35/H35,0)</f>
        <v>6.897249190938512E-2</v>
      </c>
      <c r="P35" s="36">
        <f>D35*250</f>
        <v>8290750</v>
      </c>
      <c r="Q35" s="39">
        <f>ABS(P35-B35)/B35</f>
        <v>16.240106550439904</v>
      </c>
    </row>
    <row r="36" spans="1:17" ht="15" thickBot="1" x14ac:dyDescent="0.35">
      <c r="A36" s="41" t="s">
        <v>24</v>
      </c>
      <c r="B36" s="1">
        <v>189576</v>
      </c>
      <c r="C36" s="2"/>
      <c r="D36" s="1">
        <v>3180</v>
      </c>
      <c r="E36" s="2"/>
      <c r="F36" s="1">
        <v>167257</v>
      </c>
      <c r="G36" s="1">
        <v>19139</v>
      </c>
      <c r="H36" s="1">
        <v>18075</v>
      </c>
      <c r="I36" s="2">
        <v>303</v>
      </c>
      <c r="J36" s="1">
        <v>2714175</v>
      </c>
      <c r="K36" s="1">
        <v>258787</v>
      </c>
      <c r="L36" s="1">
        <v>10488084</v>
      </c>
      <c r="M36" s="44"/>
      <c r="N36" s="37">
        <f>IFERROR(B36/J36,0)</f>
        <v>6.9846638481306469E-2</v>
      </c>
      <c r="O36" s="38">
        <f>IFERROR(I36/H36,0)</f>
        <v>1.6763485477178423E-2</v>
      </c>
      <c r="P36" s="36">
        <f>D36*250</f>
        <v>795000</v>
      </c>
      <c r="Q36" s="39">
        <f>ABS(P36-B36)/B36</f>
        <v>3.1935688061779972</v>
      </c>
    </row>
    <row r="37" spans="1:17" ht="15" thickBot="1" x14ac:dyDescent="0.35">
      <c r="A37" s="41" t="s">
        <v>53</v>
      </c>
      <c r="B37" s="1">
        <v>16723</v>
      </c>
      <c r="C37" s="2"/>
      <c r="D37" s="2">
        <v>182</v>
      </c>
      <c r="E37" s="2"/>
      <c r="F37" s="1">
        <v>13828</v>
      </c>
      <c r="G37" s="1">
        <v>2713</v>
      </c>
      <c r="H37" s="1">
        <v>21944</v>
      </c>
      <c r="I37" s="2">
        <v>239</v>
      </c>
      <c r="J37" s="1">
        <v>223170</v>
      </c>
      <c r="K37" s="1">
        <v>292850</v>
      </c>
      <c r="L37" s="1">
        <v>762062</v>
      </c>
      <c r="M37" s="44"/>
      <c r="N37" s="37">
        <f>IFERROR(B37/J37,0)</f>
        <v>7.4933906887126409E-2</v>
      </c>
      <c r="O37" s="38">
        <f>IFERROR(I37/H37,0)</f>
        <v>1.0891359825009115E-2</v>
      </c>
      <c r="P37" s="36">
        <f>D37*250</f>
        <v>45500</v>
      </c>
      <c r="Q37" s="39">
        <f>ABS(P37-B37)/B37</f>
        <v>1.7208036835496023</v>
      </c>
    </row>
    <row r="38" spans="1:17" ht="13.5" thickBot="1" x14ac:dyDescent="0.35">
      <c r="A38" s="42" t="s">
        <v>67</v>
      </c>
      <c r="B38" s="2">
        <v>62</v>
      </c>
      <c r="C38" s="2"/>
      <c r="D38" s="2">
        <v>2</v>
      </c>
      <c r="E38" s="2"/>
      <c r="F38" s="2">
        <v>29</v>
      </c>
      <c r="G38" s="2">
        <v>31</v>
      </c>
      <c r="H38" s="2"/>
      <c r="I38" s="2"/>
      <c r="J38" s="1">
        <v>18915</v>
      </c>
      <c r="K38" s="2"/>
      <c r="L38" s="2"/>
      <c r="M38" s="44"/>
      <c r="N38" s="37">
        <f>IFERROR(B38/J38,0)</f>
        <v>3.2778218345228655E-3</v>
      </c>
      <c r="O38" s="38">
        <f>IFERROR(I38/H38,0)</f>
        <v>0</v>
      </c>
      <c r="P38" s="36">
        <f>D38*250</f>
        <v>500</v>
      </c>
      <c r="Q38" s="39">
        <f>ABS(P38-B38)/B38</f>
        <v>7.064516129032258</v>
      </c>
    </row>
    <row r="39" spans="1:17" ht="15" thickBot="1" x14ac:dyDescent="0.35">
      <c r="A39" s="41" t="s">
        <v>21</v>
      </c>
      <c r="B39" s="1">
        <v>141693</v>
      </c>
      <c r="C39" s="2"/>
      <c r="D39" s="1">
        <v>4586</v>
      </c>
      <c r="E39" s="2"/>
      <c r="F39" s="1">
        <v>119690</v>
      </c>
      <c r="G39" s="1">
        <v>17417</v>
      </c>
      <c r="H39" s="1">
        <v>12122</v>
      </c>
      <c r="I39" s="2">
        <v>392</v>
      </c>
      <c r="J39" s="1">
        <v>2710749</v>
      </c>
      <c r="K39" s="1">
        <v>231904</v>
      </c>
      <c r="L39" s="1">
        <v>11689100</v>
      </c>
      <c r="M39" s="44"/>
      <c r="N39" s="37">
        <f>IFERROR(B39/J39,0)</f>
        <v>5.2270793053875518E-2</v>
      </c>
      <c r="O39" s="38">
        <f>IFERROR(I39/H39,0)</f>
        <v>3.2337898036627621E-2</v>
      </c>
      <c r="P39" s="36">
        <f>D39*250</f>
        <v>1146500</v>
      </c>
      <c r="Q39" s="39">
        <f>ABS(P39-B39)/B39</f>
        <v>7.091437121099843</v>
      </c>
    </row>
    <row r="40" spans="1:17" ht="15" thickBot="1" x14ac:dyDescent="0.35">
      <c r="A40" s="41" t="s">
        <v>46</v>
      </c>
      <c r="B40" s="1">
        <v>73318</v>
      </c>
      <c r="C40" s="2"/>
      <c r="D40" s="2">
        <v>930</v>
      </c>
      <c r="E40" s="2"/>
      <c r="F40" s="1">
        <v>62114</v>
      </c>
      <c r="G40" s="1">
        <v>10274</v>
      </c>
      <c r="H40" s="1">
        <v>18529</v>
      </c>
      <c r="I40" s="2">
        <v>235</v>
      </c>
      <c r="J40" s="1">
        <v>1066896</v>
      </c>
      <c r="K40" s="1">
        <v>269624</v>
      </c>
      <c r="L40" s="1">
        <v>3956971</v>
      </c>
      <c r="M40" s="44"/>
      <c r="N40" s="37">
        <f>IFERROR(B40/J40,0)</f>
        <v>6.8720850017246288E-2</v>
      </c>
      <c r="O40" s="38">
        <f>IFERROR(I40/H40,0)</f>
        <v>1.2682821523017971E-2</v>
      </c>
      <c r="P40" s="36">
        <f>D40*250</f>
        <v>232500</v>
      </c>
      <c r="Q40" s="39">
        <f>ABS(P40-B40)/B40</f>
        <v>2.1711175973158023</v>
      </c>
    </row>
    <row r="41" spans="1:17" ht="15" thickBot="1" x14ac:dyDescent="0.35">
      <c r="A41" s="41" t="s">
        <v>37</v>
      </c>
      <c r="B41" s="1">
        <v>30060</v>
      </c>
      <c r="C41" s="2"/>
      <c r="D41" s="2">
        <v>521</v>
      </c>
      <c r="E41" s="2"/>
      <c r="F41" s="1">
        <v>5376</v>
      </c>
      <c r="G41" s="1">
        <v>24163</v>
      </c>
      <c r="H41" s="1">
        <v>7127</v>
      </c>
      <c r="I41" s="2">
        <v>124</v>
      </c>
      <c r="J41" s="1">
        <v>624164</v>
      </c>
      <c r="K41" s="1">
        <v>147986</v>
      </c>
      <c r="L41" s="1">
        <v>4217737</v>
      </c>
      <c r="M41" s="44"/>
      <c r="N41" s="37">
        <f>IFERROR(B41/J41,0)</f>
        <v>4.816041937695862E-2</v>
      </c>
      <c r="O41" s="38">
        <f>IFERROR(I41/H41,0)</f>
        <v>1.7398624947383191E-2</v>
      </c>
      <c r="P41" s="36">
        <f>D41*250</f>
        <v>130250</v>
      </c>
      <c r="Q41" s="39">
        <f>ABS(P41-B41)/B41</f>
        <v>3.3330006653359945</v>
      </c>
    </row>
    <row r="42" spans="1:17" ht="15" thickBot="1" x14ac:dyDescent="0.35">
      <c r="A42" s="41" t="s">
        <v>19</v>
      </c>
      <c r="B42" s="1">
        <v>152814</v>
      </c>
      <c r="C42" s="2"/>
      <c r="D42" s="1">
        <v>7994</v>
      </c>
      <c r="E42" s="2"/>
      <c r="F42" s="1">
        <v>121296</v>
      </c>
      <c r="G42" s="1">
        <v>23524</v>
      </c>
      <c r="H42" s="1">
        <v>11937</v>
      </c>
      <c r="I42" s="2">
        <v>624</v>
      </c>
      <c r="J42" s="1">
        <v>1873728</v>
      </c>
      <c r="K42" s="1">
        <v>146362</v>
      </c>
      <c r="L42" s="1">
        <v>12801989</v>
      </c>
      <c r="M42" s="44"/>
      <c r="N42" s="37">
        <f>IFERROR(B42/J42,0)</f>
        <v>8.1556127677016088E-2</v>
      </c>
      <c r="O42" s="38">
        <f>IFERROR(I42/H42,0)</f>
        <v>5.2274440814274944E-2</v>
      </c>
      <c r="P42" s="36">
        <f>D42*250</f>
        <v>1998500</v>
      </c>
      <c r="Q42" s="39">
        <f>ABS(P42-B42)/B42</f>
        <v>12.077990236496657</v>
      </c>
    </row>
    <row r="43" spans="1:17" ht="13.5" thickBot="1" x14ac:dyDescent="0.35">
      <c r="A43" s="42" t="s">
        <v>65</v>
      </c>
      <c r="B43" s="1">
        <v>38867</v>
      </c>
      <c r="C43" s="2"/>
      <c r="D43" s="2">
        <v>588</v>
      </c>
      <c r="E43" s="2"/>
      <c r="F43" s="1">
        <v>2267</v>
      </c>
      <c r="G43" s="1">
        <v>36012</v>
      </c>
      <c r="H43" s="1">
        <v>11476</v>
      </c>
      <c r="I43" s="2">
        <v>174</v>
      </c>
      <c r="J43" s="1">
        <v>464073</v>
      </c>
      <c r="K43" s="1">
        <v>137018</v>
      </c>
      <c r="L43" s="1">
        <v>3386941</v>
      </c>
      <c r="M43" s="44"/>
      <c r="N43" s="37">
        <f>IFERROR(B43/J43,0)</f>
        <v>8.3751909721099915E-2</v>
      </c>
      <c r="O43" s="38">
        <f>IFERROR(I43/H43,0)</f>
        <v>1.5162077378877658E-2</v>
      </c>
      <c r="P43" s="36">
        <f>D43*250</f>
        <v>147000</v>
      </c>
      <c r="Q43" s="39">
        <f>ABS(P43-B43)/B43</f>
        <v>2.7821287982092779</v>
      </c>
    </row>
    <row r="44" spans="1:17" ht="15" thickBot="1" x14ac:dyDescent="0.35">
      <c r="A44" s="41" t="s">
        <v>40</v>
      </c>
      <c r="B44" s="1">
        <v>23488</v>
      </c>
      <c r="C44" s="2"/>
      <c r="D44" s="1">
        <v>1085</v>
      </c>
      <c r="E44" s="2"/>
      <c r="F44" s="1">
        <v>2236</v>
      </c>
      <c r="G44" s="1">
        <v>20167</v>
      </c>
      <c r="H44" s="1">
        <v>22172</v>
      </c>
      <c r="I44" s="1">
        <v>1024</v>
      </c>
      <c r="J44" s="1">
        <v>665926</v>
      </c>
      <c r="K44" s="1">
        <v>628611</v>
      </c>
      <c r="L44" s="1">
        <v>1059361</v>
      </c>
      <c r="M44" s="44"/>
      <c r="N44" s="37">
        <f>IFERROR(B44/J44,0)</f>
        <v>3.5271186287965932E-2</v>
      </c>
      <c r="O44" s="38">
        <f>IFERROR(I44/H44,0)</f>
        <v>4.6184376691322387E-2</v>
      </c>
      <c r="P44" s="36">
        <f>D44*250</f>
        <v>271250</v>
      </c>
      <c r="Q44" s="39">
        <f>ABS(P44-B44)/B44</f>
        <v>10.548450272479563</v>
      </c>
    </row>
    <row r="45" spans="1:17" ht="15" thickBot="1" x14ac:dyDescent="0.35">
      <c r="A45" s="41" t="s">
        <v>25</v>
      </c>
      <c r="B45" s="1">
        <v>135446</v>
      </c>
      <c r="C45" s="2"/>
      <c r="D45" s="1">
        <v>3158</v>
      </c>
      <c r="E45" s="2"/>
      <c r="F45" s="1">
        <v>63972</v>
      </c>
      <c r="G45" s="1">
        <v>68316</v>
      </c>
      <c r="H45" s="1">
        <v>26307</v>
      </c>
      <c r="I45" s="2">
        <v>613</v>
      </c>
      <c r="J45" s="1">
        <v>1179715</v>
      </c>
      <c r="K45" s="1">
        <v>229128</v>
      </c>
      <c r="L45" s="1">
        <v>5148714</v>
      </c>
      <c r="M45" s="44"/>
      <c r="N45" s="37">
        <f>IFERROR(B45/J45,0)</f>
        <v>0.11481247589460167</v>
      </c>
      <c r="O45" s="38">
        <f>IFERROR(I45/H45,0)</f>
        <v>2.3301782795453682E-2</v>
      </c>
      <c r="P45" s="36">
        <f>D45*250</f>
        <v>789500</v>
      </c>
      <c r="Q45" s="39">
        <f>ABS(P45-B45)/B45</f>
        <v>4.8288912186406394</v>
      </c>
    </row>
    <row r="46" spans="1:17" ht="15" thickBot="1" x14ac:dyDescent="0.35">
      <c r="A46" s="41" t="s">
        <v>54</v>
      </c>
      <c r="B46" s="1">
        <v>17686</v>
      </c>
      <c r="C46" s="2"/>
      <c r="D46" s="2">
        <v>193</v>
      </c>
      <c r="E46" s="2"/>
      <c r="F46" s="1">
        <v>14878</v>
      </c>
      <c r="G46" s="1">
        <v>2615</v>
      </c>
      <c r="H46" s="1">
        <v>19992</v>
      </c>
      <c r="I46" s="2">
        <v>218</v>
      </c>
      <c r="J46" s="1">
        <v>171523</v>
      </c>
      <c r="K46" s="1">
        <v>193886</v>
      </c>
      <c r="L46" s="1">
        <v>884659</v>
      </c>
      <c r="M46" s="45"/>
      <c r="N46" s="37">
        <f>IFERROR(B46/J46,0)</f>
        <v>0.10311153606221907</v>
      </c>
      <c r="O46" s="38">
        <f>IFERROR(I46/H46,0)</f>
        <v>1.0904361744697879E-2</v>
      </c>
      <c r="P46" s="36">
        <f>D46*250</f>
        <v>48250</v>
      </c>
      <c r="Q46" s="39">
        <f>ABS(P46-B46)/B46</f>
        <v>1.7281465565984395</v>
      </c>
    </row>
    <row r="47" spans="1:17" ht="15" thickBot="1" x14ac:dyDescent="0.35">
      <c r="A47" s="41" t="s">
        <v>20</v>
      </c>
      <c r="B47" s="1">
        <v>178140</v>
      </c>
      <c r="C47" s="2"/>
      <c r="D47" s="1">
        <v>2164</v>
      </c>
      <c r="E47" s="2"/>
      <c r="F47" s="1">
        <v>161707</v>
      </c>
      <c r="G47" s="1">
        <v>14269</v>
      </c>
      <c r="H47" s="1">
        <v>26085</v>
      </c>
      <c r="I47" s="2">
        <v>317</v>
      </c>
      <c r="J47" s="1">
        <v>2559192</v>
      </c>
      <c r="K47" s="1">
        <v>374744</v>
      </c>
      <c r="L47" s="1">
        <v>6829174</v>
      </c>
      <c r="M47" s="44"/>
      <c r="N47" s="37">
        <f>IFERROR(B47/J47,0)</f>
        <v>6.9607907495803367E-2</v>
      </c>
      <c r="O47" s="38">
        <f>IFERROR(I47/H47,0)</f>
        <v>1.2152578110024919E-2</v>
      </c>
      <c r="P47" s="36">
        <f>D47*250</f>
        <v>541000</v>
      </c>
      <c r="Q47" s="39">
        <f>ABS(P47-B47)/B47</f>
        <v>2.0369372403727404</v>
      </c>
    </row>
    <row r="48" spans="1:17" ht="15" thickBot="1" x14ac:dyDescent="0.35">
      <c r="A48" s="41" t="s">
        <v>15</v>
      </c>
      <c r="B48" s="1">
        <v>713830</v>
      </c>
      <c r="C48" s="2"/>
      <c r="D48" s="1">
        <v>14958</v>
      </c>
      <c r="E48" s="2"/>
      <c r="F48" s="1">
        <v>615998</v>
      </c>
      <c r="G48" s="1">
        <v>82874</v>
      </c>
      <c r="H48" s="1">
        <v>24618</v>
      </c>
      <c r="I48" s="2">
        <v>516</v>
      </c>
      <c r="J48" s="1">
        <v>5780424</v>
      </c>
      <c r="K48" s="1">
        <v>199353</v>
      </c>
      <c r="L48" s="1">
        <v>28995881</v>
      </c>
      <c r="M48" s="44"/>
      <c r="N48" s="37">
        <f>IFERROR(B48/J48,0)</f>
        <v>0.12349094114895377</v>
      </c>
      <c r="O48" s="38">
        <f>IFERROR(I48/H48,0)</f>
        <v>2.096027297099683E-2</v>
      </c>
      <c r="P48" s="36">
        <f>D48*250</f>
        <v>3739500</v>
      </c>
      <c r="Q48" s="39">
        <f>ABS(P48-B48)/B48</f>
        <v>4.2386422537578978</v>
      </c>
    </row>
    <row r="49" spans="1:17" ht="13.5" thickBot="1" x14ac:dyDescent="0.35">
      <c r="A49" s="42" t="s">
        <v>66</v>
      </c>
      <c r="B49" s="1">
        <v>1238</v>
      </c>
      <c r="C49" s="2"/>
      <c r="D49" s="2">
        <v>19</v>
      </c>
      <c r="E49" s="2"/>
      <c r="F49" s="1">
        <v>1172</v>
      </c>
      <c r="G49" s="2">
        <v>47</v>
      </c>
      <c r="H49" s="2"/>
      <c r="I49" s="2"/>
      <c r="J49" s="1">
        <v>18800</v>
      </c>
      <c r="K49" s="2"/>
      <c r="L49" s="2"/>
      <c r="M49" s="44"/>
      <c r="N49" s="37">
        <f>IFERROR(B49/J49,0)</f>
        <v>6.585106382978724E-2</v>
      </c>
      <c r="O49" s="38">
        <f>IFERROR(I49/H49,0)</f>
        <v>0</v>
      </c>
      <c r="P49" s="36">
        <f>D49*250</f>
        <v>4750</v>
      </c>
      <c r="Q49" s="39">
        <f>ABS(P49-B49)/B49</f>
        <v>2.8368336025848144</v>
      </c>
    </row>
    <row r="50" spans="1:17" ht="15" thickBot="1" x14ac:dyDescent="0.35">
      <c r="A50" s="41" t="s">
        <v>28</v>
      </c>
      <c r="B50" s="1">
        <v>60658</v>
      </c>
      <c r="C50" s="2"/>
      <c r="D50" s="2">
        <v>437</v>
      </c>
      <c r="E50" s="2"/>
      <c r="F50" s="1">
        <v>50108</v>
      </c>
      <c r="G50" s="1">
        <v>10113</v>
      </c>
      <c r="H50" s="1">
        <v>18920</v>
      </c>
      <c r="I50" s="2">
        <v>136</v>
      </c>
      <c r="J50" s="1">
        <v>931331</v>
      </c>
      <c r="K50" s="1">
        <v>290500</v>
      </c>
      <c r="L50" s="1">
        <v>3205958</v>
      </c>
      <c r="M50" s="44"/>
      <c r="N50" s="37">
        <f>IFERROR(B50/J50,0)</f>
        <v>6.5130442345417469E-2</v>
      </c>
      <c r="O50" s="38">
        <f>IFERROR(I50/H50,0)</f>
        <v>7.1881606765327698E-3</v>
      </c>
      <c r="P50" s="36">
        <f>D50*250</f>
        <v>109250</v>
      </c>
      <c r="Q50" s="39">
        <f>ABS(P50-B50)/B50</f>
        <v>0.8010814731774869</v>
      </c>
    </row>
    <row r="51" spans="1:17" ht="15" thickBot="1" x14ac:dyDescent="0.35">
      <c r="A51" s="41" t="s">
        <v>48</v>
      </c>
      <c r="B51" s="1">
        <v>1705</v>
      </c>
      <c r="C51" s="2"/>
      <c r="D51" s="2">
        <v>58</v>
      </c>
      <c r="E51" s="2"/>
      <c r="F51" s="1">
        <v>1533</v>
      </c>
      <c r="G51" s="2">
        <v>114</v>
      </c>
      <c r="H51" s="1">
        <v>2732</v>
      </c>
      <c r="I51" s="2">
        <v>93</v>
      </c>
      <c r="J51" s="1">
        <v>153195</v>
      </c>
      <c r="K51" s="1">
        <v>245509</v>
      </c>
      <c r="L51" s="1">
        <v>623989</v>
      </c>
      <c r="M51" s="44"/>
      <c r="N51" s="37">
        <f>IFERROR(B51/J51,0)</f>
        <v>1.1129606057638956E-2</v>
      </c>
      <c r="O51" s="38">
        <f>IFERROR(I51/H51,0)</f>
        <v>3.4040995607613471E-2</v>
      </c>
      <c r="P51" s="36">
        <f>D51*250</f>
        <v>14500</v>
      </c>
      <c r="Q51" s="39">
        <f>ABS(P51-B51)/B51</f>
        <v>7.5043988269794726</v>
      </c>
    </row>
    <row r="52" spans="1:17" ht="15" thickBot="1" x14ac:dyDescent="0.35">
      <c r="A52" s="41" t="s">
        <v>29</v>
      </c>
      <c r="B52" s="1">
        <v>137460</v>
      </c>
      <c r="C52" s="2"/>
      <c r="D52" s="1">
        <v>2920</v>
      </c>
      <c r="E52" s="2"/>
      <c r="F52" s="1">
        <v>16671</v>
      </c>
      <c r="G52" s="1">
        <v>117869</v>
      </c>
      <c r="H52" s="1">
        <v>16104</v>
      </c>
      <c r="I52" s="2">
        <v>342</v>
      </c>
      <c r="J52" s="1">
        <v>1960918</v>
      </c>
      <c r="K52" s="1">
        <v>229736</v>
      </c>
      <c r="L52" s="1">
        <v>8535519</v>
      </c>
      <c r="M52" s="44"/>
      <c r="N52" s="37">
        <f>IFERROR(B52/J52,0)</f>
        <v>7.0099820594231879E-2</v>
      </c>
      <c r="O52" s="38">
        <f>IFERROR(I52/H52,0)</f>
        <v>2.1236959761549927E-2</v>
      </c>
      <c r="P52" s="36">
        <f>D52*250</f>
        <v>730000</v>
      </c>
      <c r="Q52" s="39">
        <f>ABS(P52-B52)/B52</f>
        <v>4.310635821329841</v>
      </c>
    </row>
    <row r="53" spans="1:17" ht="15" thickBot="1" x14ac:dyDescent="0.35">
      <c r="A53" s="41" t="s">
        <v>9</v>
      </c>
      <c r="B53" s="1">
        <v>83956</v>
      </c>
      <c r="C53" s="2"/>
      <c r="D53" s="1">
        <v>2031</v>
      </c>
      <c r="E53" s="2"/>
      <c r="F53" s="1">
        <v>39444</v>
      </c>
      <c r="G53" s="1">
        <v>42481</v>
      </c>
      <c r="H53" s="1">
        <v>11025</v>
      </c>
      <c r="I53" s="2">
        <v>267</v>
      </c>
      <c r="J53" s="1">
        <v>1691047</v>
      </c>
      <c r="K53" s="1">
        <v>222071</v>
      </c>
      <c r="L53" s="1">
        <v>7614893</v>
      </c>
      <c r="M53" s="44"/>
      <c r="N53" s="37">
        <f>IFERROR(B53/J53,0)</f>
        <v>4.964734865441351E-2</v>
      </c>
      <c r="O53" s="38">
        <f>IFERROR(I53/H53,0)</f>
        <v>2.4217687074829932E-2</v>
      </c>
      <c r="P53" s="36">
        <f>D53*250</f>
        <v>507750</v>
      </c>
      <c r="Q53" s="39">
        <f>ABS(P53-B53)/B53</f>
        <v>5.0478107580161033</v>
      </c>
    </row>
    <row r="54" spans="1:17" ht="15" thickBot="1" x14ac:dyDescent="0.35">
      <c r="A54" s="41" t="s">
        <v>56</v>
      </c>
      <c r="B54" s="1">
        <v>13430</v>
      </c>
      <c r="C54" s="2"/>
      <c r="D54" s="2">
        <v>294</v>
      </c>
      <c r="E54" s="2"/>
      <c r="F54" s="1">
        <v>9804</v>
      </c>
      <c r="G54" s="1">
        <v>3332</v>
      </c>
      <c r="H54" s="1">
        <v>7494</v>
      </c>
      <c r="I54" s="2">
        <v>164</v>
      </c>
      <c r="J54" s="1">
        <v>497962</v>
      </c>
      <c r="K54" s="1">
        <v>277858</v>
      </c>
      <c r="L54" s="1">
        <v>1792147</v>
      </c>
      <c r="M54" s="45"/>
      <c r="N54" s="37">
        <f>IFERROR(B54/J54,0)</f>
        <v>2.6969929432366323E-2</v>
      </c>
      <c r="O54" s="38">
        <f>IFERROR(I54/H54,0)</f>
        <v>2.1884174005871365E-2</v>
      </c>
      <c r="P54" s="36">
        <f>D54*250</f>
        <v>73500</v>
      </c>
      <c r="Q54" s="39">
        <f>ABS(P54-B54)/B54</f>
        <v>4.4728220402084888</v>
      </c>
    </row>
    <row r="55" spans="1:17" ht="15" thickBot="1" x14ac:dyDescent="0.35">
      <c r="A55" s="41" t="s">
        <v>22</v>
      </c>
      <c r="B55" s="1">
        <v>94746</v>
      </c>
      <c r="C55" s="2"/>
      <c r="D55" s="1">
        <v>1231</v>
      </c>
      <c r="E55" s="2"/>
      <c r="F55" s="1">
        <v>81902</v>
      </c>
      <c r="G55" s="1">
        <v>11613</v>
      </c>
      <c r="H55" s="1">
        <v>16273</v>
      </c>
      <c r="I55" s="2">
        <v>211</v>
      </c>
      <c r="J55" s="1">
        <v>1399470</v>
      </c>
      <c r="K55" s="1">
        <v>240358</v>
      </c>
      <c r="L55" s="1">
        <v>5822434</v>
      </c>
      <c r="M55" s="44"/>
      <c r="N55" s="37">
        <f>IFERROR(B55/J55,0)</f>
        <v>6.7701344080258949E-2</v>
      </c>
      <c r="O55" s="38">
        <f>IFERROR(I55/H55,0)</f>
        <v>1.2966263135254716E-2</v>
      </c>
      <c r="P55" s="36">
        <f>D55*250</f>
        <v>307750</v>
      </c>
      <c r="Q55" s="39">
        <f>ABS(P55-B55)/B55</f>
        <v>2.2481582335929748</v>
      </c>
    </row>
    <row r="56" spans="1:17" ht="15" thickBot="1" x14ac:dyDescent="0.35">
      <c r="A56" s="49" t="s">
        <v>55</v>
      </c>
      <c r="B56" s="29">
        <v>4652</v>
      </c>
      <c r="C56" s="13"/>
      <c r="D56" s="13">
        <v>49</v>
      </c>
      <c r="E56" s="13"/>
      <c r="F56" s="29">
        <v>4000</v>
      </c>
      <c r="G56" s="13">
        <v>603</v>
      </c>
      <c r="H56" s="29">
        <v>8038</v>
      </c>
      <c r="I56" s="13">
        <v>85</v>
      </c>
      <c r="J56" s="29">
        <v>140031</v>
      </c>
      <c r="K56" s="29">
        <v>241950</v>
      </c>
      <c r="L56" s="29">
        <v>578759</v>
      </c>
      <c r="M56" s="44"/>
      <c r="N56" s="37">
        <f>IFERROR(B56/J56,0)</f>
        <v>3.3221215302325913E-2</v>
      </c>
      <c r="O56" s="38">
        <f>IFERROR(I56/H56,0)</f>
        <v>1.0574769843244588E-2</v>
      </c>
      <c r="P56" s="36">
        <f>D56*250</f>
        <v>12250</v>
      </c>
      <c r="Q56" s="39">
        <f>ABS(P56-B56)/B56</f>
        <v>1.6332760103181427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7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7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7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8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48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7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7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7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7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A300AF02-D440-42A9-8FD7-D48B995EAFA7}"/>
    <hyperlink ref="A48" r:id="rId2" display="https://www.worldometers.info/coronavirus/usa/texas/" xr:uid="{2C3087DE-4B3D-4C4F-8036-E9DACE08FD0C}"/>
    <hyperlink ref="A11" r:id="rId3" display="https://www.worldometers.info/coronavirus/usa/florida/" xr:uid="{5DA328F4-FD2B-4220-A67D-34556ED5B4BD}"/>
    <hyperlink ref="A35" r:id="rId4" display="https://www.worldometers.info/coronavirus/usa/new-york/" xr:uid="{05E68E77-DD10-4140-81FC-69A1A8516CA2}"/>
    <hyperlink ref="A12" r:id="rId5" display="https://www.worldometers.info/coronavirus/usa/georgia/" xr:uid="{0616D59F-3F15-40FF-BA31-AD4D98651513}"/>
    <hyperlink ref="A16" r:id="rId6" display="https://www.worldometers.info/coronavirus/usa/illinois/" xr:uid="{A063A587-FD8B-433C-8ED2-CFD84E5038AC}"/>
    <hyperlink ref="A4" r:id="rId7" display="https://www.worldometers.info/coronavirus/usa/arizona/" xr:uid="{F3808EC8-1A2F-4D0E-AAFE-65E72C51796B}"/>
    <hyperlink ref="A33" r:id="rId8" display="https://www.worldometers.info/coronavirus/usa/new-jersey/" xr:uid="{D69A214F-F291-4D33-887D-A047B57C3BF9}"/>
    <hyperlink ref="A36" r:id="rId9" display="https://www.worldometers.info/coronavirus/usa/north-carolina/" xr:uid="{103B73D2-8960-4306-91E2-B0D70A3B7339}"/>
    <hyperlink ref="A47" r:id="rId10" display="https://www.worldometers.info/coronavirus/usa/tennessee/" xr:uid="{30C576BA-028D-487E-B70A-C28C821CEBEB}"/>
    <hyperlink ref="A21" r:id="rId11" display="https://www.worldometers.info/coronavirus/usa/louisiana/" xr:uid="{5FE5D354-0980-4DBF-BD2B-55515A34C26F}"/>
    <hyperlink ref="A42" r:id="rId12" display="https://www.worldometers.info/coronavirus/usa/pennsylvania/" xr:uid="{3E3CF503-DEA5-4499-A672-C2025B3C269E}"/>
    <hyperlink ref="A2" r:id="rId13" display="https://www.worldometers.info/coronavirus/usa/alabama/" xr:uid="{CEA6524E-4577-4C31-A14C-CCFD6D547CB7}"/>
    <hyperlink ref="A39" r:id="rId14" display="https://www.worldometers.info/coronavirus/usa/ohio/" xr:uid="{8471BB33-EB38-4695-8C4F-D79001FD43F5}"/>
    <hyperlink ref="A52" r:id="rId15" display="https://www.worldometers.info/coronavirus/usa/virginia/" xr:uid="{910FE06C-EE5B-49F3-A35A-B19D5FE4922D}"/>
    <hyperlink ref="A45" r:id="rId16" display="https://www.worldometers.info/coronavirus/usa/south-carolina/" xr:uid="{4D8B7EC8-2766-4084-8DD3-9C4DC91037E1}"/>
    <hyperlink ref="A25" r:id="rId17" display="https://www.worldometers.info/coronavirus/usa/michigan/" xr:uid="{5B8D7250-7181-49FC-A694-CA2835FC86F5}"/>
    <hyperlink ref="A24" r:id="rId18" display="https://www.worldometers.info/coronavirus/usa/massachusetts/" xr:uid="{DAAE5A64-3B5E-4674-88DD-515240D02959}"/>
    <hyperlink ref="A23" r:id="rId19" display="https://www.worldometers.info/coronavirus/usa/maryland/" xr:uid="{69D5E03C-4B34-4E4A-93DA-00CFD0429C84}"/>
    <hyperlink ref="A28" r:id="rId20" display="https://www.worldometers.info/coronavirus/usa/missouri/" xr:uid="{CB98BEB8-7ABC-4F0D-8C22-5459A834596B}"/>
    <hyperlink ref="A17" r:id="rId21" display="https://www.worldometers.info/coronavirus/usa/indiana/" xr:uid="{216CACDA-E61B-4912-B252-B0CEDDF58702}"/>
    <hyperlink ref="A55" r:id="rId22" display="https://www.worldometers.info/coronavirus/usa/wisconsin/" xr:uid="{2FD1B81E-EFC8-4677-9D96-04A9CE9AD26A}"/>
    <hyperlink ref="A27" r:id="rId23" display="https://www.worldometers.info/coronavirus/usa/mississippi/" xr:uid="{3BDB5637-8726-4440-AD3C-84D9E96C480D}"/>
    <hyperlink ref="A26" r:id="rId24" display="https://www.worldometers.info/coronavirus/usa/minnesota/" xr:uid="{DA47A869-42D2-41F8-A774-AE525C4F8A67}"/>
    <hyperlink ref="A53" r:id="rId25" display="https://www.worldometers.info/coronavirus/usa/washington/" xr:uid="{AF972B00-7941-4627-8E8B-ADF4BE5B2029}"/>
    <hyperlink ref="A18" r:id="rId26" display="https://www.worldometers.info/coronavirus/usa/iowa/" xr:uid="{479828FB-631C-4600-AE80-FD89E476F322}"/>
    <hyperlink ref="A31" r:id="rId27" display="https://www.worldometers.info/coronavirus/usa/nevada/" xr:uid="{2366C3C9-878E-40BF-ACA8-463B260EF68A}"/>
    <hyperlink ref="A40" r:id="rId28" display="https://www.worldometers.info/coronavirus/usa/oklahoma/" xr:uid="{85FA2B97-3ED5-47E5-9AF0-541BB4A106AD}"/>
    <hyperlink ref="A5" r:id="rId29" display="https://www.worldometers.info/coronavirus/usa/arkansas/" xr:uid="{818DA8D0-19E8-4121-B44C-C806417413FE}"/>
    <hyperlink ref="A7" r:id="rId30" display="https://www.worldometers.info/coronavirus/usa/colorado/" xr:uid="{6D2CFA64-4492-42C0-B8DC-32266BBDF831}"/>
    <hyperlink ref="A50" r:id="rId31" display="https://www.worldometers.info/coronavirus/usa/utah/" xr:uid="{5A7BB82E-B51C-479C-A8A7-1DE4803AD54B}"/>
    <hyperlink ref="A20" r:id="rId32" display="https://www.worldometers.info/coronavirus/usa/kentucky/" xr:uid="{6A203979-75E2-42C7-99EC-AF04B2B7A305}"/>
    <hyperlink ref="A8" r:id="rId33" display="https://www.worldometers.info/coronavirus/usa/connecticut/" xr:uid="{179D047E-070C-4FBC-8594-EC00FE895B7B}"/>
    <hyperlink ref="A19" r:id="rId34" display="https://www.worldometers.info/coronavirus/usa/kansas/" xr:uid="{9F64B1A5-712F-454A-B26F-274B352A6110}"/>
    <hyperlink ref="A30" r:id="rId35" display="https://www.worldometers.info/coronavirus/usa/nebraska/" xr:uid="{2891023E-B3F0-4ADC-9B67-B8C17CD00858}"/>
    <hyperlink ref="A15" r:id="rId36" display="https://www.worldometers.info/coronavirus/usa/idaho/" xr:uid="{5F600549-613D-4AB1-8E73-5FE7F18A2AE7}"/>
    <hyperlink ref="A41" r:id="rId37" display="https://www.worldometers.info/coronavirus/usa/oregon/" xr:uid="{B3B24C50-C976-4338-9783-74185009C701}"/>
    <hyperlink ref="A34" r:id="rId38" display="https://www.worldometers.info/coronavirus/usa/new-mexico/" xr:uid="{F2A46C90-A415-4B18-9359-C3FF82D04644}"/>
    <hyperlink ref="A44" r:id="rId39" display="https://www.worldometers.info/coronavirus/usa/rhode-island/" xr:uid="{9B081585-9187-4358-ABEB-DED2B79BA8D1}"/>
    <hyperlink ref="A9" r:id="rId40" display="https://www.worldometers.info/coronavirus/usa/delaware/" xr:uid="{C8462DA0-0E09-402A-8BF0-2234B1C639F5}"/>
    <hyperlink ref="A46" r:id="rId41" display="https://www.worldometers.info/coronavirus/usa/south-dakota/" xr:uid="{83874266-691A-4CB9-924C-67D9C39A7006}"/>
    <hyperlink ref="A37" r:id="rId42" display="https://www.worldometers.info/coronavirus/usa/north-dakota/" xr:uid="{55C0E667-7584-4F59-9404-750801422526}"/>
    <hyperlink ref="A10" r:id="rId43" display="https://www.worldometers.info/coronavirus/usa/district-of-columbia/" xr:uid="{6F999AAD-6797-43FC-94CD-6A67A8AF5DC6}"/>
    <hyperlink ref="A54" r:id="rId44" display="https://www.worldometers.info/coronavirus/usa/west-virginia/" xr:uid="{A35A7494-AE71-4206-9271-27BF67F98F6F}"/>
    <hyperlink ref="A14" r:id="rId45" display="https://www.worldometers.info/coronavirus/usa/hawaii/" xr:uid="{F10C3325-FC64-4B2E-818A-8FF45580ECBB}"/>
    <hyperlink ref="A29" r:id="rId46" display="https://www.worldometers.info/coronavirus/usa/montana/" xr:uid="{4C2BBA73-B811-43A6-B0E3-BC6694B4091B}"/>
    <hyperlink ref="A32" r:id="rId47" display="https://www.worldometers.info/coronavirus/usa/new-hampshire/" xr:uid="{228BBFA7-8EF2-4EAD-BCDF-040CB86CD8E4}"/>
    <hyperlink ref="A3" r:id="rId48" display="https://www.worldometers.info/coronavirus/usa/alaska/" xr:uid="{34905F1D-F773-4727-BAC2-F77D8BD78613}"/>
    <hyperlink ref="A22" r:id="rId49" display="https://www.worldometers.info/coronavirus/usa/maine/" xr:uid="{CB035455-200D-49A2-89F7-10A36A62DD84}"/>
    <hyperlink ref="A56" r:id="rId50" display="https://www.worldometers.info/coronavirus/usa/wyoming/" xr:uid="{3C0714A0-10C0-4DFE-BA2F-3B0242BC6D79}"/>
    <hyperlink ref="A51" r:id="rId51" display="https://www.worldometers.info/coronavirus/usa/vermont/" xr:uid="{37B37EBE-3E83-4E88-B734-DAFA3DC09A0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2401</v>
      </c>
    </row>
    <row r="3" spans="1:2" ht="15" thickBot="1" x14ac:dyDescent="0.4">
      <c r="A3" s="41" t="s">
        <v>52</v>
      </c>
      <c r="B3" s="31">
        <v>44</v>
      </c>
    </row>
    <row r="4" spans="1:2" ht="15" thickBot="1" x14ac:dyDescent="0.4">
      <c r="A4" s="41" t="s">
        <v>33</v>
      </c>
      <c r="B4" s="31">
        <v>5409</v>
      </c>
    </row>
    <row r="5" spans="1:2" ht="15" thickBot="1" x14ac:dyDescent="0.4">
      <c r="A5" s="41" t="s">
        <v>34</v>
      </c>
      <c r="B5" s="31">
        <v>1166</v>
      </c>
    </row>
    <row r="6" spans="1:2" ht="15" thickBot="1" x14ac:dyDescent="0.4">
      <c r="A6" s="41" t="s">
        <v>10</v>
      </c>
      <c r="B6" s="31">
        <v>14812</v>
      </c>
    </row>
    <row r="7" spans="1:2" ht="15" thickBot="1" x14ac:dyDescent="0.4">
      <c r="A7" s="41" t="s">
        <v>18</v>
      </c>
      <c r="B7" s="31">
        <v>2006</v>
      </c>
    </row>
    <row r="8" spans="1:2" ht="15" thickBot="1" x14ac:dyDescent="0.4">
      <c r="A8" s="41" t="s">
        <v>23</v>
      </c>
      <c r="B8" s="31">
        <v>4488</v>
      </c>
    </row>
    <row r="9" spans="1:2" ht="15" thickBot="1" x14ac:dyDescent="0.4">
      <c r="A9" s="41" t="s">
        <v>43</v>
      </c>
      <c r="B9" s="31">
        <v>619</v>
      </c>
    </row>
    <row r="10" spans="1:2" ht="29.5" thickBot="1" x14ac:dyDescent="0.4">
      <c r="A10" s="41" t="s">
        <v>63</v>
      </c>
      <c r="B10" s="31">
        <v>619</v>
      </c>
    </row>
    <row r="11" spans="1:2" ht="15" thickBot="1" x14ac:dyDescent="0.4">
      <c r="A11" s="41" t="s">
        <v>13</v>
      </c>
      <c r="B11" s="31">
        <v>13086</v>
      </c>
    </row>
    <row r="12" spans="1:2" ht="15" thickBot="1" x14ac:dyDescent="0.4">
      <c r="A12" s="41" t="s">
        <v>16</v>
      </c>
      <c r="B12" s="31">
        <v>6474</v>
      </c>
    </row>
    <row r="13" spans="1:2" ht="15" thickBot="1" x14ac:dyDescent="0.4">
      <c r="A13" s="42" t="s">
        <v>64</v>
      </c>
      <c r="B13" s="31">
        <v>30</v>
      </c>
    </row>
    <row r="14" spans="1:2" ht="15" thickBot="1" x14ac:dyDescent="0.4">
      <c r="A14" s="41" t="s">
        <v>47</v>
      </c>
      <c r="B14" s="31">
        <v>107</v>
      </c>
    </row>
    <row r="15" spans="1:2" ht="15" thickBot="1" x14ac:dyDescent="0.4">
      <c r="A15" s="41" t="s">
        <v>49</v>
      </c>
      <c r="B15" s="31">
        <v>434</v>
      </c>
    </row>
    <row r="16" spans="1:2" ht="15" thickBot="1" x14ac:dyDescent="0.4">
      <c r="A16" s="41" t="s">
        <v>12</v>
      </c>
      <c r="B16" s="31">
        <v>8624</v>
      </c>
    </row>
    <row r="17" spans="1:2" ht="15" thickBot="1" x14ac:dyDescent="0.4">
      <c r="A17" s="41" t="s">
        <v>27</v>
      </c>
      <c r="B17" s="31">
        <v>3478</v>
      </c>
    </row>
    <row r="18" spans="1:2" ht="15" thickBot="1" x14ac:dyDescent="0.4">
      <c r="A18" s="41" t="s">
        <v>41</v>
      </c>
      <c r="B18" s="31">
        <v>1251</v>
      </c>
    </row>
    <row r="19" spans="1:2" ht="15" thickBot="1" x14ac:dyDescent="0.4">
      <c r="A19" s="41" t="s">
        <v>45</v>
      </c>
      <c r="B19" s="31">
        <v>586</v>
      </c>
    </row>
    <row r="20" spans="1:2" ht="15" thickBot="1" x14ac:dyDescent="0.4">
      <c r="A20" s="41" t="s">
        <v>38</v>
      </c>
      <c r="B20" s="31">
        <v>1093</v>
      </c>
    </row>
    <row r="21" spans="1:2" ht="15" thickBot="1" x14ac:dyDescent="0.4">
      <c r="A21" s="41" t="s">
        <v>14</v>
      </c>
      <c r="B21" s="31">
        <v>5311</v>
      </c>
    </row>
    <row r="22" spans="1:2" ht="15" thickBot="1" x14ac:dyDescent="0.4">
      <c r="A22" s="41" t="s">
        <v>39</v>
      </c>
      <c r="B22" s="31">
        <v>138</v>
      </c>
    </row>
    <row r="23" spans="1:2" ht="15" thickBot="1" x14ac:dyDescent="0.4">
      <c r="A23" s="41" t="s">
        <v>26</v>
      </c>
      <c r="B23" s="31">
        <v>3861</v>
      </c>
    </row>
    <row r="24" spans="1:2" ht="15" thickBot="1" x14ac:dyDescent="0.4">
      <c r="A24" s="41" t="s">
        <v>17</v>
      </c>
      <c r="B24" s="31">
        <v>9260</v>
      </c>
    </row>
    <row r="25" spans="1:2" ht="15" thickBot="1" x14ac:dyDescent="0.4">
      <c r="A25" s="41" t="s">
        <v>11</v>
      </c>
      <c r="B25" s="31">
        <v>6955</v>
      </c>
    </row>
    <row r="26" spans="1:2" ht="15" thickBot="1" x14ac:dyDescent="0.4">
      <c r="A26" s="41" t="s">
        <v>32</v>
      </c>
      <c r="B26" s="31">
        <v>1994</v>
      </c>
    </row>
    <row r="27" spans="1:2" ht="15" thickBot="1" x14ac:dyDescent="0.4">
      <c r="A27" s="41" t="s">
        <v>30</v>
      </c>
      <c r="B27" s="31">
        <v>2780</v>
      </c>
    </row>
    <row r="28" spans="1:2" ht="15" thickBot="1" x14ac:dyDescent="0.4">
      <c r="A28" s="41" t="s">
        <v>35</v>
      </c>
      <c r="B28" s="31">
        <v>1904</v>
      </c>
    </row>
    <row r="29" spans="1:2" ht="15" thickBot="1" x14ac:dyDescent="0.4">
      <c r="A29" s="41" t="s">
        <v>51</v>
      </c>
      <c r="B29" s="31">
        <v>143</v>
      </c>
    </row>
    <row r="30" spans="1:2" ht="15" thickBot="1" x14ac:dyDescent="0.4">
      <c r="A30" s="41" t="s">
        <v>50</v>
      </c>
      <c r="B30" s="31">
        <v>442</v>
      </c>
    </row>
    <row r="31" spans="1:2" ht="15" thickBot="1" x14ac:dyDescent="0.4">
      <c r="A31" s="41" t="s">
        <v>31</v>
      </c>
      <c r="B31" s="31">
        <v>1506</v>
      </c>
    </row>
    <row r="32" spans="1:2" ht="29.5" thickBot="1" x14ac:dyDescent="0.4">
      <c r="A32" s="41" t="s">
        <v>42</v>
      </c>
      <c r="B32" s="31">
        <v>438</v>
      </c>
    </row>
    <row r="33" spans="1:2" ht="15" thickBot="1" x14ac:dyDescent="0.4">
      <c r="A33" s="41" t="s">
        <v>8</v>
      </c>
      <c r="B33" s="31">
        <v>16179</v>
      </c>
    </row>
    <row r="34" spans="1:2" ht="15" thickBot="1" x14ac:dyDescent="0.4">
      <c r="A34" s="41" t="s">
        <v>44</v>
      </c>
      <c r="B34" s="31">
        <v>836</v>
      </c>
    </row>
    <row r="35" spans="1:2" ht="15" thickBot="1" x14ac:dyDescent="0.4">
      <c r="A35" s="41" t="s">
        <v>7</v>
      </c>
      <c r="B35" s="31">
        <v>33163</v>
      </c>
    </row>
    <row r="36" spans="1:2" ht="15" thickBot="1" x14ac:dyDescent="0.4">
      <c r="A36" s="41" t="s">
        <v>24</v>
      </c>
      <c r="B36" s="31">
        <v>3180</v>
      </c>
    </row>
    <row r="37" spans="1:2" ht="15" thickBot="1" x14ac:dyDescent="0.4">
      <c r="A37" s="41" t="s">
        <v>53</v>
      </c>
      <c r="B37" s="31">
        <v>182</v>
      </c>
    </row>
    <row r="38" spans="1:2" ht="21.5" thickBot="1" x14ac:dyDescent="0.4">
      <c r="A38" s="42" t="s">
        <v>67</v>
      </c>
      <c r="B38" s="31">
        <v>2</v>
      </c>
    </row>
    <row r="39" spans="1:2" ht="15" thickBot="1" x14ac:dyDescent="0.4">
      <c r="A39" s="41" t="s">
        <v>21</v>
      </c>
      <c r="B39" s="31">
        <v>4586</v>
      </c>
    </row>
    <row r="40" spans="1:2" ht="15" thickBot="1" x14ac:dyDescent="0.4">
      <c r="A40" s="41" t="s">
        <v>46</v>
      </c>
      <c r="B40" s="31">
        <v>930</v>
      </c>
    </row>
    <row r="41" spans="1:2" ht="15" thickBot="1" x14ac:dyDescent="0.4">
      <c r="A41" s="41" t="s">
        <v>37</v>
      </c>
      <c r="B41" s="31">
        <v>521</v>
      </c>
    </row>
    <row r="42" spans="1:2" ht="15" thickBot="1" x14ac:dyDescent="0.4">
      <c r="A42" s="41" t="s">
        <v>19</v>
      </c>
      <c r="B42" s="31">
        <v>7994</v>
      </c>
    </row>
    <row r="43" spans="1:2" ht="15" thickBot="1" x14ac:dyDescent="0.4">
      <c r="A43" s="42" t="s">
        <v>65</v>
      </c>
      <c r="B43" s="31">
        <v>588</v>
      </c>
    </row>
    <row r="44" spans="1:2" ht="15" thickBot="1" x14ac:dyDescent="0.4">
      <c r="A44" s="41" t="s">
        <v>40</v>
      </c>
      <c r="B44" s="31">
        <v>1085</v>
      </c>
    </row>
    <row r="45" spans="1:2" ht="15" thickBot="1" x14ac:dyDescent="0.4">
      <c r="A45" s="41" t="s">
        <v>25</v>
      </c>
      <c r="B45" s="31">
        <v>3158</v>
      </c>
    </row>
    <row r="46" spans="1:2" ht="15" thickBot="1" x14ac:dyDescent="0.4">
      <c r="A46" s="41" t="s">
        <v>54</v>
      </c>
      <c r="B46" s="31">
        <v>193</v>
      </c>
    </row>
    <row r="47" spans="1:2" ht="15" thickBot="1" x14ac:dyDescent="0.4">
      <c r="A47" s="41" t="s">
        <v>20</v>
      </c>
      <c r="B47" s="31">
        <v>2164</v>
      </c>
    </row>
    <row r="48" spans="1:2" ht="15" thickBot="1" x14ac:dyDescent="0.4">
      <c r="A48" s="41" t="s">
        <v>15</v>
      </c>
      <c r="B48" s="31">
        <v>14958</v>
      </c>
    </row>
    <row r="49" spans="1:2" ht="21.5" thickBot="1" x14ac:dyDescent="0.4">
      <c r="A49" s="42" t="s">
        <v>66</v>
      </c>
      <c r="B49" s="31">
        <v>19</v>
      </c>
    </row>
    <row r="50" spans="1:2" ht="15" thickBot="1" x14ac:dyDescent="0.4">
      <c r="A50" s="41" t="s">
        <v>28</v>
      </c>
      <c r="B50" s="31">
        <v>437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2920</v>
      </c>
    </row>
    <row r="53" spans="1:2" ht="15" thickBot="1" x14ac:dyDescent="0.4">
      <c r="A53" s="41" t="s">
        <v>9</v>
      </c>
      <c r="B53" s="31">
        <v>2031</v>
      </c>
    </row>
    <row r="54" spans="1:2" ht="15" thickBot="1" x14ac:dyDescent="0.4">
      <c r="A54" s="41" t="s">
        <v>56</v>
      </c>
      <c r="B54" s="31">
        <v>294</v>
      </c>
    </row>
    <row r="55" spans="1:2" ht="15" thickBot="1" x14ac:dyDescent="0.4">
      <c r="A55" s="41" t="s">
        <v>22</v>
      </c>
      <c r="B55" s="31">
        <v>1231</v>
      </c>
    </row>
    <row r="56" spans="1:2" ht="15" thickBot="1" x14ac:dyDescent="0.4">
      <c r="A56" s="49" t="s">
        <v>55</v>
      </c>
      <c r="B56" s="50">
        <v>49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089C7E03-E287-4628-8001-47F7D2392149}"/>
    <hyperlink ref="A48" r:id="rId2" display="https://www.worldometers.info/coronavirus/usa/texas/" xr:uid="{03A575D3-FCA3-4633-9975-85AF5ADD51F8}"/>
    <hyperlink ref="A11" r:id="rId3" display="https://www.worldometers.info/coronavirus/usa/florida/" xr:uid="{B054AA12-1485-4892-B1C1-946F969572CD}"/>
    <hyperlink ref="A35" r:id="rId4" display="https://www.worldometers.info/coronavirus/usa/new-york/" xr:uid="{BE8EDFEA-C112-4894-B28A-CBC71F5D9A92}"/>
    <hyperlink ref="A12" r:id="rId5" display="https://www.worldometers.info/coronavirus/usa/georgia/" xr:uid="{AF0A0C75-5027-4D9D-BAB9-F3967A8ECB0A}"/>
    <hyperlink ref="A16" r:id="rId6" display="https://www.worldometers.info/coronavirus/usa/illinois/" xr:uid="{E9922FA2-CB6C-410C-A685-169AC29B6569}"/>
    <hyperlink ref="A4" r:id="rId7" display="https://www.worldometers.info/coronavirus/usa/arizona/" xr:uid="{59D0F67F-E8D9-4A5E-A3F7-2ECDB4C59BAC}"/>
    <hyperlink ref="A33" r:id="rId8" display="https://www.worldometers.info/coronavirus/usa/new-jersey/" xr:uid="{9F740E5E-D8BD-46FE-B289-972664480948}"/>
    <hyperlink ref="A36" r:id="rId9" display="https://www.worldometers.info/coronavirus/usa/north-carolina/" xr:uid="{3A46BE58-76E1-44D9-933E-5591F9158D58}"/>
    <hyperlink ref="A47" r:id="rId10" display="https://www.worldometers.info/coronavirus/usa/tennessee/" xr:uid="{55290804-CC24-42CC-91E1-9E36517BF463}"/>
    <hyperlink ref="A21" r:id="rId11" display="https://www.worldometers.info/coronavirus/usa/louisiana/" xr:uid="{DB0488A1-42FB-481C-B3CC-5CE1838D3551}"/>
    <hyperlink ref="A42" r:id="rId12" display="https://www.worldometers.info/coronavirus/usa/pennsylvania/" xr:uid="{65430DB9-3101-467C-BE59-66C9B24FF0A4}"/>
    <hyperlink ref="A2" r:id="rId13" display="https://www.worldometers.info/coronavirus/usa/alabama/" xr:uid="{F7029B3D-F61D-44F1-9E33-45CA2E1E8B3B}"/>
    <hyperlink ref="A39" r:id="rId14" display="https://www.worldometers.info/coronavirus/usa/ohio/" xr:uid="{D1FC63DC-3D05-4202-A271-D7DB015F66FE}"/>
    <hyperlink ref="A52" r:id="rId15" display="https://www.worldometers.info/coronavirus/usa/virginia/" xr:uid="{A5B3C2EF-D0D3-4F63-9D37-2C9FC302E438}"/>
    <hyperlink ref="A45" r:id="rId16" display="https://www.worldometers.info/coronavirus/usa/south-carolina/" xr:uid="{01D1CBCF-C651-400E-B58B-81495CC27409}"/>
    <hyperlink ref="A25" r:id="rId17" display="https://www.worldometers.info/coronavirus/usa/michigan/" xr:uid="{7D802FB6-F903-462A-9975-3C6FA9E3C937}"/>
    <hyperlink ref="A24" r:id="rId18" display="https://www.worldometers.info/coronavirus/usa/massachusetts/" xr:uid="{085C1955-7053-49E4-BEF4-8330F914D484}"/>
    <hyperlink ref="A23" r:id="rId19" display="https://www.worldometers.info/coronavirus/usa/maryland/" xr:uid="{A5325669-2778-49CD-8C90-5476164C24CB}"/>
    <hyperlink ref="A28" r:id="rId20" display="https://www.worldometers.info/coronavirus/usa/missouri/" xr:uid="{91C79708-84E0-4A5C-911E-815FDF1C2B9B}"/>
    <hyperlink ref="A17" r:id="rId21" display="https://www.worldometers.info/coronavirus/usa/indiana/" xr:uid="{C38A4D98-669A-468C-81A7-2B24D78C3376}"/>
    <hyperlink ref="A55" r:id="rId22" display="https://www.worldometers.info/coronavirus/usa/wisconsin/" xr:uid="{24C4AC1A-BC4E-4BBA-9E67-CB4E2A8D0E41}"/>
    <hyperlink ref="A27" r:id="rId23" display="https://www.worldometers.info/coronavirus/usa/mississippi/" xr:uid="{740A02A2-511E-4AA4-A14B-28847D82B46D}"/>
    <hyperlink ref="A26" r:id="rId24" display="https://www.worldometers.info/coronavirus/usa/minnesota/" xr:uid="{96DFD763-104D-44C9-BA29-4CA215A01CEB}"/>
    <hyperlink ref="A53" r:id="rId25" display="https://www.worldometers.info/coronavirus/usa/washington/" xr:uid="{860A73CF-0D4B-4492-BFA5-A820A2679F53}"/>
    <hyperlink ref="A18" r:id="rId26" display="https://www.worldometers.info/coronavirus/usa/iowa/" xr:uid="{07FF0437-54A1-472C-BB38-F30B29A78A8D}"/>
    <hyperlink ref="A31" r:id="rId27" display="https://www.worldometers.info/coronavirus/usa/nevada/" xr:uid="{C7B2EA0C-BEAA-47CE-9461-D4A7B9BAE678}"/>
    <hyperlink ref="A40" r:id="rId28" display="https://www.worldometers.info/coronavirus/usa/oklahoma/" xr:uid="{333BEE7E-64A5-465E-B7E1-22DC8CFCFF12}"/>
    <hyperlink ref="A5" r:id="rId29" display="https://www.worldometers.info/coronavirus/usa/arkansas/" xr:uid="{E9ADC800-B504-4335-803D-65ED721E2440}"/>
    <hyperlink ref="A7" r:id="rId30" display="https://www.worldometers.info/coronavirus/usa/colorado/" xr:uid="{26642590-B308-40F7-B2E7-B220E6115DB5}"/>
    <hyperlink ref="A50" r:id="rId31" display="https://www.worldometers.info/coronavirus/usa/utah/" xr:uid="{FF56004D-331A-45AA-9ED9-6FFC77026DC4}"/>
    <hyperlink ref="A20" r:id="rId32" display="https://www.worldometers.info/coronavirus/usa/kentucky/" xr:uid="{4A632B1A-1B92-4CA0-8102-75448EF6E230}"/>
    <hyperlink ref="A8" r:id="rId33" display="https://www.worldometers.info/coronavirus/usa/connecticut/" xr:uid="{C8D067BB-5065-4590-AE1E-898B548FC22C}"/>
    <hyperlink ref="A19" r:id="rId34" display="https://www.worldometers.info/coronavirus/usa/kansas/" xr:uid="{39E5429E-4656-4C04-A0FC-60ECE8DD6C96}"/>
    <hyperlink ref="A30" r:id="rId35" display="https://www.worldometers.info/coronavirus/usa/nebraska/" xr:uid="{FB008529-85AA-41A1-A1B8-8720E47453E9}"/>
    <hyperlink ref="A15" r:id="rId36" display="https://www.worldometers.info/coronavirus/usa/idaho/" xr:uid="{979AC7D2-46C0-42FF-AA84-120FE77E5883}"/>
    <hyperlink ref="A41" r:id="rId37" display="https://www.worldometers.info/coronavirus/usa/oregon/" xr:uid="{98D3DA2C-C839-45ED-8483-46FB73BDF05A}"/>
    <hyperlink ref="A34" r:id="rId38" display="https://www.worldometers.info/coronavirus/usa/new-mexico/" xr:uid="{166F813E-D986-40AC-BDD2-CE3FB4B517F6}"/>
    <hyperlink ref="A44" r:id="rId39" display="https://www.worldometers.info/coronavirus/usa/rhode-island/" xr:uid="{263F4BCA-F969-430A-AEF1-6E6E17EB0893}"/>
    <hyperlink ref="A9" r:id="rId40" display="https://www.worldometers.info/coronavirus/usa/delaware/" xr:uid="{7BAA249B-53CC-4639-93EC-253BC8F9DB27}"/>
    <hyperlink ref="A46" r:id="rId41" display="https://www.worldometers.info/coronavirus/usa/south-dakota/" xr:uid="{CAED1F14-191A-4E65-B845-1823F6DA780E}"/>
    <hyperlink ref="A37" r:id="rId42" display="https://www.worldometers.info/coronavirus/usa/north-dakota/" xr:uid="{0AF302AA-84B2-4655-BBD6-B3959BFE0B28}"/>
    <hyperlink ref="A10" r:id="rId43" display="https://www.worldometers.info/coronavirus/usa/district-of-columbia/" xr:uid="{D5C67F69-A633-4E16-97CA-806013C96006}"/>
    <hyperlink ref="A54" r:id="rId44" display="https://www.worldometers.info/coronavirus/usa/west-virginia/" xr:uid="{0DA99A0B-B291-4314-B88D-A9595F965853}"/>
    <hyperlink ref="A14" r:id="rId45" display="https://www.worldometers.info/coronavirus/usa/hawaii/" xr:uid="{63FCF879-C826-473F-95A3-FF9262650800}"/>
    <hyperlink ref="A29" r:id="rId46" display="https://www.worldometers.info/coronavirus/usa/montana/" xr:uid="{34C434A8-821C-46C3-B28A-051D9170DC46}"/>
    <hyperlink ref="A32" r:id="rId47" display="https://www.worldometers.info/coronavirus/usa/new-hampshire/" xr:uid="{3145B0A3-0AD2-4D5D-9E2A-5A8CA8A76162}"/>
    <hyperlink ref="A3" r:id="rId48" display="https://www.worldometers.info/coronavirus/usa/alaska/" xr:uid="{43CCDF5B-6FF4-4AB8-8982-899E90761BBE}"/>
    <hyperlink ref="A22" r:id="rId49" display="https://www.worldometers.info/coronavirus/usa/maine/" xr:uid="{AD965F32-AF26-4DFF-A831-3CE11A8E679B}"/>
    <hyperlink ref="A56" r:id="rId50" display="https://www.worldometers.info/coronavirus/usa/wyoming/" xr:uid="{EBA05C05-EEE5-42F6-88B9-63C5B9A90FBE}"/>
    <hyperlink ref="A51" r:id="rId51" display="https://www.worldometers.info/coronavirus/usa/vermont/" xr:uid="{2C8C597C-4D06-4D54-8932-02195C26D74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2401</v>
      </c>
    </row>
    <row r="3" spans="1:3" ht="15" thickBot="1" x14ac:dyDescent="0.4">
      <c r="B3" s="41" t="s">
        <v>52</v>
      </c>
      <c r="C3" s="31">
        <v>44</v>
      </c>
    </row>
    <row r="4" spans="1:3" ht="15" thickBot="1" x14ac:dyDescent="0.4">
      <c r="A4" s="27" t="s">
        <v>33</v>
      </c>
      <c r="B4" s="41" t="s">
        <v>33</v>
      </c>
      <c r="C4" s="31">
        <v>5409</v>
      </c>
    </row>
    <row r="5" spans="1:3" ht="15" thickBot="1" x14ac:dyDescent="0.4">
      <c r="A5" s="27" t="s">
        <v>34</v>
      </c>
      <c r="B5" s="41" t="s">
        <v>34</v>
      </c>
      <c r="C5" s="31">
        <v>1166</v>
      </c>
    </row>
    <row r="6" spans="1:3" ht="15" thickBot="1" x14ac:dyDescent="0.4">
      <c r="A6" s="27" t="s">
        <v>10</v>
      </c>
      <c r="B6" s="41" t="s">
        <v>10</v>
      </c>
      <c r="C6" s="31">
        <v>14812</v>
      </c>
    </row>
    <row r="7" spans="1:3" ht="15" thickBot="1" x14ac:dyDescent="0.4">
      <c r="A7" s="27" t="s">
        <v>18</v>
      </c>
      <c r="B7" s="41" t="s">
        <v>18</v>
      </c>
      <c r="C7" s="31">
        <v>2006</v>
      </c>
    </row>
    <row r="8" spans="1:3" ht="15" thickBot="1" x14ac:dyDescent="0.4">
      <c r="A8" s="27" t="s">
        <v>23</v>
      </c>
      <c r="B8" s="41" t="s">
        <v>23</v>
      </c>
      <c r="C8" s="31">
        <v>4488</v>
      </c>
    </row>
    <row r="9" spans="1:3" ht="15" thickBot="1" x14ac:dyDescent="0.4">
      <c r="A9" s="27" t="s">
        <v>43</v>
      </c>
      <c r="B9" s="41" t="s">
        <v>43</v>
      </c>
      <c r="C9" s="31">
        <v>619</v>
      </c>
    </row>
    <row r="10" spans="1:3" ht="29.5" thickBot="1" x14ac:dyDescent="0.4">
      <c r="A10" s="27" t="s">
        <v>95</v>
      </c>
      <c r="B10" s="41" t="s">
        <v>63</v>
      </c>
      <c r="C10" s="31">
        <v>619</v>
      </c>
    </row>
    <row r="11" spans="1:3" ht="15" thickBot="1" x14ac:dyDescent="0.4">
      <c r="A11" s="27" t="s">
        <v>13</v>
      </c>
      <c r="B11" s="41" t="s">
        <v>13</v>
      </c>
      <c r="C11" s="31">
        <v>13086</v>
      </c>
    </row>
    <row r="12" spans="1:3" ht="15" thickBot="1" x14ac:dyDescent="0.4">
      <c r="A12" s="27" t="s">
        <v>16</v>
      </c>
      <c r="B12" s="41" t="s">
        <v>16</v>
      </c>
      <c r="C12" s="31">
        <v>6474</v>
      </c>
    </row>
    <row r="13" spans="1:3" ht="13" thickBot="1" x14ac:dyDescent="0.4">
      <c r="A13" s="27" t="s">
        <v>64</v>
      </c>
      <c r="B13" s="42" t="s">
        <v>64</v>
      </c>
      <c r="C13" s="31">
        <v>30</v>
      </c>
    </row>
    <row r="14" spans="1:3" ht="15" thickBot="1" x14ac:dyDescent="0.4">
      <c r="B14" s="41" t="s">
        <v>47</v>
      </c>
      <c r="C14" s="31">
        <v>107</v>
      </c>
    </row>
    <row r="15" spans="1:3" ht="15" thickBot="1" x14ac:dyDescent="0.4">
      <c r="A15" s="27" t="s">
        <v>49</v>
      </c>
      <c r="B15" s="41" t="s">
        <v>49</v>
      </c>
      <c r="C15" s="31">
        <v>434</v>
      </c>
    </row>
    <row r="16" spans="1:3" ht="15" thickBot="1" x14ac:dyDescent="0.4">
      <c r="A16" s="27" t="s">
        <v>12</v>
      </c>
      <c r="B16" s="41" t="s">
        <v>12</v>
      </c>
      <c r="C16" s="31">
        <v>8624</v>
      </c>
    </row>
    <row r="17" spans="1:3" ht="15" thickBot="1" x14ac:dyDescent="0.4">
      <c r="A17" s="27" t="s">
        <v>27</v>
      </c>
      <c r="B17" s="41" t="s">
        <v>27</v>
      </c>
      <c r="C17" s="31">
        <v>3478</v>
      </c>
    </row>
    <row r="18" spans="1:3" ht="15" thickBot="1" x14ac:dyDescent="0.4">
      <c r="A18" s="27" t="s">
        <v>41</v>
      </c>
      <c r="B18" s="41" t="s">
        <v>41</v>
      </c>
      <c r="C18" s="31">
        <v>1251</v>
      </c>
    </row>
    <row r="19" spans="1:3" ht="15" thickBot="1" x14ac:dyDescent="0.4">
      <c r="A19" s="27" t="s">
        <v>45</v>
      </c>
      <c r="B19" s="41" t="s">
        <v>45</v>
      </c>
      <c r="C19" s="31">
        <v>586</v>
      </c>
    </row>
    <row r="20" spans="1:3" ht="15" thickBot="1" x14ac:dyDescent="0.4">
      <c r="A20" s="27" t="s">
        <v>38</v>
      </c>
      <c r="B20" s="41" t="s">
        <v>38</v>
      </c>
      <c r="C20" s="31">
        <v>1093</v>
      </c>
    </row>
    <row r="21" spans="1:3" ht="15" thickBot="1" x14ac:dyDescent="0.4">
      <c r="A21" s="27" t="s">
        <v>14</v>
      </c>
      <c r="B21" s="41" t="s">
        <v>14</v>
      </c>
      <c r="C21" s="31">
        <v>5311</v>
      </c>
    </row>
    <row r="22" spans="1:3" ht="15" thickBot="1" x14ac:dyDescent="0.4">
      <c r="B22" s="41" t="s">
        <v>39</v>
      </c>
      <c r="C22" s="31">
        <v>138</v>
      </c>
    </row>
    <row r="23" spans="1:3" ht="15" thickBot="1" x14ac:dyDescent="0.4">
      <c r="A23" s="27" t="s">
        <v>26</v>
      </c>
      <c r="B23" s="41" t="s">
        <v>26</v>
      </c>
      <c r="C23" s="31">
        <v>3861</v>
      </c>
    </row>
    <row r="24" spans="1:3" ht="15" thickBot="1" x14ac:dyDescent="0.4">
      <c r="A24" s="27" t="s">
        <v>17</v>
      </c>
      <c r="B24" s="41" t="s">
        <v>17</v>
      </c>
      <c r="C24" s="31">
        <v>9260</v>
      </c>
    </row>
    <row r="25" spans="1:3" ht="15" thickBot="1" x14ac:dyDescent="0.4">
      <c r="A25" s="27" t="s">
        <v>11</v>
      </c>
      <c r="B25" s="41" t="s">
        <v>11</v>
      </c>
      <c r="C25" s="31">
        <v>6955</v>
      </c>
    </row>
    <row r="26" spans="1:3" ht="15" thickBot="1" x14ac:dyDescent="0.4">
      <c r="A26" s="27" t="s">
        <v>32</v>
      </c>
      <c r="B26" s="41" t="s">
        <v>32</v>
      </c>
      <c r="C26" s="31">
        <v>1994</v>
      </c>
    </row>
    <row r="27" spans="1:3" ht="15" thickBot="1" x14ac:dyDescent="0.4">
      <c r="A27" s="27" t="s">
        <v>30</v>
      </c>
      <c r="B27" s="41" t="s">
        <v>30</v>
      </c>
      <c r="C27" s="31">
        <v>2780</v>
      </c>
    </row>
    <row r="28" spans="1:3" ht="15" thickBot="1" x14ac:dyDescent="0.4">
      <c r="A28" s="27" t="s">
        <v>35</v>
      </c>
      <c r="B28" s="41" t="s">
        <v>35</v>
      </c>
      <c r="C28" s="31">
        <v>1904</v>
      </c>
    </row>
    <row r="29" spans="1:3" ht="15" thickBot="1" x14ac:dyDescent="0.4">
      <c r="B29" s="41" t="s">
        <v>51</v>
      </c>
      <c r="C29" s="31">
        <v>143</v>
      </c>
    </row>
    <row r="30" spans="1:3" ht="15" thickBot="1" x14ac:dyDescent="0.4">
      <c r="B30" s="41" t="s">
        <v>50</v>
      </c>
      <c r="C30" s="31">
        <v>442</v>
      </c>
    </row>
    <row r="31" spans="1:3" ht="15" thickBot="1" x14ac:dyDescent="0.4">
      <c r="A31" s="27" t="s">
        <v>31</v>
      </c>
      <c r="B31" s="41" t="s">
        <v>31</v>
      </c>
      <c r="C31" s="31">
        <v>1506</v>
      </c>
    </row>
    <row r="32" spans="1:3" ht="15" thickBot="1" x14ac:dyDescent="0.4">
      <c r="A32" s="27" t="s">
        <v>42</v>
      </c>
      <c r="B32" s="41" t="s">
        <v>42</v>
      </c>
      <c r="C32" s="31">
        <v>438</v>
      </c>
    </row>
    <row r="33" spans="1:3" ht="15" thickBot="1" x14ac:dyDescent="0.4">
      <c r="A33" s="27" t="s">
        <v>8</v>
      </c>
      <c r="B33" s="41" t="s">
        <v>8</v>
      </c>
      <c r="C33" s="31">
        <v>16179</v>
      </c>
    </row>
    <row r="34" spans="1:3" ht="15" thickBot="1" x14ac:dyDescent="0.4">
      <c r="A34" s="27" t="s">
        <v>44</v>
      </c>
      <c r="B34" s="41" t="s">
        <v>44</v>
      </c>
      <c r="C34" s="31">
        <v>836</v>
      </c>
    </row>
    <row r="35" spans="1:3" ht="15" thickBot="1" x14ac:dyDescent="0.4">
      <c r="A35" s="27" t="s">
        <v>7</v>
      </c>
      <c r="B35" s="41" t="s">
        <v>7</v>
      </c>
      <c r="C35" s="31">
        <v>33163</v>
      </c>
    </row>
    <row r="36" spans="1:3" ht="15" thickBot="1" x14ac:dyDescent="0.4">
      <c r="A36" s="27" t="s">
        <v>24</v>
      </c>
      <c r="B36" s="41" t="s">
        <v>24</v>
      </c>
      <c r="C36" s="31">
        <v>3180</v>
      </c>
    </row>
    <row r="37" spans="1:3" ht="15" thickBot="1" x14ac:dyDescent="0.4">
      <c r="B37" s="41" t="s">
        <v>53</v>
      </c>
      <c r="C37" s="31">
        <v>182</v>
      </c>
    </row>
    <row r="38" spans="1:3" ht="15" thickBot="1" x14ac:dyDescent="0.4">
      <c r="A38" s="27" t="s">
        <v>21</v>
      </c>
      <c r="B38" s="41" t="s">
        <v>21</v>
      </c>
      <c r="C38" s="31">
        <v>4586</v>
      </c>
    </row>
    <row r="39" spans="1:3" ht="15" thickBot="1" x14ac:dyDescent="0.4">
      <c r="A39" s="27" t="s">
        <v>46</v>
      </c>
      <c r="B39" s="41" t="s">
        <v>46</v>
      </c>
      <c r="C39" s="31">
        <v>930</v>
      </c>
    </row>
    <row r="40" spans="1:3" ht="15" thickBot="1" x14ac:dyDescent="0.4">
      <c r="A40" s="27" t="s">
        <v>37</v>
      </c>
      <c r="B40" s="41" t="s">
        <v>37</v>
      </c>
      <c r="C40" s="31">
        <v>521</v>
      </c>
    </row>
    <row r="41" spans="1:3" ht="15" thickBot="1" x14ac:dyDescent="0.4">
      <c r="A41" s="27" t="s">
        <v>19</v>
      </c>
      <c r="B41" s="41" t="s">
        <v>19</v>
      </c>
      <c r="C41" s="31">
        <v>7994</v>
      </c>
    </row>
    <row r="42" spans="1:3" ht="13" thickBot="1" x14ac:dyDescent="0.4">
      <c r="A42" s="27" t="s">
        <v>65</v>
      </c>
      <c r="B42" s="42" t="s">
        <v>65</v>
      </c>
      <c r="C42" s="31">
        <v>588</v>
      </c>
    </row>
    <row r="43" spans="1:3" ht="15" thickBot="1" x14ac:dyDescent="0.4">
      <c r="B43" s="41" t="s">
        <v>40</v>
      </c>
      <c r="C43" s="31">
        <v>1085</v>
      </c>
    </row>
    <row r="44" spans="1:3" ht="15" thickBot="1" x14ac:dyDescent="0.4">
      <c r="A44" s="27" t="s">
        <v>25</v>
      </c>
      <c r="B44" s="41" t="s">
        <v>25</v>
      </c>
      <c r="C44" s="31">
        <v>3158</v>
      </c>
    </row>
    <row r="45" spans="1:3" ht="15" thickBot="1" x14ac:dyDescent="0.4">
      <c r="A45" s="27" t="s">
        <v>54</v>
      </c>
      <c r="B45" s="41" t="s">
        <v>54</v>
      </c>
      <c r="C45" s="31">
        <v>193</v>
      </c>
    </row>
    <row r="46" spans="1:3" ht="15" thickBot="1" x14ac:dyDescent="0.4">
      <c r="A46" s="27" t="s">
        <v>20</v>
      </c>
      <c r="B46" s="41" t="s">
        <v>20</v>
      </c>
      <c r="C46" s="31">
        <v>2164</v>
      </c>
    </row>
    <row r="47" spans="1:3" ht="15" thickBot="1" x14ac:dyDescent="0.4">
      <c r="A47" s="27" t="s">
        <v>15</v>
      </c>
      <c r="B47" s="41" t="s">
        <v>15</v>
      </c>
      <c r="C47" s="31">
        <v>14958</v>
      </c>
    </row>
    <row r="48" spans="1:3" ht="15" thickBot="1" x14ac:dyDescent="0.4">
      <c r="A48" s="27" t="s">
        <v>28</v>
      </c>
      <c r="B48" s="41" t="s">
        <v>28</v>
      </c>
      <c r="C48" s="31">
        <v>437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2920</v>
      </c>
    </row>
    <row r="51" spans="1:3" ht="15" thickBot="1" x14ac:dyDescent="0.4">
      <c r="A51" s="27" t="s">
        <v>9</v>
      </c>
      <c r="B51" s="41" t="s">
        <v>9</v>
      </c>
      <c r="C51" s="31">
        <v>2031</v>
      </c>
    </row>
    <row r="52" spans="1:3" ht="15" thickBot="1" x14ac:dyDescent="0.4">
      <c r="B52" s="41" t="s">
        <v>56</v>
      </c>
      <c r="C52" s="31">
        <v>294</v>
      </c>
    </row>
    <row r="53" spans="1:3" ht="15" thickBot="1" x14ac:dyDescent="0.4">
      <c r="A53" s="27" t="s">
        <v>22</v>
      </c>
      <c r="B53" s="41" t="s">
        <v>22</v>
      </c>
      <c r="C53" s="31">
        <v>1231</v>
      </c>
    </row>
    <row r="54" spans="1:3" ht="15" thickBot="1" x14ac:dyDescent="0.4">
      <c r="A54" s="27" t="s">
        <v>55</v>
      </c>
      <c r="B54" s="49" t="s">
        <v>55</v>
      </c>
      <c r="C54" s="50">
        <v>49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8862BCAC-A1D3-487A-B3DC-A3547320D644}"/>
    <hyperlink ref="B47" r:id="rId2" display="https://www.worldometers.info/coronavirus/usa/texas/" xr:uid="{BF15ADBB-421C-4E58-8F88-6AF3C6E90329}"/>
    <hyperlink ref="B11" r:id="rId3" display="https://www.worldometers.info/coronavirus/usa/florida/" xr:uid="{A6843A10-E51F-4F8C-B13F-E50A388A554D}"/>
    <hyperlink ref="B35" r:id="rId4" display="https://www.worldometers.info/coronavirus/usa/new-york/" xr:uid="{B93E02AB-60B0-4C03-AD67-1B773BEF7E7D}"/>
    <hyperlink ref="B12" r:id="rId5" display="https://www.worldometers.info/coronavirus/usa/georgia/" xr:uid="{21E68064-0508-4D2B-9857-0177782E5FEE}"/>
    <hyperlink ref="B16" r:id="rId6" display="https://www.worldometers.info/coronavirus/usa/illinois/" xr:uid="{A632BF8E-D815-4D92-B739-F0A23E6D38C4}"/>
    <hyperlink ref="B4" r:id="rId7" display="https://www.worldometers.info/coronavirus/usa/arizona/" xr:uid="{55E9EE23-96D9-4DA0-BAE1-CA818FBCAE0E}"/>
    <hyperlink ref="B33" r:id="rId8" display="https://www.worldometers.info/coronavirus/usa/new-jersey/" xr:uid="{2400E2CE-16B3-4DA2-B701-C3A3A5E7D3D3}"/>
    <hyperlink ref="B36" r:id="rId9" display="https://www.worldometers.info/coronavirus/usa/north-carolina/" xr:uid="{1171A7FC-54E1-4D0B-9C5A-35F7CE3CE09A}"/>
    <hyperlink ref="B46" r:id="rId10" display="https://www.worldometers.info/coronavirus/usa/tennessee/" xr:uid="{1246E0B9-87FB-4C11-8960-419332F35DFB}"/>
    <hyperlink ref="B21" r:id="rId11" display="https://www.worldometers.info/coronavirus/usa/louisiana/" xr:uid="{BBFE23C0-AEE9-4DCB-9E31-98BF642832D0}"/>
    <hyperlink ref="B41" r:id="rId12" display="https://www.worldometers.info/coronavirus/usa/pennsylvania/" xr:uid="{2DCA4388-213C-4BCB-A46C-D91192CF8E19}"/>
    <hyperlink ref="B2" r:id="rId13" display="https://www.worldometers.info/coronavirus/usa/alabama/" xr:uid="{4203A4AB-BCDD-4B26-AA15-DEBFB15CF31E}"/>
    <hyperlink ref="B38" r:id="rId14" display="https://www.worldometers.info/coronavirus/usa/ohio/" xr:uid="{E1980822-94FE-4F94-A991-9512ABC89A0A}"/>
    <hyperlink ref="B50" r:id="rId15" display="https://www.worldometers.info/coronavirus/usa/virginia/" xr:uid="{AB5427E5-9B0B-46E8-8366-1AAF9687CDE6}"/>
    <hyperlink ref="B44" r:id="rId16" display="https://www.worldometers.info/coronavirus/usa/south-carolina/" xr:uid="{0B225B6C-4BAC-4714-A16D-BB91D2EF77B0}"/>
    <hyperlink ref="B25" r:id="rId17" display="https://www.worldometers.info/coronavirus/usa/michigan/" xr:uid="{B41B13F9-3857-495D-BA76-AF997FE2F7BE}"/>
    <hyperlink ref="B24" r:id="rId18" display="https://www.worldometers.info/coronavirus/usa/massachusetts/" xr:uid="{646FEC79-61DB-4F22-AAAF-4A26C5B3A6ED}"/>
    <hyperlink ref="B23" r:id="rId19" display="https://www.worldometers.info/coronavirus/usa/maryland/" xr:uid="{0B16A3CC-A56A-4742-A3A4-B1A9E8EDBE37}"/>
    <hyperlink ref="B28" r:id="rId20" display="https://www.worldometers.info/coronavirus/usa/missouri/" xr:uid="{C75E7A0F-A1B6-4A88-8B64-805E250F2F42}"/>
    <hyperlink ref="B17" r:id="rId21" display="https://www.worldometers.info/coronavirus/usa/indiana/" xr:uid="{28180948-8CCE-47E0-B4DE-4E20F6B5906E}"/>
    <hyperlink ref="B53" r:id="rId22" display="https://www.worldometers.info/coronavirus/usa/wisconsin/" xr:uid="{38497459-E101-4063-AA93-081832BA965E}"/>
    <hyperlink ref="B27" r:id="rId23" display="https://www.worldometers.info/coronavirus/usa/mississippi/" xr:uid="{286C293C-1F4D-4C82-814C-986496605628}"/>
    <hyperlink ref="B26" r:id="rId24" display="https://www.worldometers.info/coronavirus/usa/minnesota/" xr:uid="{4D4C7D87-FA66-4D84-8727-9BA4677DB656}"/>
    <hyperlink ref="B51" r:id="rId25" display="https://www.worldometers.info/coronavirus/usa/washington/" xr:uid="{36257878-6681-49DB-BB0A-53B52B1905B3}"/>
    <hyperlink ref="B18" r:id="rId26" display="https://www.worldometers.info/coronavirus/usa/iowa/" xr:uid="{CAE9CDD5-197F-420D-8493-8741FEC88BA6}"/>
    <hyperlink ref="B31" r:id="rId27" display="https://www.worldometers.info/coronavirus/usa/nevada/" xr:uid="{9A7FF7F7-177E-44D1-B3A5-AF9F98995CF7}"/>
    <hyperlink ref="B39" r:id="rId28" display="https://www.worldometers.info/coronavirus/usa/oklahoma/" xr:uid="{B606601D-D0BD-4B04-B878-343A72CBB058}"/>
    <hyperlink ref="B5" r:id="rId29" display="https://www.worldometers.info/coronavirus/usa/arkansas/" xr:uid="{07F33AFD-845A-4364-B509-1456AA8878F4}"/>
    <hyperlink ref="B7" r:id="rId30" display="https://www.worldometers.info/coronavirus/usa/colorado/" xr:uid="{B29851E7-B382-4FC0-B722-83CD9572BC8D}"/>
    <hyperlink ref="B48" r:id="rId31" display="https://www.worldometers.info/coronavirus/usa/utah/" xr:uid="{2AD92DAF-17A0-47B2-AF26-CE7280D6A318}"/>
    <hyperlink ref="B20" r:id="rId32" display="https://www.worldometers.info/coronavirus/usa/kentucky/" xr:uid="{0F95FD99-6381-44D6-9C4A-70811C797C3E}"/>
    <hyperlink ref="B8" r:id="rId33" display="https://www.worldometers.info/coronavirus/usa/connecticut/" xr:uid="{8CDCAA98-1AD2-4CA3-9E1C-353A71C7F5D6}"/>
    <hyperlink ref="B19" r:id="rId34" display="https://www.worldometers.info/coronavirus/usa/kansas/" xr:uid="{78FD9C1C-22C0-4A93-9E97-5CDD5DE0880D}"/>
    <hyperlink ref="B30" r:id="rId35" display="https://www.worldometers.info/coronavirus/usa/nebraska/" xr:uid="{B90BC45E-B05D-4A4F-B62D-5B5A5DC05421}"/>
    <hyperlink ref="B15" r:id="rId36" display="https://www.worldometers.info/coronavirus/usa/idaho/" xr:uid="{B8E7EE9D-4E0C-4704-9CA5-0AC49B961237}"/>
    <hyperlink ref="B40" r:id="rId37" display="https://www.worldometers.info/coronavirus/usa/oregon/" xr:uid="{ECBE94C8-F4BB-4033-946C-B9DCC3BFF9A6}"/>
    <hyperlink ref="B34" r:id="rId38" display="https://www.worldometers.info/coronavirus/usa/new-mexico/" xr:uid="{20EE7E8C-DCDE-4B02-8A4F-C6552F7AC90C}"/>
    <hyperlink ref="B43" r:id="rId39" display="https://www.worldometers.info/coronavirus/usa/rhode-island/" xr:uid="{BA031C2C-0DC6-4D68-9D57-13BF7CB2AAEE}"/>
    <hyperlink ref="B9" r:id="rId40" display="https://www.worldometers.info/coronavirus/usa/delaware/" xr:uid="{5C9C99A5-F58C-4B5E-A2B7-7B1F12F8F7A6}"/>
    <hyperlink ref="B45" r:id="rId41" display="https://www.worldometers.info/coronavirus/usa/south-dakota/" xr:uid="{E9689483-766A-4943-8FBB-7132349076B5}"/>
    <hyperlink ref="B37" r:id="rId42" display="https://www.worldometers.info/coronavirus/usa/north-dakota/" xr:uid="{3D436B15-A933-4FE3-B732-2F923F7BBFAD}"/>
    <hyperlink ref="B10" r:id="rId43" display="https://www.worldometers.info/coronavirus/usa/district-of-columbia/" xr:uid="{413EF057-1588-4C95-80F5-D36BDC443A8C}"/>
    <hyperlink ref="B52" r:id="rId44" display="https://www.worldometers.info/coronavirus/usa/west-virginia/" xr:uid="{C1228D59-4FA5-4B53-B5EE-B75EAC1BE182}"/>
    <hyperlink ref="B14" r:id="rId45" display="https://www.worldometers.info/coronavirus/usa/hawaii/" xr:uid="{5E53C7F9-15E3-4A93-BB49-7A9ED543583E}"/>
    <hyperlink ref="B29" r:id="rId46" display="https://www.worldometers.info/coronavirus/usa/montana/" xr:uid="{64CC1596-F0B3-4A40-87D8-11DF51D69822}"/>
    <hyperlink ref="B32" r:id="rId47" display="https://www.worldometers.info/coronavirus/usa/new-hampshire/" xr:uid="{B5FD0604-A293-4D55-AB7B-38E40D88B7D5}"/>
    <hyperlink ref="B3" r:id="rId48" display="https://www.worldometers.info/coronavirus/usa/alaska/" xr:uid="{DF9076CC-3E9E-44E2-9756-5603586A83A4}"/>
    <hyperlink ref="B22" r:id="rId49" display="https://www.worldometers.info/coronavirus/usa/maine/" xr:uid="{22CD4152-98A2-4939-907F-59B159B14C10}"/>
    <hyperlink ref="B54" r:id="rId50" display="https://www.worldometers.info/coronavirus/usa/wyoming/" xr:uid="{62DDB754-3E78-47DC-95BB-48C58C0200D3}"/>
    <hyperlink ref="B49" r:id="rId51" display="https://www.worldometers.info/coronavirus/usa/vermont/" xr:uid="{57873FD2-C9B9-4E60-8A89-807B0B62A4C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2020-09-18T10:19:39Z</dcterms:modified>
</cp:coreProperties>
</file>