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F4917372-0AB8-4441-9F37-DD68E8824850}" xr6:coauthVersionLast="45" xr6:coauthVersionMax="45" xr10:uidLastSave="{58EFF894-DC39-4A67-B415-FC668FA7DED2}"/>
  <bookViews>
    <workbookView xWindow="3585" yWindow="-21000" windowWidth="23505" windowHeight="196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3" l="1"/>
  <c r="N33" i="3"/>
  <c r="N45" i="3"/>
  <c r="N4" i="3"/>
  <c r="N18" i="3"/>
  <c r="N3" i="3"/>
  <c r="N35" i="3"/>
  <c r="N23" i="3"/>
  <c r="N5" i="3"/>
  <c r="N9" i="3"/>
  <c r="N30" i="3"/>
  <c r="N17" i="3"/>
  <c r="N15" i="3"/>
  <c r="N28" i="3"/>
  <c r="N43" i="3"/>
  <c r="N21" i="3"/>
  <c r="N39" i="3"/>
  <c r="N22" i="3"/>
  <c r="N6" i="3"/>
  <c r="N52" i="3"/>
  <c r="N42" i="3"/>
  <c r="N34" i="3"/>
  <c r="N38" i="3"/>
  <c r="N14" i="3"/>
  <c r="N19" i="3"/>
  <c r="N8" i="3"/>
  <c r="N10" i="3"/>
  <c r="N20" i="3"/>
  <c r="N2" i="3"/>
  <c r="N32" i="3"/>
  <c r="N24" i="3"/>
  <c r="N11" i="3"/>
  <c r="N55" i="3"/>
  <c r="N27" i="3"/>
  <c r="N37" i="3"/>
  <c r="N26" i="3"/>
  <c r="N46" i="3"/>
  <c r="N40" i="3"/>
  <c r="N47" i="3"/>
  <c r="N36" i="3"/>
  <c r="N25" i="3"/>
  <c r="N41" i="3"/>
  <c r="N31" i="3"/>
  <c r="N13" i="3"/>
  <c r="N12" i="3"/>
  <c r="N49" i="3"/>
  <c r="N53" i="3"/>
  <c r="N54" i="3"/>
  <c r="N44" i="3"/>
  <c r="N50" i="3"/>
  <c r="N48" i="3"/>
  <c r="N51" i="3"/>
  <c r="N16" i="3"/>
  <c r="N29" i="3"/>
  <c r="O47" i="3" l="1"/>
  <c r="P47" i="3"/>
  <c r="P15" i="3" l="1"/>
  <c r="P27" i="3"/>
  <c r="P23" i="3"/>
  <c r="P34" i="3"/>
  <c r="P17" i="3"/>
  <c r="P35" i="3"/>
  <c r="P55" i="3"/>
  <c r="P25" i="3"/>
  <c r="P39" i="3"/>
  <c r="P11" i="3"/>
  <c r="P54" i="3"/>
  <c r="P12" i="3"/>
  <c r="P32" i="3"/>
  <c r="P4" i="3"/>
  <c r="P43" i="3"/>
  <c r="P2" i="3"/>
  <c r="P6" i="3"/>
  <c r="P41" i="3"/>
  <c r="P36" i="3"/>
  <c r="P42" i="3"/>
  <c r="P9" i="3"/>
  <c r="P19" i="3"/>
  <c r="P40" i="3"/>
  <c r="P16" i="3"/>
  <c r="P28" i="3"/>
  <c r="P44" i="3"/>
  <c r="P14" i="3"/>
  <c r="P8" i="3"/>
  <c r="P3" i="3"/>
  <c r="P24" i="3"/>
  <c r="P51" i="3"/>
  <c r="P10" i="3"/>
  <c r="P13" i="3"/>
  <c r="P26" i="3"/>
  <c r="P48" i="3"/>
  <c r="P50" i="3"/>
  <c r="P45" i="3"/>
  <c r="P29" i="3"/>
  <c r="P7" i="3"/>
  <c r="P46" i="3"/>
  <c r="P30" i="3"/>
  <c r="P38" i="3"/>
  <c r="P20" i="3"/>
  <c r="P21" i="3"/>
  <c r="P5" i="3"/>
  <c r="P52" i="3"/>
  <c r="P49" i="3"/>
  <c r="P33" i="3"/>
  <c r="P31" i="3"/>
  <c r="P18" i="3"/>
  <c r="P53" i="3"/>
  <c r="P22" i="3"/>
  <c r="P37" i="3"/>
  <c r="O13" i="3"/>
  <c r="Q23" i="3" l="1"/>
  <c r="Q9" i="3"/>
  <c r="Q4" i="3"/>
  <c r="Q55" i="3"/>
  <c r="Q32" i="3"/>
  <c r="Q13" i="3"/>
  <c r="Q34" i="3"/>
  <c r="Q47" i="3"/>
  <c r="Q20" i="3"/>
  <c r="Q7" i="3"/>
  <c r="Q16" i="3"/>
  <c r="Q31" i="3"/>
  <c r="Q37" i="3"/>
  <c r="Q49" i="3"/>
  <c r="Q51" i="3"/>
  <c r="Q33" i="3"/>
  <c r="Q14" i="3"/>
  <c r="Q46" i="3"/>
  <c r="Q54" i="3"/>
  <c r="Q8" i="3"/>
  <c r="Q10" i="3"/>
  <c r="Q44" i="3"/>
  <c r="Q25" i="3"/>
  <c r="Q43" i="3"/>
  <c r="Q24" i="3"/>
  <c r="Q2" i="3"/>
  <c r="Q36" i="3"/>
  <c r="Q3" i="3"/>
  <c r="Q41" i="3"/>
  <c r="Q19" i="3"/>
  <c r="Q17" i="3"/>
  <c r="Q12" i="3"/>
  <c r="Q15" i="3"/>
  <c r="Q48" i="3"/>
  <c r="Q52" i="3"/>
  <c r="Q35" i="3"/>
  <c r="Q6" i="3"/>
  <c r="Q28" i="3"/>
  <c r="Q38" i="3"/>
  <c r="Q39" i="3"/>
  <c r="Q27" i="3"/>
  <c r="Q30" i="3"/>
  <c r="Q50" i="3"/>
  <c r="Q18" i="3"/>
  <c r="Q29" i="3"/>
  <c r="Q21" i="3"/>
  <c r="Q11" i="3"/>
  <c r="Q53" i="3"/>
  <c r="Q45" i="3"/>
  <c r="Q22" i="3"/>
  <c r="Q5" i="3"/>
  <c r="Q40" i="3"/>
  <c r="Q26" i="3"/>
  <c r="Q42" i="3" l="1"/>
  <c r="O32" i="3" l="1"/>
  <c r="O49" i="3"/>
  <c r="O8" i="3"/>
  <c r="O30" i="3"/>
  <c r="O15" i="3"/>
  <c r="O44" i="3"/>
  <c r="O52" i="3"/>
  <c r="O29" i="3"/>
  <c r="O3" i="3"/>
  <c r="O42" i="3"/>
  <c r="O12" i="3"/>
  <c r="O22" i="3"/>
  <c r="O25" i="3"/>
  <c r="O34" i="3"/>
  <c r="O55" i="3"/>
  <c r="O4" i="3"/>
  <c r="O39" i="3"/>
  <c r="O10" i="3"/>
  <c r="O35" i="3"/>
  <c r="O24" i="3"/>
  <c r="O26" i="3"/>
  <c r="O28" i="3"/>
  <c r="O36" i="3"/>
  <c r="O23" i="3"/>
  <c r="O53" i="3"/>
  <c r="O46" i="3"/>
  <c r="O14" i="3"/>
  <c r="O20" i="3"/>
  <c r="O31" i="3"/>
  <c r="O16" i="3"/>
  <c r="O43" i="3"/>
  <c r="O9" i="3"/>
  <c r="O5" i="3"/>
  <c r="O6" i="3"/>
  <c r="O54" i="3"/>
  <c r="O40" i="3"/>
  <c r="O45" i="3"/>
  <c r="O18" i="3"/>
  <c r="O17" i="3"/>
  <c r="O11" i="3"/>
  <c r="O41" i="3"/>
  <c r="O27" i="3"/>
  <c r="O50" i="3"/>
  <c r="O38" i="3"/>
  <c r="O7" i="3"/>
  <c r="O37" i="3"/>
  <c r="O21" i="3"/>
  <c r="O33" i="3"/>
  <c r="O19" i="3"/>
  <c r="O51" i="3"/>
  <c r="O2" i="3"/>
  <c r="O48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<sst xmlns="http://schemas.openxmlformats.org/spreadsheetml/2006/main" count="331" uniqueCount="105">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</sst>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858368</v>
      </c>
      <c r="D5" s="2"/>
      <c r="E5" s="1">
        <v>16593</v>
      </c>
      <c r="F5" s="2"/>
      <c r="G5" s="1">
        <v>441736</v>
      </c>
      <c r="H5" s="1">
        <v>400039</v>
      </c>
      <c r="I5" s="1">
        <v>21724</v>
      </c>
      <c r="J5" s="2">
        <v>420</v>
      </c>
      <c r="K5" s="1">
        <v>16191341</v>
      </c>
      <c r="L5" s="1">
        <v>409781</v>
      </c>
      <c r="M5" s="1">
        <v>39512223</v>
      </c>
      <c r="N5" s="5"/>
      <c r="O5" s="6"/>
    </row>
    <row r="6" spans="1:26" ht="15" thickBot="1" x14ac:dyDescent="0.4">
      <c r="A6" s="43">
        <v>2</v>
      </c>
      <c r="B6" s="41" t="s">
        <v>15</v>
      </c>
      <c r="C6" s="1">
        <v>839569</v>
      </c>
      <c r="D6" s="2"/>
      <c r="E6" s="1">
        <v>17098</v>
      </c>
      <c r="F6" s="2"/>
      <c r="G6" s="1">
        <v>722051</v>
      </c>
      <c r="H6" s="1">
        <v>100420</v>
      </c>
      <c r="I6" s="1">
        <v>28955</v>
      </c>
      <c r="J6" s="2">
        <v>590</v>
      </c>
      <c r="K6" s="1">
        <v>7550496</v>
      </c>
      <c r="L6" s="1">
        <v>260399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736024</v>
      </c>
      <c r="D7" s="2"/>
      <c r="E7" s="1">
        <v>15413</v>
      </c>
      <c r="F7" s="2"/>
      <c r="G7" s="1">
        <v>444225</v>
      </c>
      <c r="H7" s="1">
        <v>276386</v>
      </c>
      <c r="I7" s="1">
        <v>34269</v>
      </c>
      <c r="J7" s="2">
        <v>718</v>
      </c>
      <c r="K7" s="1">
        <v>5574469</v>
      </c>
      <c r="L7" s="1">
        <v>259546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510610</v>
      </c>
      <c r="D8" s="2"/>
      <c r="E8" s="1">
        <v>33391</v>
      </c>
      <c r="F8" s="2"/>
      <c r="G8" s="1">
        <v>405604</v>
      </c>
      <c r="H8" s="1">
        <v>71615</v>
      </c>
      <c r="I8" s="1">
        <v>26248</v>
      </c>
      <c r="J8" s="1">
        <v>1716</v>
      </c>
      <c r="K8" s="1">
        <v>12131366</v>
      </c>
      <c r="L8" s="1">
        <v>623606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332311</v>
      </c>
      <c r="D9" s="2"/>
      <c r="E9" s="1">
        <v>7429</v>
      </c>
      <c r="F9" s="2"/>
      <c r="G9" s="1">
        <v>138924</v>
      </c>
      <c r="H9" s="1">
        <v>185958</v>
      </c>
      <c r="I9" s="1">
        <v>31299</v>
      </c>
      <c r="J9" s="2">
        <v>700</v>
      </c>
      <c r="K9" s="1">
        <v>3480684</v>
      </c>
      <c r="L9" s="1">
        <v>327828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324930</v>
      </c>
      <c r="D10" s="2"/>
      <c r="E10" s="1">
        <v>9243</v>
      </c>
      <c r="F10" s="2"/>
      <c r="G10" s="1">
        <v>215928</v>
      </c>
      <c r="H10" s="1">
        <v>99759</v>
      </c>
      <c r="I10" s="1">
        <v>25642</v>
      </c>
      <c r="J10" s="2">
        <v>729</v>
      </c>
      <c r="K10" s="1">
        <v>6355261</v>
      </c>
      <c r="L10" s="1">
        <v>501527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232747</v>
      </c>
      <c r="D11" s="2"/>
      <c r="E11" s="1">
        <v>3773</v>
      </c>
      <c r="F11" s="2"/>
      <c r="G11" s="1">
        <v>206471</v>
      </c>
      <c r="H11" s="1">
        <v>22503</v>
      </c>
      <c r="I11" s="1">
        <v>22192</v>
      </c>
      <c r="J11" s="2">
        <v>360</v>
      </c>
      <c r="K11" s="1">
        <v>3411026</v>
      </c>
      <c r="L11" s="1">
        <v>325229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226050</v>
      </c>
      <c r="D12" s="2"/>
      <c r="E12" s="1">
        <v>5759</v>
      </c>
      <c r="F12" s="2"/>
      <c r="G12" s="1">
        <v>37287</v>
      </c>
      <c r="H12" s="1">
        <v>183004</v>
      </c>
      <c r="I12" s="1">
        <v>31056</v>
      </c>
      <c r="J12" s="2">
        <v>791</v>
      </c>
      <c r="K12" s="1">
        <v>1876432</v>
      </c>
      <c r="L12" s="1">
        <v>257797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8</v>
      </c>
      <c r="C13" s="1">
        <v>217990</v>
      </c>
      <c r="D13" s="2"/>
      <c r="E13" s="1">
        <v>16293</v>
      </c>
      <c r="F13" s="2"/>
      <c r="G13" s="1">
        <v>175949</v>
      </c>
      <c r="H13" s="1">
        <v>25748</v>
      </c>
      <c r="I13" s="1">
        <v>24542</v>
      </c>
      <c r="J13" s="1">
        <v>1834</v>
      </c>
      <c r="K13" s="1">
        <v>3971597</v>
      </c>
      <c r="L13" s="1">
        <v>447142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217682</v>
      </c>
      <c r="D14" s="2"/>
      <c r="E14" s="1">
        <v>2774</v>
      </c>
      <c r="F14" s="2"/>
      <c r="G14" s="1">
        <v>194836</v>
      </c>
      <c r="H14" s="1">
        <v>20072</v>
      </c>
      <c r="I14" s="1">
        <v>31875</v>
      </c>
      <c r="J14" s="2">
        <v>406</v>
      </c>
      <c r="K14" s="1">
        <v>3201707</v>
      </c>
      <c r="L14" s="1">
        <v>468828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177845</v>
      </c>
      <c r="D15" s="2"/>
      <c r="E15" s="1">
        <v>8450</v>
      </c>
      <c r="F15" s="2"/>
      <c r="G15" s="1">
        <v>140376</v>
      </c>
      <c r="H15" s="1">
        <v>29019</v>
      </c>
      <c r="I15" s="1">
        <v>13892</v>
      </c>
      <c r="J15" s="2">
        <v>660</v>
      </c>
      <c r="K15" s="1">
        <v>2323986</v>
      </c>
      <c r="L15" s="1">
        <v>181533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172119</v>
      </c>
      <c r="D16" s="2"/>
      <c r="E16" s="1">
        <v>5669</v>
      </c>
      <c r="F16" s="2"/>
      <c r="G16" s="1">
        <v>157873</v>
      </c>
      <c r="H16" s="1">
        <v>8577</v>
      </c>
      <c r="I16" s="1">
        <v>37024</v>
      </c>
      <c r="J16" s="1">
        <v>1219</v>
      </c>
      <c r="K16" s="1">
        <v>2489737</v>
      </c>
      <c r="L16" s="1">
        <v>535566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170229</v>
      </c>
      <c r="D17" s="2"/>
      <c r="E17" s="1">
        <v>5011</v>
      </c>
      <c r="F17" s="2"/>
      <c r="G17" s="1">
        <v>143826</v>
      </c>
      <c r="H17" s="1">
        <v>21392</v>
      </c>
      <c r="I17" s="1">
        <v>14563</v>
      </c>
      <c r="J17" s="2">
        <v>429</v>
      </c>
      <c r="K17" s="1">
        <v>3652066</v>
      </c>
      <c r="L17" s="1">
        <v>312433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166076</v>
      </c>
      <c r="D18" s="2"/>
      <c r="E18" s="1">
        <v>2665</v>
      </c>
      <c r="F18" s="2"/>
      <c r="G18" s="1">
        <v>71240</v>
      </c>
      <c r="H18" s="1">
        <v>92171</v>
      </c>
      <c r="I18" s="1">
        <v>33871</v>
      </c>
      <c r="J18" s="2">
        <v>544</v>
      </c>
      <c r="K18" s="1">
        <v>1275024</v>
      </c>
      <c r="L18" s="1">
        <v>260040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159570</v>
      </c>
      <c r="D19" s="2"/>
      <c r="E19" s="1">
        <v>3361</v>
      </c>
      <c r="F19" s="2"/>
      <c r="G19" s="1">
        <v>18539</v>
      </c>
      <c r="H19" s="1">
        <v>137670</v>
      </c>
      <c r="I19" s="1">
        <v>18695</v>
      </c>
      <c r="J19" s="2">
        <v>394</v>
      </c>
      <c r="K19" s="1">
        <v>2447058</v>
      </c>
      <c r="L19" s="1">
        <v>286691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158055</v>
      </c>
      <c r="D20" s="2"/>
      <c r="E20" s="1">
        <v>3559</v>
      </c>
      <c r="F20" s="2"/>
      <c r="G20" s="1">
        <v>78431</v>
      </c>
      <c r="H20" s="1">
        <v>76065</v>
      </c>
      <c r="I20" s="1">
        <v>30698</v>
      </c>
      <c r="J20" s="2">
        <v>691</v>
      </c>
      <c r="K20" s="1">
        <v>1640138</v>
      </c>
      <c r="L20" s="1">
        <v>318553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22</v>
      </c>
      <c r="C21" s="1">
        <v>152192</v>
      </c>
      <c r="D21" s="2"/>
      <c r="E21" s="1">
        <v>1474</v>
      </c>
      <c r="F21" s="2"/>
      <c r="G21" s="1">
        <v>121204</v>
      </c>
      <c r="H21" s="1">
        <v>29514</v>
      </c>
      <c r="I21" s="1">
        <v>26139</v>
      </c>
      <c r="J21" s="2">
        <v>253</v>
      </c>
      <c r="K21" s="1">
        <v>1697884</v>
      </c>
      <c r="L21" s="1">
        <v>291611</v>
      </c>
      <c r="M21" s="1">
        <v>5822434</v>
      </c>
      <c r="N21" s="5"/>
      <c r="O21" s="6"/>
    </row>
    <row r="22" spans="1:15" ht="15" thickBot="1" x14ac:dyDescent="0.4">
      <c r="A22" s="43">
        <v>18</v>
      </c>
      <c r="B22" s="41" t="s">
        <v>11</v>
      </c>
      <c r="C22" s="1">
        <v>151396</v>
      </c>
      <c r="D22" s="2"/>
      <c r="E22" s="1">
        <v>7225</v>
      </c>
      <c r="F22" s="2"/>
      <c r="G22" s="1">
        <v>104271</v>
      </c>
      <c r="H22" s="1">
        <v>39900</v>
      </c>
      <c r="I22" s="1">
        <v>15160</v>
      </c>
      <c r="J22" s="2">
        <v>723</v>
      </c>
      <c r="K22" s="1">
        <v>4405408</v>
      </c>
      <c r="L22" s="1">
        <v>441121</v>
      </c>
      <c r="M22" s="1">
        <v>9986857</v>
      </c>
      <c r="N22" s="5"/>
      <c r="O22" s="6"/>
    </row>
    <row r="23" spans="1:15" ht="15" thickBot="1" x14ac:dyDescent="0.4">
      <c r="A23" s="43">
        <v>19</v>
      </c>
      <c r="B23" s="41" t="s">
        <v>35</v>
      </c>
      <c r="C23" s="1">
        <v>150669</v>
      </c>
      <c r="D23" s="2"/>
      <c r="E23" s="1">
        <v>2513</v>
      </c>
      <c r="F23" s="2"/>
      <c r="G23" s="1">
        <v>29348</v>
      </c>
      <c r="H23" s="1">
        <v>118808</v>
      </c>
      <c r="I23" s="1">
        <v>24549</v>
      </c>
      <c r="J23" s="2">
        <v>409</v>
      </c>
      <c r="K23" s="1">
        <v>2177364</v>
      </c>
      <c r="L23" s="1">
        <v>354768</v>
      </c>
      <c r="M23" s="1">
        <v>6137428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139663</v>
      </c>
      <c r="D24" s="2"/>
      <c r="E24" s="1">
        <v>9617</v>
      </c>
      <c r="F24" s="2"/>
      <c r="G24" s="1">
        <v>116364</v>
      </c>
      <c r="H24" s="1">
        <v>13682</v>
      </c>
      <c r="I24" s="1">
        <v>20263</v>
      </c>
      <c r="J24" s="1">
        <v>1395</v>
      </c>
      <c r="K24" s="1">
        <v>2703834</v>
      </c>
      <c r="L24" s="1">
        <v>392286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136555</v>
      </c>
      <c r="D25" s="2"/>
      <c r="E25" s="1">
        <v>3795</v>
      </c>
      <c r="F25" s="2"/>
      <c r="G25" s="1">
        <v>102769</v>
      </c>
      <c r="H25" s="1">
        <v>29991</v>
      </c>
      <c r="I25" s="1">
        <v>20284</v>
      </c>
      <c r="J25" s="2">
        <v>564</v>
      </c>
      <c r="K25" s="1">
        <v>2357865</v>
      </c>
      <c r="L25" s="1">
        <v>350236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26</v>
      </c>
      <c r="C26" s="1">
        <v>131861</v>
      </c>
      <c r="D26" s="2"/>
      <c r="E26" s="1">
        <v>4003</v>
      </c>
      <c r="F26" s="2"/>
      <c r="G26" s="1">
        <v>7738</v>
      </c>
      <c r="H26" s="1">
        <v>120120</v>
      </c>
      <c r="I26" s="1">
        <v>21811</v>
      </c>
      <c r="J26" s="2">
        <v>662</v>
      </c>
      <c r="K26" s="1">
        <v>2916220</v>
      </c>
      <c r="L26" s="1">
        <v>482364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113439</v>
      </c>
      <c r="D27" s="2"/>
      <c r="E27" s="1">
        <v>2197</v>
      </c>
      <c r="F27" s="2"/>
      <c r="G27" s="1">
        <v>101376</v>
      </c>
      <c r="H27" s="1">
        <v>9866</v>
      </c>
      <c r="I27" s="1">
        <v>20115</v>
      </c>
      <c r="J27" s="2">
        <v>390</v>
      </c>
      <c r="K27" s="1">
        <v>2337122</v>
      </c>
      <c r="L27" s="1">
        <v>414410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105228</v>
      </c>
      <c r="D28" s="2"/>
      <c r="E28" s="1">
        <v>3101</v>
      </c>
      <c r="F28" s="2"/>
      <c r="G28" s="1">
        <v>94165</v>
      </c>
      <c r="H28" s="1">
        <v>7962</v>
      </c>
      <c r="I28" s="1">
        <v>35357</v>
      </c>
      <c r="J28" s="1">
        <v>1042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100450</v>
      </c>
      <c r="D29" s="50">
        <v>248</v>
      </c>
      <c r="E29" s="1">
        <v>1481</v>
      </c>
      <c r="F29" s="51">
        <v>7</v>
      </c>
      <c r="G29" s="1">
        <v>78007</v>
      </c>
      <c r="H29" s="1">
        <v>20962</v>
      </c>
      <c r="I29" s="1">
        <v>31838</v>
      </c>
      <c r="J29" s="2">
        <v>469</v>
      </c>
      <c r="K29" s="1">
        <v>866818</v>
      </c>
      <c r="L29" s="1">
        <v>274738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100184</v>
      </c>
      <c r="D30" s="2"/>
      <c r="E30" s="1">
        <v>1104</v>
      </c>
      <c r="F30" s="2"/>
      <c r="G30" s="1">
        <v>85265</v>
      </c>
      <c r="H30" s="1">
        <v>13815</v>
      </c>
      <c r="I30" s="1">
        <v>25318</v>
      </c>
      <c r="J30" s="2">
        <v>279</v>
      </c>
      <c r="K30" s="1">
        <v>1387428</v>
      </c>
      <c r="L30" s="1">
        <v>350629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97088</v>
      </c>
      <c r="D31" s="2"/>
      <c r="E31" s="1">
        <v>2195</v>
      </c>
      <c r="F31" s="2"/>
      <c r="G31" s="1">
        <v>45499</v>
      </c>
      <c r="H31" s="1">
        <v>49394</v>
      </c>
      <c r="I31" s="1">
        <v>12750</v>
      </c>
      <c r="J31" s="2">
        <v>288</v>
      </c>
      <c r="K31" s="1">
        <v>2061438</v>
      </c>
      <c r="L31" s="1">
        <v>270711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93487</v>
      </c>
      <c r="D32" s="2"/>
      <c r="E32" s="1">
        <v>1586</v>
      </c>
      <c r="F32" s="2"/>
      <c r="G32" s="1">
        <v>84055</v>
      </c>
      <c r="H32" s="1">
        <v>7846</v>
      </c>
      <c r="I32" s="1">
        <v>30978</v>
      </c>
      <c r="J32" s="2">
        <v>526</v>
      </c>
      <c r="K32" s="1">
        <v>1183427</v>
      </c>
      <c r="L32" s="1">
        <v>392148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28</v>
      </c>
      <c r="C33" s="1">
        <v>86832</v>
      </c>
      <c r="D33" s="2"/>
      <c r="E33" s="2">
        <v>522</v>
      </c>
      <c r="F33" s="2"/>
      <c r="G33" s="1">
        <v>63961</v>
      </c>
      <c r="H33" s="1">
        <v>22349</v>
      </c>
      <c r="I33" s="1">
        <v>27085</v>
      </c>
      <c r="J33" s="2">
        <v>163</v>
      </c>
      <c r="K33" s="1">
        <v>1218932</v>
      </c>
      <c r="L33" s="1">
        <v>380208</v>
      </c>
      <c r="M33" s="1">
        <v>3205958</v>
      </c>
      <c r="N33" s="6"/>
      <c r="O33" s="6"/>
    </row>
    <row r="34" spans="1:15" ht="15" thickBot="1" x14ac:dyDescent="0.4">
      <c r="A34" s="43">
        <v>30</v>
      </c>
      <c r="B34" s="41" t="s">
        <v>31</v>
      </c>
      <c r="C34" s="1">
        <v>86348</v>
      </c>
      <c r="D34" s="2"/>
      <c r="E34" s="1">
        <v>1664</v>
      </c>
      <c r="F34" s="2"/>
      <c r="G34" s="1">
        <v>64208</v>
      </c>
      <c r="H34" s="1">
        <v>20476</v>
      </c>
      <c r="I34" s="1">
        <v>28034</v>
      </c>
      <c r="J34" s="2">
        <v>540</v>
      </c>
      <c r="K34" s="1">
        <v>1143512</v>
      </c>
      <c r="L34" s="1">
        <v>371251</v>
      </c>
      <c r="M34" s="1">
        <v>3080156</v>
      </c>
      <c r="N34" s="5"/>
      <c r="O34" s="6"/>
    </row>
    <row r="35" spans="1:15" ht="15" thickBot="1" x14ac:dyDescent="0.4">
      <c r="A35" s="43">
        <v>31</v>
      </c>
      <c r="B35" s="41" t="s">
        <v>38</v>
      </c>
      <c r="C35" s="1">
        <v>80930</v>
      </c>
      <c r="D35" s="2"/>
      <c r="E35" s="1">
        <v>1253</v>
      </c>
      <c r="F35" s="2"/>
      <c r="G35" s="1">
        <v>13615</v>
      </c>
      <c r="H35" s="1">
        <v>66062</v>
      </c>
      <c r="I35" s="1">
        <v>18115</v>
      </c>
      <c r="J35" s="2">
        <v>280</v>
      </c>
      <c r="K35" s="1">
        <v>1679411</v>
      </c>
      <c r="L35" s="1">
        <v>375903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79037</v>
      </c>
      <c r="D36" s="2"/>
      <c r="E36" s="1">
        <v>2116</v>
      </c>
      <c r="F36" s="2"/>
      <c r="G36" s="1">
        <v>35864</v>
      </c>
      <c r="H36" s="1">
        <v>41057</v>
      </c>
      <c r="I36" s="1">
        <v>13725</v>
      </c>
      <c r="J36" s="2">
        <v>367</v>
      </c>
      <c r="K36" s="1">
        <v>1023316</v>
      </c>
      <c r="L36" s="1">
        <v>177698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68825</v>
      </c>
      <c r="D37" s="2"/>
      <c r="E37" s="2">
        <v>787</v>
      </c>
      <c r="F37" s="2"/>
      <c r="G37" s="1">
        <v>52543</v>
      </c>
      <c r="H37" s="1">
        <v>15495</v>
      </c>
      <c r="I37" s="1">
        <v>23624</v>
      </c>
      <c r="J37" s="2">
        <v>270</v>
      </c>
      <c r="K37" s="1">
        <v>572081</v>
      </c>
      <c r="L37" s="1">
        <v>196368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61377</v>
      </c>
      <c r="D38" s="2"/>
      <c r="E38" s="1">
        <v>4532</v>
      </c>
      <c r="F38" s="2"/>
      <c r="G38" s="1">
        <v>43180</v>
      </c>
      <c r="H38" s="1">
        <v>13665</v>
      </c>
      <c r="I38" s="1">
        <v>17215</v>
      </c>
      <c r="J38" s="1">
        <v>1271</v>
      </c>
      <c r="K38" s="1">
        <v>1894490</v>
      </c>
      <c r="L38" s="1">
        <v>531371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52839</v>
      </c>
      <c r="D39" s="2"/>
      <c r="E39" s="2">
        <v>522</v>
      </c>
      <c r="F39" s="2"/>
      <c r="G39" s="1">
        <v>36734</v>
      </c>
      <c r="H39" s="1">
        <v>15583</v>
      </c>
      <c r="I39" s="1">
        <v>27315</v>
      </c>
      <c r="J39" s="2">
        <v>270</v>
      </c>
      <c r="K39" s="1">
        <v>515805</v>
      </c>
      <c r="L39" s="1">
        <v>266647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48663</v>
      </c>
      <c r="D40" s="2"/>
      <c r="E40" s="2">
        <v>510</v>
      </c>
      <c r="F40" s="2"/>
      <c r="G40" s="1">
        <v>24523</v>
      </c>
      <c r="H40" s="1">
        <v>23630</v>
      </c>
      <c r="I40" s="1">
        <v>27231</v>
      </c>
      <c r="J40" s="2">
        <v>285</v>
      </c>
      <c r="K40" s="1">
        <v>338000</v>
      </c>
      <c r="L40" s="1">
        <v>189137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37467</v>
      </c>
      <c r="D41" s="2"/>
      <c r="E41" s="2">
        <v>599</v>
      </c>
      <c r="F41" s="2"/>
      <c r="G41" s="2" t="s">
        <v>104</v>
      </c>
      <c r="H41" s="2" t="s">
        <v>104</v>
      </c>
      <c r="I41" s="1">
        <v>8883</v>
      </c>
      <c r="J41" s="2">
        <v>142</v>
      </c>
      <c r="K41" s="1">
        <v>743369</v>
      </c>
      <c r="L41" s="1">
        <v>176248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33362</v>
      </c>
      <c r="D42" s="2"/>
      <c r="E42" s="2">
        <v>915</v>
      </c>
      <c r="F42" s="2"/>
      <c r="G42" s="1">
        <v>18791</v>
      </c>
      <c r="H42" s="1">
        <v>13656</v>
      </c>
      <c r="I42" s="1">
        <v>15911</v>
      </c>
      <c r="J42" s="2">
        <v>436</v>
      </c>
      <c r="K42" s="1">
        <v>1002906</v>
      </c>
      <c r="L42" s="1">
        <v>478297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28925</v>
      </c>
      <c r="D43" s="2"/>
      <c r="E43" s="2">
        <v>288</v>
      </c>
      <c r="F43" s="2"/>
      <c r="G43" s="1">
        <v>22575</v>
      </c>
      <c r="H43" s="1">
        <v>6062</v>
      </c>
      <c r="I43" s="1">
        <v>32696</v>
      </c>
      <c r="J43" s="2">
        <v>326</v>
      </c>
      <c r="K43" s="1">
        <v>219244</v>
      </c>
      <c r="L43" s="1">
        <v>247829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53</v>
      </c>
      <c r="C44" s="1">
        <v>27737</v>
      </c>
      <c r="D44" s="2"/>
      <c r="E44" s="2">
        <v>345</v>
      </c>
      <c r="F44" s="2"/>
      <c r="G44" s="1">
        <v>22846</v>
      </c>
      <c r="H44" s="1">
        <v>4546</v>
      </c>
      <c r="I44" s="1">
        <v>36397</v>
      </c>
      <c r="J44" s="2">
        <v>453</v>
      </c>
      <c r="K44" s="1">
        <v>260339</v>
      </c>
      <c r="L44" s="1">
        <v>341624</v>
      </c>
      <c r="M44" s="1">
        <v>762062</v>
      </c>
      <c r="N44" s="5"/>
      <c r="O44" s="6"/>
    </row>
    <row r="45" spans="1:15" ht="15" thickBot="1" x14ac:dyDescent="0.4">
      <c r="A45" s="43">
        <v>41</v>
      </c>
      <c r="B45" s="41" t="s">
        <v>40</v>
      </c>
      <c r="C45" s="1">
        <v>26294</v>
      </c>
      <c r="D45" s="2"/>
      <c r="E45" s="1">
        <v>1130</v>
      </c>
      <c r="F45" s="2"/>
      <c r="G45" s="1">
        <v>2422</v>
      </c>
      <c r="H45" s="1">
        <v>22742</v>
      </c>
      <c r="I45" s="1">
        <v>24821</v>
      </c>
      <c r="J45" s="1">
        <v>1067</v>
      </c>
      <c r="K45" s="1">
        <v>864638</v>
      </c>
      <c r="L45" s="1">
        <v>816188</v>
      </c>
      <c r="M45" s="1">
        <v>1059361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22289</v>
      </c>
      <c r="D46" s="2"/>
      <c r="E46" s="2">
        <v>656</v>
      </c>
      <c r="F46" s="2"/>
      <c r="G46" s="1">
        <v>11493</v>
      </c>
      <c r="H46" s="1">
        <v>10140</v>
      </c>
      <c r="I46" s="1">
        <v>22890</v>
      </c>
      <c r="J46" s="2">
        <v>674</v>
      </c>
      <c r="K46" s="1">
        <v>313201</v>
      </c>
      <c r="L46" s="1">
        <v>321640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51</v>
      </c>
      <c r="C47" s="1">
        <v>19125</v>
      </c>
      <c r="D47" s="2"/>
      <c r="E47" s="2">
        <v>212</v>
      </c>
      <c r="F47" s="2"/>
      <c r="G47" s="1">
        <v>11481</v>
      </c>
      <c r="H47" s="1">
        <v>7432</v>
      </c>
      <c r="I47" s="1">
        <v>17894</v>
      </c>
      <c r="J47" s="2">
        <v>198</v>
      </c>
      <c r="K47" s="1">
        <v>400458</v>
      </c>
      <c r="L47" s="1">
        <v>374688</v>
      </c>
      <c r="M47" s="1">
        <v>1068778</v>
      </c>
      <c r="N47" s="5"/>
      <c r="O47" s="6"/>
    </row>
    <row r="48" spans="1:15" ht="15" thickBot="1" x14ac:dyDescent="0.4">
      <c r="A48" s="43">
        <v>44</v>
      </c>
      <c r="B48" s="41" t="s">
        <v>56</v>
      </c>
      <c r="C48" s="1">
        <v>18281</v>
      </c>
      <c r="D48" s="2"/>
      <c r="E48" s="2">
        <v>385</v>
      </c>
      <c r="F48" s="2"/>
      <c r="G48" s="1">
        <v>13318</v>
      </c>
      <c r="H48" s="1">
        <v>4578</v>
      </c>
      <c r="I48" s="1">
        <v>10201</v>
      </c>
      <c r="J48" s="2">
        <v>215</v>
      </c>
      <c r="K48" s="1">
        <v>638821</v>
      </c>
      <c r="L48" s="1">
        <v>356456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63</v>
      </c>
      <c r="C49" s="1">
        <v>16022</v>
      </c>
      <c r="D49" s="2"/>
      <c r="E49" s="2">
        <v>637</v>
      </c>
      <c r="F49" s="2"/>
      <c r="G49" s="1">
        <v>12539</v>
      </c>
      <c r="H49" s="1">
        <v>2846</v>
      </c>
      <c r="I49" s="1">
        <v>22702</v>
      </c>
      <c r="J49" s="2">
        <v>903</v>
      </c>
      <c r="K49" s="1">
        <v>438819</v>
      </c>
      <c r="L49" s="1">
        <v>621778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13514</v>
      </c>
      <c r="D50" s="2"/>
      <c r="E50" s="2">
        <v>169</v>
      </c>
      <c r="F50" s="2"/>
      <c r="G50" s="1">
        <v>10781</v>
      </c>
      <c r="H50" s="1">
        <v>2564</v>
      </c>
      <c r="I50" s="1">
        <v>9545</v>
      </c>
      <c r="J50" s="2">
        <v>119</v>
      </c>
      <c r="K50" s="1">
        <v>456118</v>
      </c>
      <c r="L50" s="1">
        <v>322146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9877</v>
      </c>
      <c r="D51" s="2"/>
      <c r="E51" s="2">
        <v>60</v>
      </c>
      <c r="F51" s="2"/>
      <c r="G51" s="1">
        <v>5177</v>
      </c>
      <c r="H51" s="1">
        <v>4640</v>
      </c>
      <c r="I51" s="1">
        <v>13502</v>
      </c>
      <c r="J51" s="2">
        <v>82</v>
      </c>
      <c r="K51" s="1">
        <v>505927</v>
      </c>
      <c r="L51" s="1">
        <v>691587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9208</v>
      </c>
      <c r="D52" s="2"/>
      <c r="E52" s="2">
        <v>456</v>
      </c>
      <c r="F52" s="2"/>
      <c r="G52" s="1">
        <v>8014</v>
      </c>
      <c r="H52" s="2">
        <v>738</v>
      </c>
      <c r="I52" s="1">
        <v>6772</v>
      </c>
      <c r="J52" s="2">
        <v>335</v>
      </c>
      <c r="K52" s="1">
        <v>327464</v>
      </c>
      <c r="L52" s="1">
        <v>240834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7802</v>
      </c>
      <c r="D53" s="2"/>
      <c r="E53" s="2">
        <v>54</v>
      </c>
      <c r="F53" s="2"/>
      <c r="G53" s="1">
        <v>6058</v>
      </c>
      <c r="H53" s="1">
        <v>1690</v>
      </c>
      <c r="I53" s="1">
        <v>13481</v>
      </c>
      <c r="J53" s="2">
        <v>93</v>
      </c>
      <c r="K53" s="1">
        <v>188406</v>
      </c>
      <c r="L53" s="1">
        <v>325534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5752</v>
      </c>
      <c r="D54" s="2"/>
      <c r="E54" s="2">
        <v>143</v>
      </c>
      <c r="F54" s="2"/>
      <c r="G54" s="1">
        <v>4998</v>
      </c>
      <c r="H54" s="2">
        <v>611</v>
      </c>
      <c r="I54" s="1">
        <v>4279</v>
      </c>
      <c r="J54" s="2">
        <v>106</v>
      </c>
      <c r="K54" s="1">
        <v>501020</v>
      </c>
      <c r="L54" s="1">
        <v>372724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1876</v>
      </c>
      <c r="D55" s="2"/>
      <c r="E55" s="2">
        <v>58</v>
      </c>
      <c r="F55" s="2"/>
      <c r="G55" s="1">
        <v>1664</v>
      </c>
      <c r="H55" s="2">
        <v>154</v>
      </c>
      <c r="I55" s="1">
        <v>3006</v>
      </c>
      <c r="J55" s="2">
        <v>93</v>
      </c>
      <c r="K55" s="1">
        <v>173715</v>
      </c>
      <c r="L55" s="1">
        <v>278394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54540</v>
      </c>
      <c r="D56" s="50">
        <v>306</v>
      </c>
      <c r="E56" s="2">
        <v>738</v>
      </c>
      <c r="F56" s="51">
        <v>3</v>
      </c>
      <c r="G56" s="2" t="s">
        <v>104</v>
      </c>
      <c r="H56" s="2" t="s">
        <v>104</v>
      </c>
      <c r="I56" s="1">
        <v>16103</v>
      </c>
      <c r="J56" s="2">
        <v>218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3170</v>
      </c>
      <c r="D57" s="2"/>
      <c r="E57" s="2">
        <v>60</v>
      </c>
      <c r="F57" s="2"/>
      <c r="G57" s="1">
        <v>2189</v>
      </c>
      <c r="H57" s="2">
        <v>921</v>
      </c>
      <c r="I57" s="2"/>
      <c r="J57" s="2"/>
      <c r="K57" s="1">
        <v>55885</v>
      </c>
      <c r="L57" s="2"/>
      <c r="M57" s="2"/>
      <c r="N57" s="6"/>
      <c r="O57" s="5"/>
    </row>
    <row r="58" spans="1:15" ht="21.5" thickBot="1" x14ac:dyDescent="0.4">
      <c r="A58" s="57">
        <v>54</v>
      </c>
      <c r="B58" s="58" t="s">
        <v>66</v>
      </c>
      <c r="C58" s="59">
        <v>1325</v>
      </c>
      <c r="D58" s="60"/>
      <c r="E58" s="60">
        <v>20</v>
      </c>
      <c r="F58" s="60"/>
      <c r="G58" s="59">
        <v>1289</v>
      </c>
      <c r="H58" s="60">
        <v>16</v>
      </c>
      <c r="I58" s="60"/>
      <c r="J58" s="60"/>
      <c r="K58" s="59">
        <v>21974</v>
      </c>
      <c r="L58" s="60"/>
      <c r="M58" s="60"/>
      <c r="N58" s="61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AC1060E1-9830-450F-8291-320F51F4D52C}"/>
    <hyperlink ref="B6" r:id="rId2" display="https://www.worldometers.info/coronavirus/usa/texas/" xr:uid="{E54977FC-CC12-4151-8380-FD9BF5C6B425}"/>
    <hyperlink ref="B7" r:id="rId3" display="https://www.worldometers.info/coronavirus/usa/florida/" xr:uid="{FE4DA07F-81D8-4DBD-8A34-7169D5911020}"/>
    <hyperlink ref="B8" r:id="rId4" display="https://www.worldometers.info/coronavirus/usa/new-york/" xr:uid="{32ED931C-7455-45DB-9412-AF93B291EADA}"/>
    <hyperlink ref="B9" r:id="rId5" display="https://www.worldometers.info/coronavirus/usa/georgia/" xr:uid="{BE07AB26-A29C-4BD9-89F5-81EC6F9877DB}"/>
    <hyperlink ref="B10" r:id="rId6" display="https://www.worldometers.info/coronavirus/usa/illinois/" xr:uid="{ACB48BEB-7F21-4CDB-AADB-CFBE18CEB6B0}"/>
    <hyperlink ref="B11" r:id="rId7" display="https://www.worldometers.info/coronavirus/usa/north-carolina/" xr:uid="{812EB84C-2E4F-4465-8789-ACE9CB29040A}"/>
    <hyperlink ref="B12" r:id="rId8" display="https://www.worldometers.info/coronavirus/usa/arizona/" xr:uid="{E68C66BF-9129-4819-95C3-60854E166778}"/>
    <hyperlink ref="B13" r:id="rId9" display="https://www.worldometers.info/coronavirus/usa/new-jersey/" xr:uid="{AF257EA9-4E0D-4BCC-96E4-0E477F3D5A5A}"/>
    <hyperlink ref="B14" r:id="rId10" display="https://www.worldometers.info/coronavirus/usa/tennessee/" xr:uid="{39936EC8-CF2F-4069-A49F-302ECDE8EB36}"/>
    <hyperlink ref="B15" r:id="rId11" display="https://www.worldometers.info/coronavirus/usa/pennsylvania/" xr:uid="{41B87E3E-E91D-4E07-AF1A-DD683556DCC8}"/>
    <hyperlink ref="B16" r:id="rId12" display="https://www.worldometers.info/coronavirus/usa/louisiana/" xr:uid="{4A1C4172-8AEA-46CC-AFC4-FBC567FC37FC}"/>
    <hyperlink ref="B17" r:id="rId13" display="https://www.worldometers.info/coronavirus/usa/ohio/" xr:uid="{892BF07E-12A7-4E89-AA92-F4035AAB88FC}"/>
    <hyperlink ref="B18" r:id="rId14" display="https://www.worldometers.info/coronavirus/usa/alabama/" xr:uid="{4627EC64-ABFA-494E-A3C4-EF2750712C8F}"/>
    <hyperlink ref="B19" r:id="rId15" display="https://www.worldometers.info/coronavirus/usa/virginia/" xr:uid="{FD23DFFE-FA19-4066-B719-998082E59496}"/>
    <hyperlink ref="B20" r:id="rId16" display="https://www.worldometers.info/coronavirus/usa/south-carolina/" xr:uid="{D0B01BC8-CDEC-4221-8357-2B001E7BF411}"/>
    <hyperlink ref="B21" r:id="rId17" display="https://www.worldometers.info/coronavirus/usa/wisconsin/" xr:uid="{DF40F440-4A5A-43EA-ACFF-2263DB11DB5F}"/>
    <hyperlink ref="B22" r:id="rId18" display="https://www.worldometers.info/coronavirus/usa/michigan/" xr:uid="{9BF30055-49C2-4A47-863C-6DF61FFC9DB0}"/>
    <hyperlink ref="B23" r:id="rId19" display="https://www.worldometers.info/coronavirus/usa/missouri/" xr:uid="{6A4EB084-8E6C-4F36-9818-57B18FF1EFD7}"/>
    <hyperlink ref="B24" r:id="rId20" display="https://www.worldometers.info/coronavirus/usa/massachusetts/" xr:uid="{3BE31171-942A-4B77-9F51-A1150C9C9FDE}"/>
    <hyperlink ref="B25" r:id="rId21" display="https://www.worldometers.info/coronavirus/usa/indiana/" xr:uid="{49711AA2-7A19-4162-9099-BF40959597D4}"/>
    <hyperlink ref="B26" r:id="rId22" display="https://www.worldometers.info/coronavirus/usa/maryland/" xr:uid="{AC057F6A-758F-4B1A-8FF3-C98C09AADF6B}"/>
    <hyperlink ref="B27" r:id="rId23" display="https://www.worldometers.info/coronavirus/usa/minnesota/" xr:uid="{B05E6BA3-41BA-44F0-99E4-49A741498210}"/>
    <hyperlink ref="B28" r:id="rId24" display="https://www.worldometers.info/coronavirus/usa/mississippi/" xr:uid="{35172FAD-7AA8-4426-A320-2214DB387763}"/>
    <hyperlink ref="B29" r:id="rId25" display="https://www.worldometers.info/coronavirus/usa/iowa/" xr:uid="{CC9B6F38-7C48-4924-9808-9DE7960ABC85}"/>
    <hyperlink ref="B30" r:id="rId26" display="https://www.worldometers.info/coronavirus/usa/oklahoma/" xr:uid="{8C7BECD3-9C02-4779-8C76-7D5F067A1B1E}"/>
    <hyperlink ref="B31" r:id="rId27" display="https://www.worldometers.info/coronavirus/usa/washington/" xr:uid="{5B7BD7CC-65E5-40EA-A48B-279A6893322D}"/>
    <hyperlink ref="B32" r:id="rId28" display="https://www.worldometers.info/coronavirus/usa/arkansas/" xr:uid="{90371B67-018C-43C2-83D2-4AD3708333B6}"/>
    <hyperlink ref="B33" r:id="rId29" display="https://www.worldometers.info/coronavirus/usa/utah/" xr:uid="{566763C9-FE77-43F4-A724-218699D3E81A}"/>
    <hyperlink ref="B34" r:id="rId30" display="https://www.worldometers.info/coronavirus/usa/nevada/" xr:uid="{37251713-582C-4BC5-93BC-3AF445509820}"/>
    <hyperlink ref="B35" r:id="rId31" display="https://www.worldometers.info/coronavirus/usa/kentucky/" xr:uid="{D28938F6-8224-4FCD-A437-4EB16B8DD879}"/>
    <hyperlink ref="B36" r:id="rId32" display="https://www.worldometers.info/coronavirus/usa/colorado/" xr:uid="{DAA9A1DF-A4FB-4C4F-936B-0723B616BC4A}"/>
    <hyperlink ref="B37" r:id="rId33" display="https://www.worldometers.info/coronavirus/usa/kansas/" xr:uid="{DD6525A2-500B-4CE2-B649-FC722CE61876}"/>
    <hyperlink ref="B38" r:id="rId34" display="https://www.worldometers.info/coronavirus/usa/connecticut/" xr:uid="{2F3701C6-C06E-4505-B2A4-5348B443D497}"/>
    <hyperlink ref="B39" r:id="rId35" display="https://www.worldometers.info/coronavirus/usa/nebraska/" xr:uid="{AB0A2997-7DD0-4EEE-AFF2-6D25DB88F635}"/>
    <hyperlink ref="B40" r:id="rId36" display="https://www.worldometers.info/coronavirus/usa/idaho/" xr:uid="{E29E5DFA-DFF3-424A-8C1A-6411CD1474B4}"/>
    <hyperlink ref="B41" r:id="rId37" display="https://www.worldometers.info/coronavirus/usa/oregon/" xr:uid="{CF51A6A4-BD3D-4DB4-AC25-5ED753B507BE}"/>
    <hyperlink ref="B42" r:id="rId38" display="https://www.worldometers.info/coronavirus/usa/new-mexico/" xr:uid="{EAC166EE-6B8A-4916-9099-AA6A45D817DA}"/>
    <hyperlink ref="B43" r:id="rId39" display="https://www.worldometers.info/coronavirus/usa/south-dakota/" xr:uid="{3FA00CF1-6D26-433A-96E7-EE563FD3F19A}"/>
    <hyperlink ref="B44" r:id="rId40" display="https://www.worldometers.info/coronavirus/usa/north-dakota/" xr:uid="{C5BFF064-16F9-4FB2-847D-E4D401E265A1}"/>
    <hyperlink ref="B45" r:id="rId41" display="https://www.worldometers.info/coronavirus/usa/rhode-island/" xr:uid="{1FF74F88-CDF6-4FB5-882C-D68D1F800031}"/>
    <hyperlink ref="B46" r:id="rId42" display="https://www.worldometers.info/coronavirus/usa/delaware/" xr:uid="{13400AFD-E3D8-467E-B79E-DBCB634BB17B}"/>
    <hyperlink ref="B47" r:id="rId43" display="https://www.worldometers.info/coronavirus/usa/montana/" xr:uid="{15B3D627-9628-47D9-8E3E-B6131C0D409F}"/>
    <hyperlink ref="B48" r:id="rId44" display="https://www.worldometers.info/coronavirus/usa/west-virginia/" xr:uid="{B1D0B989-43CB-49BD-B796-21ABB9044952}"/>
    <hyperlink ref="B49" r:id="rId45" display="https://www.worldometers.info/coronavirus/usa/district-of-columbia/" xr:uid="{0469F9C1-A587-4819-8092-0E898685E27D}"/>
    <hyperlink ref="B50" r:id="rId46" display="https://www.worldometers.info/coronavirus/usa/hawaii/" xr:uid="{1A984CE1-4F8A-4499-B0D4-91A19E9E8CB1}"/>
    <hyperlink ref="B51" r:id="rId47" display="https://www.worldometers.info/coronavirus/usa/alaska/" xr:uid="{F73C820C-3941-4DBD-9BAE-6E7CC80CA350}"/>
    <hyperlink ref="B52" r:id="rId48" display="https://www.worldometers.info/coronavirus/usa/new-hampshire/" xr:uid="{A659EAF5-BBD9-4306-A3D1-159783BBFCDE}"/>
    <hyperlink ref="B53" r:id="rId49" display="https://www.worldometers.info/coronavirus/usa/wyoming/" xr:uid="{B54DF271-CDF3-4C53-AFC9-F2B138559FC8}"/>
    <hyperlink ref="B54" r:id="rId50" display="https://www.worldometers.info/coronavirus/usa/maine/" xr:uid="{57D357BA-92ED-4939-9700-4AEB2A6DF7A3}"/>
    <hyperlink ref="B55" r:id="rId51" display="https://www.worldometers.info/coronavirus/usa/vermont/" xr:uid="{8B3AF3DD-1043-4F92-ADBA-C907176C469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166076</v>
      </c>
      <c r="C2" s="2"/>
      <c r="D2" s="1">
        <v>2665</v>
      </c>
      <c r="E2" s="2"/>
      <c r="F2" s="1">
        <v>71240</v>
      </c>
      <c r="G2" s="1">
        <v>92171</v>
      </c>
      <c r="H2" s="1">
        <v>33871</v>
      </c>
      <c r="I2" s="2">
        <v>544</v>
      </c>
      <c r="J2" s="1">
        <v>1275024</v>
      </c>
      <c r="K2" s="1">
        <v>260040</v>
      </c>
      <c r="L2" s="1">
        <v>4903185</v>
      </c>
      <c r="M2" s="44"/>
      <c r="N2" s="37">
        <f>IFERROR(B2/J2,0)</f>
        <v>0.13025323444892017</v>
      </c>
      <c r="O2" s="38">
        <f>IFERROR(I2/H2,0)</f>
        <v>1.6060937084821824E-2</v>
      </c>
      <c r="P2" s="36">
        <f>D2*250</f>
        <v>666250</v>
      </c>
      <c r="Q2" s="39">
        <f>ABS(P2-B2)/B2</f>
        <v>3.0117175269153882</v>
      </c>
    </row>
    <row r="3" spans="1:17" ht="15" thickBot="1" x14ac:dyDescent="0.35">
      <c r="A3" s="41" t="s">
        <v>52</v>
      </c>
      <c r="B3" s="1">
        <v>9877</v>
      </c>
      <c r="C3" s="2"/>
      <c r="D3" s="2">
        <v>60</v>
      </c>
      <c r="E3" s="2"/>
      <c r="F3" s="1">
        <v>5177</v>
      </c>
      <c r="G3" s="1">
        <v>4640</v>
      </c>
      <c r="H3" s="1">
        <v>13502</v>
      </c>
      <c r="I3" s="2">
        <v>82</v>
      </c>
      <c r="J3" s="1">
        <v>505927</v>
      </c>
      <c r="K3" s="1">
        <v>691587</v>
      </c>
      <c r="L3" s="1">
        <v>731545</v>
      </c>
      <c r="M3" s="44"/>
      <c r="N3" s="37">
        <f>IFERROR(B3/J3,0)</f>
        <v>1.9522579344450879E-2</v>
      </c>
      <c r="O3" s="38">
        <f>IFERROR(I3/H3,0)</f>
        <v>6.0731743445415496E-3</v>
      </c>
      <c r="P3" s="36">
        <f>D3*250</f>
        <v>15000</v>
      </c>
      <c r="Q3" s="39">
        <f>ABS(P3-B3)/B3</f>
        <v>0.51867976106105096</v>
      </c>
    </row>
    <row r="4" spans="1:17" ht="15" thickBot="1" x14ac:dyDescent="0.35">
      <c r="A4" s="41" t="s">
        <v>33</v>
      </c>
      <c r="B4" s="1">
        <v>226050</v>
      </c>
      <c r="C4" s="2"/>
      <c r="D4" s="1">
        <v>5759</v>
      </c>
      <c r="E4" s="2"/>
      <c r="F4" s="1">
        <v>37287</v>
      </c>
      <c r="G4" s="1">
        <v>183004</v>
      </c>
      <c r="H4" s="1">
        <v>31056</v>
      </c>
      <c r="I4" s="2">
        <v>791</v>
      </c>
      <c r="J4" s="1">
        <v>1876432</v>
      </c>
      <c r="K4" s="1">
        <v>257797</v>
      </c>
      <c r="L4" s="1">
        <v>7278717</v>
      </c>
      <c r="M4" s="44"/>
      <c r="N4" s="37">
        <f>IFERROR(B4/J4,0)</f>
        <v>0.12046799457694177</v>
      </c>
      <c r="O4" s="38">
        <f>IFERROR(I4/H4,0)</f>
        <v>2.5470118495620815E-2</v>
      </c>
      <c r="P4" s="36">
        <f>D4*250</f>
        <v>1439750</v>
      </c>
      <c r="Q4" s="39">
        <f>ABS(P4-B4)/B4</f>
        <v>5.3691661136916613</v>
      </c>
    </row>
    <row r="5" spans="1:17" ht="12.5" customHeight="1" thickBot="1" x14ac:dyDescent="0.35">
      <c r="A5" s="41" t="s">
        <v>34</v>
      </c>
      <c r="B5" s="1">
        <v>93487</v>
      </c>
      <c r="C5" s="2"/>
      <c r="D5" s="1">
        <v>1586</v>
      </c>
      <c r="E5" s="2"/>
      <c r="F5" s="1">
        <v>84055</v>
      </c>
      <c r="G5" s="1">
        <v>7846</v>
      </c>
      <c r="H5" s="1">
        <v>30978</v>
      </c>
      <c r="I5" s="2">
        <v>526</v>
      </c>
      <c r="J5" s="1">
        <v>1183427</v>
      </c>
      <c r="K5" s="1">
        <v>392148</v>
      </c>
      <c r="L5" s="1">
        <v>3017804</v>
      </c>
      <c r="M5" s="44"/>
      <c r="N5" s="37">
        <f>IFERROR(B5/J5,0)</f>
        <v>7.8996845601798843E-2</v>
      </c>
      <c r="O5" s="38">
        <f>IFERROR(I5/H5,0)</f>
        <v>1.6979792110530054E-2</v>
      </c>
      <c r="P5" s="36">
        <f>D5*250</f>
        <v>396500</v>
      </c>
      <c r="Q5" s="39">
        <f>ABS(P5-B5)/B5</f>
        <v>3.2412314011573802</v>
      </c>
    </row>
    <row r="6" spans="1:17" ht="15" thickBot="1" x14ac:dyDescent="0.35">
      <c r="A6" s="41" t="s">
        <v>10</v>
      </c>
      <c r="B6" s="1">
        <v>858368</v>
      </c>
      <c r="C6" s="2"/>
      <c r="D6" s="1">
        <v>16593</v>
      </c>
      <c r="E6" s="2"/>
      <c r="F6" s="1">
        <v>441736</v>
      </c>
      <c r="G6" s="1">
        <v>400039</v>
      </c>
      <c r="H6" s="1">
        <v>21724</v>
      </c>
      <c r="I6" s="2">
        <v>420</v>
      </c>
      <c r="J6" s="1">
        <v>16191341</v>
      </c>
      <c r="K6" s="1">
        <v>409781</v>
      </c>
      <c r="L6" s="1">
        <v>39512223</v>
      </c>
      <c r="M6" s="44"/>
      <c r="N6" s="37">
        <f>IFERROR(B6/J6,0)</f>
        <v>5.3014015330786993E-2</v>
      </c>
      <c r="O6" s="38">
        <f>IFERROR(I6/H6,0)</f>
        <v>1.9333456085435463E-2</v>
      </c>
      <c r="P6" s="36">
        <f>D6*250</f>
        <v>4148250</v>
      </c>
      <c r="Q6" s="39">
        <f>ABS(P6-B6)/B6</f>
        <v>3.832717435878318</v>
      </c>
    </row>
    <row r="7" spans="1:17" ht="15" thickBot="1" x14ac:dyDescent="0.35">
      <c r="A7" s="41" t="s">
        <v>18</v>
      </c>
      <c r="B7" s="1">
        <v>79037</v>
      </c>
      <c r="C7" s="2"/>
      <c r="D7" s="1">
        <v>2116</v>
      </c>
      <c r="E7" s="2"/>
      <c r="F7" s="1">
        <v>35864</v>
      </c>
      <c r="G7" s="1">
        <v>41057</v>
      </c>
      <c r="H7" s="1">
        <v>13725</v>
      </c>
      <c r="I7" s="2">
        <v>367</v>
      </c>
      <c r="J7" s="1">
        <v>1023316</v>
      </c>
      <c r="K7" s="1">
        <v>177698</v>
      </c>
      <c r="L7" s="1">
        <v>5758736</v>
      </c>
      <c r="M7" s="44"/>
      <c r="N7" s="37">
        <f>IFERROR(B7/J7,0)</f>
        <v>7.723616165485539E-2</v>
      </c>
      <c r="O7" s="38">
        <f>IFERROR(I7/H7,0)</f>
        <v>2.6739526411657558E-2</v>
      </c>
      <c r="P7" s="36">
        <f>D7*250</f>
        <v>529000</v>
      </c>
      <c r="Q7" s="39">
        <f>ABS(P7-B7)/B7</f>
        <v>5.6930678036868807</v>
      </c>
    </row>
    <row r="8" spans="1:17" ht="15" thickBot="1" x14ac:dyDescent="0.35">
      <c r="A8" s="41" t="s">
        <v>23</v>
      </c>
      <c r="B8" s="1">
        <v>61377</v>
      </c>
      <c r="C8" s="2"/>
      <c r="D8" s="1">
        <v>4532</v>
      </c>
      <c r="E8" s="2"/>
      <c r="F8" s="1">
        <v>43180</v>
      </c>
      <c r="G8" s="1">
        <v>13665</v>
      </c>
      <c r="H8" s="1">
        <v>17215</v>
      </c>
      <c r="I8" s="1">
        <v>1271</v>
      </c>
      <c r="J8" s="1">
        <v>1894490</v>
      </c>
      <c r="K8" s="1">
        <v>531371</v>
      </c>
      <c r="L8" s="1">
        <v>3565287</v>
      </c>
      <c r="M8" s="44"/>
      <c r="N8" s="37">
        <f>IFERROR(B8/J8,0)</f>
        <v>3.2397637358867033E-2</v>
      </c>
      <c r="O8" s="38">
        <f>IFERROR(I8/H8,0)</f>
        <v>7.383096137089748E-2</v>
      </c>
      <c r="P8" s="36">
        <f>D8*250</f>
        <v>1133000</v>
      </c>
      <c r="Q8" s="39">
        <f>ABS(P8-B8)/B8</f>
        <v>17.45968359483194</v>
      </c>
    </row>
    <row r="9" spans="1:17" ht="15" thickBot="1" x14ac:dyDescent="0.35">
      <c r="A9" s="41" t="s">
        <v>43</v>
      </c>
      <c r="B9" s="1">
        <v>22289</v>
      </c>
      <c r="C9" s="2"/>
      <c r="D9" s="2">
        <v>656</v>
      </c>
      <c r="E9" s="2"/>
      <c r="F9" s="1">
        <v>11493</v>
      </c>
      <c r="G9" s="1">
        <v>10140</v>
      </c>
      <c r="H9" s="1">
        <v>22890</v>
      </c>
      <c r="I9" s="2">
        <v>674</v>
      </c>
      <c r="J9" s="1">
        <v>313201</v>
      </c>
      <c r="K9" s="1">
        <v>321640</v>
      </c>
      <c r="L9" s="1">
        <v>973764</v>
      </c>
      <c r="M9" s="44"/>
      <c r="N9" s="37">
        <f>IFERROR(B9/J9,0)</f>
        <v>7.1165162307910895E-2</v>
      </c>
      <c r="O9" s="38">
        <f>IFERROR(I9/H9,0)</f>
        <v>2.9445172564438619E-2</v>
      </c>
      <c r="P9" s="36">
        <f>D9*250</f>
        <v>164000</v>
      </c>
      <c r="Q9" s="39">
        <f>ABS(P9-B9)/B9</f>
        <v>6.3578895419265109</v>
      </c>
    </row>
    <row r="10" spans="1:17" ht="15" thickBot="1" x14ac:dyDescent="0.35">
      <c r="A10" s="41" t="s">
        <v>63</v>
      </c>
      <c r="B10" s="1">
        <v>16022</v>
      </c>
      <c r="C10" s="2"/>
      <c r="D10" s="2">
        <v>637</v>
      </c>
      <c r="E10" s="2"/>
      <c r="F10" s="1">
        <v>12539</v>
      </c>
      <c r="G10" s="1">
        <v>2846</v>
      </c>
      <c r="H10" s="1">
        <v>22702</v>
      </c>
      <c r="I10" s="2">
        <v>903</v>
      </c>
      <c r="J10" s="1">
        <v>438819</v>
      </c>
      <c r="K10" s="1">
        <v>621778</v>
      </c>
      <c r="L10" s="1">
        <v>705749</v>
      </c>
      <c r="M10" s="44"/>
      <c r="N10" s="37">
        <f>IFERROR(B10/J10,0)</f>
        <v>3.6511636916359592E-2</v>
      </c>
      <c r="O10" s="38">
        <f>IFERROR(I10/H10,0)</f>
        <v>3.9776231169059997E-2</v>
      </c>
      <c r="P10" s="36">
        <f>D10*250</f>
        <v>159250</v>
      </c>
      <c r="Q10" s="39">
        <f>ABS(P10-B10)/B10</f>
        <v>8.9394582449132436</v>
      </c>
    </row>
    <row r="11" spans="1:17" ht="15" thickBot="1" x14ac:dyDescent="0.35">
      <c r="A11" s="41" t="s">
        <v>13</v>
      </c>
      <c r="B11" s="1">
        <v>736024</v>
      </c>
      <c r="C11" s="2"/>
      <c r="D11" s="1">
        <v>15413</v>
      </c>
      <c r="E11" s="2"/>
      <c r="F11" s="1">
        <v>444225</v>
      </c>
      <c r="G11" s="1">
        <v>276386</v>
      </c>
      <c r="H11" s="1">
        <v>34269</v>
      </c>
      <c r="I11" s="2">
        <v>718</v>
      </c>
      <c r="J11" s="1">
        <v>5574469</v>
      </c>
      <c r="K11" s="1">
        <v>259546</v>
      </c>
      <c r="L11" s="1">
        <v>21477737</v>
      </c>
      <c r="M11" s="44"/>
      <c r="N11" s="37">
        <f>IFERROR(B11/J11,0)</f>
        <v>0.13203481802481995</v>
      </c>
      <c r="O11" s="38">
        <f>IFERROR(I11/H11,0)</f>
        <v>2.0951880708512068E-2</v>
      </c>
      <c r="P11" s="36">
        <f>D11*250</f>
        <v>3853250</v>
      </c>
      <c r="Q11" s="39">
        <f>ABS(P11-B11)/B11</f>
        <v>4.2352233079356107</v>
      </c>
    </row>
    <row r="12" spans="1:17" ht="15" thickBot="1" x14ac:dyDescent="0.35">
      <c r="A12" s="41" t="s">
        <v>16</v>
      </c>
      <c r="B12" s="1">
        <v>332311</v>
      </c>
      <c r="C12" s="2"/>
      <c r="D12" s="1">
        <v>7429</v>
      </c>
      <c r="E12" s="2"/>
      <c r="F12" s="1">
        <v>138924</v>
      </c>
      <c r="G12" s="1">
        <v>185958</v>
      </c>
      <c r="H12" s="1">
        <v>31299</v>
      </c>
      <c r="I12" s="2">
        <v>700</v>
      </c>
      <c r="J12" s="1">
        <v>3480684</v>
      </c>
      <c r="K12" s="1">
        <v>327828</v>
      </c>
      <c r="L12" s="1">
        <v>10617423</v>
      </c>
      <c r="M12" s="44"/>
      <c r="N12" s="37">
        <f>IFERROR(B12/J12,0)</f>
        <v>9.5472901303307045E-2</v>
      </c>
      <c r="O12" s="38">
        <f>IFERROR(I12/H12,0)</f>
        <v>2.2364931786958048E-2</v>
      </c>
      <c r="P12" s="36">
        <f>D12*250</f>
        <v>1857250</v>
      </c>
      <c r="Q12" s="39">
        <f>ABS(P12-B12)/B12</f>
        <v>4.5888911290929277</v>
      </c>
    </row>
    <row r="13" spans="1:17" ht="13.5" thickBot="1" x14ac:dyDescent="0.35">
      <c r="A13" s="42" t="s">
        <v>64</v>
      </c>
      <c r="B13" s="1">
        <v>3170</v>
      </c>
      <c r="C13" s="2"/>
      <c r="D13" s="2">
        <v>60</v>
      </c>
      <c r="E13" s="2"/>
      <c r="F13" s="1">
        <v>2189</v>
      </c>
      <c r="G13" s="2">
        <v>921</v>
      </c>
      <c r="H13" s="2"/>
      <c r="I13" s="2"/>
      <c r="J13" s="1">
        <v>55885</v>
      </c>
      <c r="K13" s="2"/>
      <c r="L13" s="2"/>
      <c r="M13" s="44"/>
      <c r="N13" s="37">
        <f>IFERROR(B13/J13,0)</f>
        <v>5.6723628880737231E-2</v>
      </c>
      <c r="O13" s="38">
        <f>IFERROR(I13/H13,0)</f>
        <v>0</v>
      </c>
      <c r="P13" s="36">
        <f>D13*250</f>
        <v>15000</v>
      </c>
      <c r="Q13" s="39">
        <f>ABS(P13-B13)/B13</f>
        <v>3.7318611987381702</v>
      </c>
    </row>
    <row r="14" spans="1:17" ht="15" thickBot="1" x14ac:dyDescent="0.35">
      <c r="A14" s="41" t="s">
        <v>47</v>
      </c>
      <c r="B14" s="1">
        <v>13514</v>
      </c>
      <c r="C14" s="2"/>
      <c r="D14" s="2">
        <v>169</v>
      </c>
      <c r="E14" s="2"/>
      <c r="F14" s="1">
        <v>10781</v>
      </c>
      <c r="G14" s="1">
        <v>2564</v>
      </c>
      <c r="H14" s="1">
        <v>9545</v>
      </c>
      <c r="I14" s="2">
        <v>119</v>
      </c>
      <c r="J14" s="1">
        <v>456118</v>
      </c>
      <c r="K14" s="1">
        <v>322146</v>
      </c>
      <c r="L14" s="1">
        <v>1415872</v>
      </c>
      <c r="M14" s="44"/>
      <c r="N14" s="37">
        <f>IFERROR(B14/J14,0)</f>
        <v>2.9628297940445237E-2</v>
      </c>
      <c r="O14" s="38">
        <f>IFERROR(I14/H14,0)</f>
        <v>1.2467260345730749E-2</v>
      </c>
      <c r="P14" s="36">
        <f>D14*250</f>
        <v>42250</v>
      </c>
      <c r="Q14" s="39">
        <f>ABS(P14-B14)/B14</f>
        <v>2.1263874500517983</v>
      </c>
    </row>
    <row r="15" spans="1:17" ht="15" thickBot="1" x14ac:dyDescent="0.35">
      <c r="A15" s="41" t="s">
        <v>49</v>
      </c>
      <c r="B15" s="1">
        <v>48663</v>
      </c>
      <c r="C15" s="2"/>
      <c r="D15" s="2">
        <v>510</v>
      </c>
      <c r="E15" s="2"/>
      <c r="F15" s="1">
        <v>24523</v>
      </c>
      <c r="G15" s="1">
        <v>23630</v>
      </c>
      <c r="H15" s="1">
        <v>27231</v>
      </c>
      <c r="I15" s="2">
        <v>285</v>
      </c>
      <c r="J15" s="1">
        <v>338000</v>
      </c>
      <c r="K15" s="1">
        <v>189137</v>
      </c>
      <c r="L15" s="1">
        <v>1787065</v>
      </c>
      <c r="M15" s="44"/>
      <c r="N15" s="37">
        <f>IFERROR(B15/J15,0)</f>
        <v>0.14397337278106509</v>
      </c>
      <c r="O15" s="38">
        <f>IFERROR(I15/H15,0)</f>
        <v>1.0466012999889831E-2</v>
      </c>
      <c r="P15" s="36">
        <f>D15*250</f>
        <v>127500</v>
      </c>
      <c r="Q15" s="39">
        <f>ABS(P15-B15)/B15</f>
        <v>1.6200604155107576</v>
      </c>
    </row>
    <row r="16" spans="1:17" ht="15" thickBot="1" x14ac:dyDescent="0.35">
      <c r="A16" s="41" t="s">
        <v>12</v>
      </c>
      <c r="B16" s="1">
        <v>324930</v>
      </c>
      <c r="C16" s="2"/>
      <c r="D16" s="1">
        <v>9243</v>
      </c>
      <c r="E16" s="2"/>
      <c r="F16" s="1">
        <v>215928</v>
      </c>
      <c r="G16" s="1">
        <v>99759</v>
      </c>
      <c r="H16" s="1">
        <v>25642</v>
      </c>
      <c r="I16" s="2">
        <v>729</v>
      </c>
      <c r="J16" s="1">
        <v>6355261</v>
      </c>
      <c r="K16" s="1">
        <v>501527</v>
      </c>
      <c r="L16" s="1">
        <v>12671821</v>
      </c>
      <c r="M16" s="45"/>
      <c r="N16" s="37">
        <f>IFERROR(B16/J16,0)</f>
        <v>5.1127719223490582E-2</v>
      </c>
      <c r="O16" s="38">
        <f>IFERROR(I16/H16,0)</f>
        <v>2.8429919663052805E-2</v>
      </c>
      <c r="P16" s="36">
        <f>D16*250</f>
        <v>2310750</v>
      </c>
      <c r="Q16" s="39">
        <f>ABS(P16-B16)/B16</f>
        <v>6.111531714523128</v>
      </c>
    </row>
    <row r="17" spans="1:17" ht="15" thickBot="1" x14ac:dyDescent="0.35">
      <c r="A17" s="41" t="s">
        <v>27</v>
      </c>
      <c r="B17" s="1">
        <v>136555</v>
      </c>
      <c r="C17" s="2"/>
      <c r="D17" s="1">
        <v>3795</v>
      </c>
      <c r="E17" s="2"/>
      <c r="F17" s="1">
        <v>102769</v>
      </c>
      <c r="G17" s="1">
        <v>29991</v>
      </c>
      <c r="H17" s="1">
        <v>20284</v>
      </c>
      <c r="I17" s="2">
        <v>564</v>
      </c>
      <c r="J17" s="1">
        <v>2357865</v>
      </c>
      <c r="K17" s="1">
        <v>350236</v>
      </c>
      <c r="L17" s="1">
        <v>6732219</v>
      </c>
      <c r="M17" s="44"/>
      <c r="N17" s="37">
        <f>IFERROR(B17/J17,0)</f>
        <v>5.7914681290065377E-2</v>
      </c>
      <c r="O17" s="38">
        <f>IFERROR(I17/H17,0)</f>
        <v>2.7805166633800039E-2</v>
      </c>
      <c r="P17" s="36">
        <f>D17*250</f>
        <v>948750</v>
      </c>
      <c r="Q17" s="39">
        <f>ABS(P17-B17)/B17</f>
        <v>5.9477499908461793</v>
      </c>
    </row>
    <row r="18" spans="1:17" ht="15" thickBot="1" x14ac:dyDescent="0.35">
      <c r="A18" s="41" t="s">
        <v>41</v>
      </c>
      <c r="B18" s="1">
        <v>100450</v>
      </c>
      <c r="C18" s="50">
        <v>248</v>
      </c>
      <c r="D18" s="1">
        <v>1481</v>
      </c>
      <c r="E18" s="51">
        <v>7</v>
      </c>
      <c r="F18" s="1">
        <v>78007</v>
      </c>
      <c r="G18" s="1">
        <v>20962</v>
      </c>
      <c r="H18" s="1">
        <v>31838</v>
      </c>
      <c r="I18" s="2">
        <v>469</v>
      </c>
      <c r="J18" s="1">
        <v>866818</v>
      </c>
      <c r="K18" s="1">
        <v>274738</v>
      </c>
      <c r="L18" s="1">
        <v>3155070</v>
      </c>
      <c r="M18" s="44"/>
      <c r="N18" s="37">
        <f>IFERROR(B18/J18,0)</f>
        <v>0.11588361109252461</v>
      </c>
      <c r="O18" s="38">
        <f>IFERROR(I18/H18,0)</f>
        <v>1.4730824800552799E-2</v>
      </c>
      <c r="P18" s="36">
        <f>D18*250</f>
        <v>370250</v>
      </c>
      <c r="Q18" s="39">
        <f>ABS(P18-B18)/B18</f>
        <v>2.6859133897461422</v>
      </c>
    </row>
    <row r="19" spans="1:17" ht="15" thickBot="1" x14ac:dyDescent="0.35">
      <c r="A19" s="41" t="s">
        <v>45</v>
      </c>
      <c r="B19" s="1">
        <v>68825</v>
      </c>
      <c r="C19" s="2"/>
      <c r="D19" s="2">
        <v>787</v>
      </c>
      <c r="E19" s="2"/>
      <c r="F19" s="1">
        <v>52543</v>
      </c>
      <c r="G19" s="1">
        <v>15495</v>
      </c>
      <c r="H19" s="1">
        <v>23624</v>
      </c>
      <c r="I19" s="2">
        <v>270</v>
      </c>
      <c r="J19" s="1">
        <v>572081</v>
      </c>
      <c r="K19" s="1">
        <v>196368</v>
      </c>
      <c r="L19" s="1">
        <v>2913314</v>
      </c>
      <c r="M19" s="44"/>
      <c r="N19" s="37">
        <f>IFERROR(B19/J19,0)</f>
        <v>0.12030639017901311</v>
      </c>
      <c r="O19" s="38">
        <f>IFERROR(I19/H19,0)</f>
        <v>1.1429055198103624E-2</v>
      </c>
      <c r="P19" s="36">
        <f>D19*250</f>
        <v>196750</v>
      </c>
      <c r="Q19" s="39">
        <f>ABS(P19-B19)/B19</f>
        <v>1.8586996004358882</v>
      </c>
    </row>
    <row r="20" spans="1:17" ht="15" thickBot="1" x14ac:dyDescent="0.35">
      <c r="A20" s="41" t="s">
        <v>38</v>
      </c>
      <c r="B20" s="1">
        <v>80930</v>
      </c>
      <c r="C20" s="2"/>
      <c r="D20" s="1">
        <v>1253</v>
      </c>
      <c r="E20" s="2"/>
      <c r="F20" s="1">
        <v>13615</v>
      </c>
      <c r="G20" s="1">
        <v>66062</v>
      </c>
      <c r="H20" s="1">
        <v>18115</v>
      </c>
      <c r="I20" s="2">
        <v>280</v>
      </c>
      <c r="J20" s="1">
        <v>1679411</v>
      </c>
      <c r="K20" s="1">
        <v>375903</v>
      </c>
      <c r="L20" s="1">
        <v>4467673</v>
      </c>
      <c r="M20" s="44"/>
      <c r="N20" s="37">
        <f>IFERROR(B20/J20,0)</f>
        <v>4.8189514061775227E-2</v>
      </c>
      <c r="O20" s="38">
        <f>IFERROR(I20/H20,0)</f>
        <v>1.5456803753795198E-2</v>
      </c>
      <c r="P20" s="36">
        <f>D20*250</f>
        <v>313250</v>
      </c>
      <c r="Q20" s="39">
        <f>ABS(P20-B20)/B20</f>
        <v>2.8706289385889039</v>
      </c>
    </row>
    <row r="21" spans="1:17" ht="15" thickBot="1" x14ac:dyDescent="0.35">
      <c r="A21" s="41" t="s">
        <v>14</v>
      </c>
      <c r="B21" s="1">
        <v>172119</v>
      </c>
      <c r="C21" s="2"/>
      <c r="D21" s="1">
        <v>5669</v>
      </c>
      <c r="E21" s="2"/>
      <c r="F21" s="1">
        <v>157873</v>
      </c>
      <c r="G21" s="1">
        <v>8577</v>
      </c>
      <c r="H21" s="1">
        <v>37024</v>
      </c>
      <c r="I21" s="1">
        <v>1219</v>
      </c>
      <c r="J21" s="1">
        <v>2489737</v>
      </c>
      <c r="K21" s="1">
        <v>535566</v>
      </c>
      <c r="L21" s="1">
        <v>4648794</v>
      </c>
      <c r="M21" s="44"/>
      <c r="N21" s="37">
        <f>IFERROR(B21/J21,0)</f>
        <v>6.9131398215956139E-2</v>
      </c>
      <c r="O21" s="38">
        <f>IFERROR(I21/H21,0)</f>
        <v>3.2924589455488332E-2</v>
      </c>
      <c r="P21" s="36">
        <f>D21*250</f>
        <v>1417250</v>
      </c>
      <c r="Q21" s="39">
        <f>ABS(P21-B21)/B21</f>
        <v>7.2341287132739556</v>
      </c>
    </row>
    <row r="22" spans="1:17" ht="15" thickBot="1" x14ac:dyDescent="0.35">
      <c r="A22" s="41" t="s">
        <v>39</v>
      </c>
      <c r="B22" s="1">
        <v>5752</v>
      </c>
      <c r="C22" s="2"/>
      <c r="D22" s="2">
        <v>143</v>
      </c>
      <c r="E22" s="2"/>
      <c r="F22" s="1">
        <v>4998</v>
      </c>
      <c r="G22" s="2">
        <v>611</v>
      </c>
      <c r="H22" s="1">
        <v>4279</v>
      </c>
      <c r="I22" s="2">
        <v>106</v>
      </c>
      <c r="J22" s="1">
        <v>501020</v>
      </c>
      <c r="K22" s="1">
        <v>372724</v>
      </c>
      <c r="L22" s="1">
        <v>1344212</v>
      </c>
      <c r="M22" s="44"/>
      <c r="N22" s="37">
        <f>IFERROR(B22/J22,0)</f>
        <v>1.1480579617580136E-2</v>
      </c>
      <c r="O22" s="38">
        <f>IFERROR(I22/H22,0)</f>
        <v>2.4772143024071044E-2</v>
      </c>
      <c r="P22" s="36">
        <f>D22*250</f>
        <v>35750</v>
      </c>
      <c r="Q22" s="39">
        <f>ABS(P22-B22)/B22</f>
        <v>5.2152294853963834</v>
      </c>
    </row>
    <row r="23" spans="1:17" ht="15" thickBot="1" x14ac:dyDescent="0.35">
      <c r="A23" s="41" t="s">
        <v>26</v>
      </c>
      <c r="B23" s="1">
        <v>131861</v>
      </c>
      <c r="C23" s="2"/>
      <c r="D23" s="1">
        <v>4003</v>
      </c>
      <c r="E23" s="2"/>
      <c r="F23" s="1">
        <v>7738</v>
      </c>
      <c r="G23" s="1">
        <v>120120</v>
      </c>
      <c r="H23" s="1">
        <v>21811</v>
      </c>
      <c r="I23" s="2">
        <v>662</v>
      </c>
      <c r="J23" s="1">
        <v>2916220</v>
      </c>
      <c r="K23" s="1">
        <v>482364</v>
      </c>
      <c r="L23" s="1">
        <v>6045680</v>
      </c>
      <c r="M23" s="44"/>
      <c r="N23" s="37">
        <f>IFERROR(B23/J23,0)</f>
        <v>4.5216410284546434E-2</v>
      </c>
      <c r="O23" s="38">
        <f>IFERROR(I23/H23,0)</f>
        <v>3.0351657420567602E-2</v>
      </c>
      <c r="P23" s="36">
        <f>D23*250</f>
        <v>1000750</v>
      </c>
      <c r="Q23" s="39">
        <f>ABS(P23-B23)/B23</f>
        <v>6.5894312950758751</v>
      </c>
    </row>
    <row r="24" spans="1:17" ht="15" thickBot="1" x14ac:dyDescent="0.35">
      <c r="A24" s="41" t="s">
        <v>17</v>
      </c>
      <c r="B24" s="1">
        <v>139663</v>
      </c>
      <c r="C24" s="2"/>
      <c r="D24" s="1">
        <v>9617</v>
      </c>
      <c r="E24" s="2"/>
      <c r="F24" s="1">
        <v>116364</v>
      </c>
      <c r="G24" s="1">
        <v>13682</v>
      </c>
      <c r="H24" s="1">
        <v>20263</v>
      </c>
      <c r="I24" s="1">
        <v>1395</v>
      </c>
      <c r="J24" s="1">
        <v>2703834</v>
      </c>
      <c r="K24" s="1">
        <v>392286</v>
      </c>
      <c r="L24" s="1">
        <v>6892503</v>
      </c>
      <c r="M24" s="44"/>
      <c r="N24" s="37">
        <f>IFERROR(B24/J24,0)</f>
        <v>5.165368879894254E-2</v>
      </c>
      <c r="O24" s="38">
        <f>IFERROR(I24/H24,0)</f>
        <v>6.8844692296303606E-2</v>
      </c>
      <c r="P24" s="36">
        <f>D24*250</f>
        <v>2404250</v>
      </c>
      <c r="Q24" s="39">
        <f>ABS(P24-B24)/B24</f>
        <v>16.214652413309182</v>
      </c>
    </row>
    <row r="25" spans="1:17" ht="15" thickBot="1" x14ac:dyDescent="0.35">
      <c r="A25" s="41" t="s">
        <v>11</v>
      </c>
      <c r="B25" s="1">
        <v>151396</v>
      </c>
      <c r="C25" s="2"/>
      <c r="D25" s="1">
        <v>7225</v>
      </c>
      <c r="E25" s="2"/>
      <c r="F25" s="1">
        <v>104271</v>
      </c>
      <c r="G25" s="1">
        <v>39900</v>
      </c>
      <c r="H25" s="1">
        <v>15160</v>
      </c>
      <c r="I25" s="2">
        <v>723</v>
      </c>
      <c r="J25" s="1">
        <v>4405408</v>
      </c>
      <c r="K25" s="1">
        <v>441121</v>
      </c>
      <c r="L25" s="1">
        <v>9986857</v>
      </c>
      <c r="M25" s="44"/>
      <c r="N25" s="37">
        <f>IFERROR(B25/J25,0)</f>
        <v>3.4365942950119487E-2</v>
      </c>
      <c r="O25" s="38">
        <f>IFERROR(I25/H25,0)</f>
        <v>4.7691292875989444E-2</v>
      </c>
      <c r="P25" s="36">
        <f>D25*250</f>
        <v>1806250</v>
      </c>
      <c r="Q25" s="39">
        <f>ABS(P25-B25)/B25</f>
        <v>10.930632249200771</v>
      </c>
    </row>
    <row r="26" spans="1:17" ht="15" thickBot="1" x14ac:dyDescent="0.35">
      <c r="A26" s="41" t="s">
        <v>32</v>
      </c>
      <c r="B26" s="1">
        <v>113439</v>
      </c>
      <c r="C26" s="2"/>
      <c r="D26" s="1">
        <v>2197</v>
      </c>
      <c r="E26" s="2"/>
      <c r="F26" s="1">
        <v>101376</v>
      </c>
      <c r="G26" s="1">
        <v>9866</v>
      </c>
      <c r="H26" s="1">
        <v>20115</v>
      </c>
      <c r="I26" s="2">
        <v>390</v>
      </c>
      <c r="J26" s="1">
        <v>2337122</v>
      </c>
      <c r="K26" s="1">
        <v>414410</v>
      </c>
      <c r="L26" s="1">
        <v>5639632</v>
      </c>
      <c r="M26" s="44"/>
      <c r="N26" s="37">
        <f>IFERROR(B26/J26,0)</f>
        <v>4.8537902599864277E-2</v>
      </c>
      <c r="O26" s="38">
        <f>IFERROR(I26/H26,0)</f>
        <v>1.9388516032811335E-2</v>
      </c>
      <c r="P26" s="36">
        <f>D26*250</f>
        <v>549250</v>
      </c>
      <c r="Q26" s="39">
        <f>ABS(P26-B26)/B26</f>
        <v>3.8418092543128908</v>
      </c>
    </row>
    <row r="27" spans="1:17" ht="15" thickBot="1" x14ac:dyDescent="0.35">
      <c r="A27" s="41" t="s">
        <v>30</v>
      </c>
      <c r="B27" s="1">
        <v>105228</v>
      </c>
      <c r="C27" s="2"/>
      <c r="D27" s="1">
        <v>3101</v>
      </c>
      <c r="E27" s="2"/>
      <c r="F27" s="1">
        <v>94165</v>
      </c>
      <c r="G27" s="1">
        <v>7962</v>
      </c>
      <c r="H27" s="1">
        <v>35357</v>
      </c>
      <c r="I27" s="1">
        <v>1042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0.11640201105082383</v>
      </c>
      <c r="O27" s="38">
        <f>IFERROR(I27/H27,0)</f>
        <v>2.9470826144752101E-2</v>
      </c>
      <c r="P27" s="36">
        <f>D27*250</f>
        <v>775250</v>
      </c>
      <c r="Q27" s="39">
        <f>ABS(P27-B27)/B27</f>
        <v>6.3673356901205</v>
      </c>
    </row>
    <row r="28" spans="1:17" ht="15" thickBot="1" x14ac:dyDescent="0.35">
      <c r="A28" s="41" t="s">
        <v>35</v>
      </c>
      <c r="B28" s="1">
        <v>150669</v>
      </c>
      <c r="C28" s="2"/>
      <c r="D28" s="1">
        <v>2513</v>
      </c>
      <c r="E28" s="2"/>
      <c r="F28" s="1">
        <v>29348</v>
      </c>
      <c r="G28" s="1">
        <v>118808</v>
      </c>
      <c r="H28" s="1">
        <v>24549</v>
      </c>
      <c r="I28" s="2">
        <v>409</v>
      </c>
      <c r="J28" s="1">
        <v>2177364</v>
      </c>
      <c r="K28" s="1">
        <v>354768</v>
      </c>
      <c r="L28" s="1">
        <v>6137428</v>
      </c>
      <c r="M28" s="44"/>
      <c r="N28" s="37">
        <f>IFERROR(B28/J28,0)</f>
        <v>6.919789249753372E-2</v>
      </c>
      <c r="O28" s="38">
        <f>IFERROR(I28/H28,0)</f>
        <v>1.6660556438144122E-2</v>
      </c>
      <c r="P28" s="36">
        <f>D28*250</f>
        <v>628250</v>
      </c>
      <c r="Q28" s="39">
        <f>ABS(P28-B28)/B28</f>
        <v>3.1697363093934388</v>
      </c>
    </row>
    <row r="29" spans="1:17" ht="15" thickBot="1" x14ac:dyDescent="0.35">
      <c r="A29" s="41" t="s">
        <v>51</v>
      </c>
      <c r="B29" s="1">
        <v>19125</v>
      </c>
      <c r="C29" s="2"/>
      <c r="D29" s="2">
        <v>212</v>
      </c>
      <c r="E29" s="2"/>
      <c r="F29" s="1">
        <v>11481</v>
      </c>
      <c r="G29" s="1">
        <v>7432</v>
      </c>
      <c r="H29" s="1">
        <v>17894</v>
      </c>
      <c r="I29" s="2">
        <v>198</v>
      </c>
      <c r="J29" s="1">
        <v>400458</v>
      </c>
      <c r="K29" s="1">
        <v>374688</v>
      </c>
      <c r="L29" s="1">
        <v>1068778</v>
      </c>
      <c r="M29" s="44"/>
      <c r="N29" s="37">
        <f>IFERROR(B29/J29,0)</f>
        <v>4.7757817299192422E-2</v>
      </c>
      <c r="O29" s="38">
        <f>IFERROR(I29/H29,0)</f>
        <v>1.1065161506650274E-2</v>
      </c>
      <c r="P29" s="36">
        <f>D29*250</f>
        <v>53000</v>
      </c>
      <c r="Q29" s="39">
        <f>ABS(P29-B29)/B29</f>
        <v>1.7712418300653594</v>
      </c>
    </row>
    <row r="30" spans="1:17" ht="15" thickBot="1" x14ac:dyDescent="0.35">
      <c r="A30" s="41" t="s">
        <v>50</v>
      </c>
      <c r="B30" s="1">
        <v>52839</v>
      </c>
      <c r="C30" s="2"/>
      <c r="D30" s="2">
        <v>522</v>
      </c>
      <c r="E30" s="2"/>
      <c r="F30" s="1">
        <v>36734</v>
      </c>
      <c r="G30" s="1">
        <v>15583</v>
      </c>
      <c r="H30" s="1">
        <v>27315</v>
      </c>
      <c r="I30" s="2">
        <v>270</v>
      </c>
      <c r="J30" s="1">
        <v>515805</v>
      </c>
      <c r="K30" s="1">
        <v>266647</v>
      </c>
      <c r="L30" s="1">
        <v>1934408</v>
      </c>
      <c r="M30" s="44"/>
      <c r="N30" s="37">
        <f>IFERROR(B30/J30,0)</f>
        <v>0.10243987553435892</v>
      </c>
      <c r="O30" s="38">
        <f>IFERROR(I30/H30,0)</f>
        <v>9.8846787479406912E-3</v>
      </c>
      <c r="P30" s="36">
        <f>D30*250</f>
        <v>130500</v>
      </c>
      <c r="Q30" s="39">
        <f>ABS(P30-B30)/B30</f>
        <v>1.4697666496337933</v>
      </c>
    </row>
    <row r="31" spans="1:17" ht="15" thickBot="1" x14ac:dyDescent="0.35">
      <c r="A31" s="41" t="s">
        <v>31</v>
      </c>
      <c r="B31" s="1">
        <v>86348</v>
      </c>
      <c r="C31" s="2"/>
      <c r="D31" s="1">
        <v>1664</v>
      </c>
      <c r="E31" s="2"/>
      <c r="F31" s="1">
        <v>64208</v>
      </c>
      <c r="G31" s="1">
        <v>20476</v>
      </c>
      <c r="H31" s="1">
        <v>28034</v>
      </c>
      <c r="I31" s="2">
        <v>540</v>
      </c>
      <c r="J31" s="1">
        <v>1143512</v>
      </c>
      <c r="K31" s="1">
        <v>371251</v>
      </c>
      <c r="L31" s="1">
        <v>3080156</v>
      </c>
      <c r="M31" s="44"/>
      <c r="N31" s="37">
        <f>IFERROR(B31/J31,0)</f>
        <v>7.5511232064027309E-2</v>
      </c>
      <c r="O31" s="38">
        <f>IFERROR(I31/H31,0)</f>
        <v>1.9262324320468004E-2</v>
      </c>
      <c r="P31" s="36">
        <f>D31*250</f>
        <v>416000</v>
      </c>
      <c r="Q31" s="39">
        <f>ABS(P31-B31)/B31</f>
        <v>3.8177143651271597</v>
      </c>
    </row>
    <row r="32" spans="1:17" ht="15" thickBot="1" x14ac:dyDescent="0.35">
      <c r="A32" s="41" t="s">
        <v>42</v>
      </c>
      <c r="B32" s="1">
        <v>9208</v>
      </c>
      <c r="C32" s="2"/>
      <c r="D32" s="2">
        <v>456</v>
      </c>
      <c r="E32" s="2"/>
      <c r="F32" s="1">
        <v>8014</v>
      </c>
      <c r="G32" s="2">
        <v>738</v>
      </c>
      <c r="H32" s="1">
        <v>6772</v>
      </c>
      <c r="I32" s="2">
        <v>335</v>
      </c>
      <c r="J32" s="1">
        <v>327464</v>
      </c>
      <c r="K32" s="1">
        <v>240834</v>
      </c>
      <c r="L32" s="1">
        <v>1359711</v>
      </c>
      <c r="M32" s="44"/>
      <c r="N32" s="37">
        <f>IFERROR(B32/J32,0)</f>
        <v>2.8119121491217355E-2</v>
      </c>
      <c r="O32" s="38">
        <f>IFERROR(I32/H32,0)</f>
        <v>4.9468399291199054E-2</v>
      </c>
      <c r="P32" s="36">
        <f>D32*250</f>
        <v>114000</v>
      </c>
      <c r="Q32" s="39">
        <f>ABS(P32-B32)/B32</f>
        <v>11.380538662033015</v>
      </c>
    </row>
    <row r="33" spans="1:17" ht="15" thickBot="1" x14ac:dyDescent="0.35">
      <c r="A33" s="41" t="s">
        <v>8</v>
      </c>
      <c r="B33" s="1">
        <v>217990</v>
      </c>
      <c r="C33" s="2"/>
      <c r="D33" s="1">
        <v>16293</v>
      </c>
      <c r="E33" s="2"/>
      <c r="F33" s="1">
        <v>175949</v>
      </c>
      <c r="G33" s="1">
        <v>25748</v>
      </c>
      <c r="H33" s="1">
        <v>24542</v>
      </c>
      <c r="I33" s="1">
        <v>1834</v>
      </c>
      <c r="J33" s="1">
        <v>3971597</v>
      </c>
      <c r="K33" s="1">
        <v>447142</v>
      </c>
      <c r="L33" s="1">
        <v>8882190</v>
      </c>
      <c r="M33" s="44"/>
      <c r="N33" s="37">
        <f>IFERROR(B33/J33,0)</f>
        <v>5.4887240573502298E-2</v>
      </c>
      <c r="O33" s="38">
        <f>IFERROR(I33/H33,0)</f>
        <v>7.4729035938391336E-2</v>
      </c>
      <c r="P33" s="36">
        <f>D33*250</f>
        <v>4073250</v>
      </c>
      <c r="Q33" s="39">
        <f>ABS(P33-B33)/B33</f>
        <v>17.685490160099086</v>
      </c>
    </row>
    <row r="34" spans="1:17" ht="15" thickBot="1" x14ac:dyDescent="0.35">
      <c r="A34" s="41" t="s">
        <v>44</v>
      </c>
      <c r="B34" s="1">
        <v>33362</v>
      </c>
      <c r="C34" s="2"/>
      <c r="D34" s="2">
        <v>915</v>
      </c>
      <c r="E34" s="2"/>
      <c r="F34" s="1">
        <v>18791</v>
      </c>
      <c r="G34" s="1">
        <v>13656</v>
      </c>
      <c r="H34" s="1">
        <v>15911</v>
      </c>
      <c r="I34" s="2">
        <v>436</v>
      </c>
      <c r="J34" s="1">
        <v>1002906</v>
      </c>
      <c r="K34" s="1">
        <v>478297</v>
      </c>
      <c r="L34" s="1">
        <v>2096829</v>
      </c>
      <c r="M34" s="44"/>
      <c r="N34" s="37">
        <f>IFERROR(B34/J34,0)</f>
        <v>3.3265330948264345E-2</v>
      </c>
      <c r="O34" s="38">
        <f>IFERROR(I34/H34,0)</f>
        <v>2.7402425994594935E-2</v>
      </c>
      <c r="P34" s="36">
        <f>D34*250</f>
        <v>228750</v>
      </c>
      <c r="Q34" s="39">
        <f>ABS(P34-B34)/B34</f>
        <v>5.8566033211438162</v>
      </c>
    </row>
    <row r="35" spans="1:17" ht="15" thickBot="1" x14ac:dyDescent="0.35">
      <c r="A35" s="41" t="s">
        <v>7</v>
      </c>
      <c r="B35" s="1">
        <v>510610</v>
      </c>
      <c r="C35" s="2"/>
      <c r="D35" s="1">
        <v>33391</v>
      </c>
      <c r="E35" s="2"/>
      <c r="F35" s="1">
        <v>405604</v>
      </c>
      <c r="G35" s="1">
        <v>71615</v>
      </c>
      <c r="H35" s="1">
        <v>26248</v>
      </c>
      <c r="I35" s="1">
        <v>1716</v>
      </c>
      <c r="J35" s="1">
        <v>12131366</v>
      </c>
      <c r="K35" s="1">
        <v>623606</v>
      </c>
      <c r="L35" s="1">
        <v>19453561</v>
      </c>
      <c r="M35" s="44"/>
      <c r="N35" s="37">
        <f>IFERROR(B35/J35,0)</f>
        <v>4.2090066361859003E-2</v>
      </c>
      <c r="O35" s="38">
        <f>IFERROR(I35/H35,0)</f>
        <v>6.5376409631209997E-2</v>
      </c>
      <c r="P35" s="36">
        <f>D35*250</f>
        <v>8347750</v>
      </c>
      <c r="Q35" s="39">
        <f>ABS(P35-B35)/B35</f>
        <v>15.348583067311647</v>
      </c>
    </row>
    <row r="36" spans="1:17" ht="15" thickBot="1" x14ac:dyDescent="0.35">
      <c r="A36" s="41" t="s">
        <v>24</v>
      </c>
      <c r="B36" s="1">
        <v>232747</v>
      </c>
      <c r="C36" s="2"/>
      <c r="D36" s="1">
        <v>3773</v>
      </c>
      <c r="E36" s="2"/>
      <c r="F36" s="1">
        <v>206471</v>
      </c>
      <c r="G36" s="1">
        <v>22503</v>
      </c>
      <c r="H36" s="1">
        <v>22192</v>
      </c>
      <c r="I36" s="2">
        <v>360</v>
      </c>
      <c r="J36" s="1">
        <v>3411026</v>
      </c>
      <c r="K36" s="1">
        <v>325229</v>
      </c>
      <c r="L36" s="1">
        <v>10488084</v>
      </c>
      <c r="M36" s="44"/>
      <c r="N36" s="37">
        <f>IFERROR(B36/J36,0)</f>
        <v>6.8233722053130053E-2</v>
      </c>
      <c r="O36" s="38">
        <f>IFERROR(I36/H36,0)</f>
        <v>1.6222062004325882E-2</v>
      </c>
      <c r="P36" s="36">
        <f>D36*250</f>
        <v>943250</v>
      </c>
      <c r="Q36" s="39">
        <f>ABS(P36-B36)/B36</f>
        <v>3.0526838154734541</v>
      </c>
    </row>
    <row r="37" spans="1:17" ht="15" thickBot="1" x14ac:dyDescent="0.35">
      <c r="A37" s="41" t="s">
        <v>53</v>
      </c>
      <c r="B37" s="1">
        <v>27737</v>
      </c>
      <c r="C37" s="2"/>
      <c r="D37" s="2">
        <v>345</v>
      </c>
      <c r="E37" s="2"/>
      <c r="F37" s="1">
        <v>22846</v>
      </c>
      <c r="G37" s="1">
        <v>4546</v>
      </c>
      <c r="H37" s="1">
        <v>36397</v>
      </c>
      <c r="I37" s="2">
        <v>453</v>
      </c>
      <c r="J37" s="1">
        <v>260339</v>
      </c>
      <c r="K37" s="1">
        <v>341624</v>
      </c>
      <c r="L37" s="1">
        <v>762062</v>
      </c>
      <c r="M37" s="44"/>
      <c r="N37" s="37">
        <f>IFERROR(B37/J37,0)</f>
        <v>0.10654185504284798</v>
      </c>
      <c r="O37" s="38">
        <f>IFERROR(I37/H37,0)</f>
        <v>1.2446080720938538E-2</v>
      </c>
      <c r="P37" s="36">
        <f>D37*250</f>
        <v>86250</v>
      </c>
      <c r="Q37" s="39">
        <f>ABS(P37-B37)/B37</f>
        <v>2.1095648411868622</v>
      </c>
    </row>
    <row r="38" spans="1:17" ht="15" thickBot="1" x14ac:dyDescent="0.35">
      <c r="A38" s="41" t="s">
        <v>21</v>
      </c>
      <c r="B38" s="1">
        <v>170229</v>
      </c>
      <c r="C38" s="2"/>
      <c r="D38" s="1">
        <v>5011</v>
      </c>
      <c r="E38" s="2"/>
      <c r="F38" s="1">
        <v>143826</v>
      </c>
      <c r="G38" s="1">
        <v>21392</v>
      </c>
      <c r="H38" s="1">
        <v>14563</v>
      </c>
      <c r="I38" s="2">
        <v>429</v>
      </c>
      <c r="J38" s="1">
        <v>3652066</v>
      </c>
      <c r="K38" s="1">
        <v>312433</v>
      </c>
      <c r="L38" s="1">
        <v>11689100</v>
      </c>
      <c r="M38" s="44"/>
      <c r="N38" s="37">
        <f>IFERROR(B38/J38,0)</f>
        <v>4.661169869328758E-2</v>
      </c>
      <c r="O38" s="38">
        <f>IFERROR(I38/H38,0)</f>
        <v>2.945821602691753E-2</v>
      </c>
      <c r="P38" s="36">
        <f>D38*250</f>
        <v>1252750</v>
      </c>
      <c r="Q38" s="39">
        <f>ABS(P38-B38)/B38</f>
        <v>6.3592043658836035</v>
      </c>
    </row>
    <row r="39" spans="1:17" ht="15" thickBot="1" x14ac:dyDescent="0.35">
      <c r="A39" s="41" t="s">
        <v>46</v>
      </c>
      <c r="B39" s="1">
        <v>100184</v>
      </c>
      <c r="C39" s="2"/>
      <c r="D39" s="1">
        <v>1104</v>
      </c>
      <c r="E39" s="2"/>
      <c r="F39" s="1">
        <v>85265</v>
      </c>
      <c r="G39" s="1">
        <v>13815</v>
      </c>
      <c r="H39" s="1">
        <v>25318</v>
      </c>
      <c r="I39" s="2">
        <v>279</v>
      </c>
      <c r="J39" s="1">
        <v>1387428</v>
      </c>
      <c r="K39" s="1">
        <v>350629</v>
      </c>
      <c r="L39" s="1">
        <v>3956971</v>
      </c>
      <c r="M39" s="44"/>
      <c r="N39" s="37">
        <f>IFERROR(B39/J39,0)</f>
        <v>7.2208431716817012E-2</v>
      </c>
      <c r="O39" s="38">
        <f>IFERROR(I39/H39,0)</f>
        <v>1.1019827790504779E-2</v>
      </c>
      <c r="P39" s="36">
        <f>D39*250</f>
        <v>276000</v>
      </c>
      <c r="Q39" s="39">
        <f>ABS(P39-B39)/B39</f>
        <v>1.7549309270941467</v>
      </c>
    </row>
    <row r="40" spans="1:17" ht="15" thickBot="1" x14ac:dyDescent="0.35">
      <c r="A40" s="41" t="s">
        <v>37</v>
      </c>
      <c r="B40" s="1">
        <v>37467</v>
      </c>
      <c r="C40" s="2"/>
      <c r="D40" s="2">
        <v>599</v>
      </c>
      <c r="E40" s="2"/>
      <c r="F40" s="2" t="s">
        <v>104</v>
      </c>
      <c r="G40" s="2" t="s">
        <v>104</v>
      </c>
      <c r="H40" s="1">
        <v>8883</v>
      </c>
      <c r="I40" s="2">
        <v>142</v>
      </c>
      <c r="J40" s="1">
        <v>743369</v>
      </c>
      <c r="K40" s="1">
        <v>176248</v>
      </c>
      <c r="L40" s="1">
        <v>4217737</v>
      </c>
      <c r="M40" s="44"/>
      <c r="N40" s="37">
        <f>IFERROR(B40/J40,0)</f>
        <v>5.0401617500864311E-2</v>
      </c>
      <c r="O40" s="38">
        <f>IFERROR(I40/H40,0)</f>
        <v>1.598559045367556E-2</v>
      </c>
      <c r="P40" s="36">
        <f>D40*250</f>
        <v>149750</v>
      </c>
      <c r="Q40" s="39">
        <f>ABS(P40-B40)/B40</f>
        <v>2.9968505618277419</v>
      </c>
    </row>
    <row r="41" spans="1:17" ht="15" thickBot="1" x14ac:dyDescent="0.35">
      <c r="A41" s="41" t="s">
        <v>19</v>
      </c>
      <c r="B41" s="1">
        <v>177845</v>
      </c>
      <c r="C41" s="2"/>
      <c r="D41" s="1">
        <v>8450</v>
      </c>
      <c r="E41" s="2"/>
      <c r="F41" s="1">
        <v>140376</v>
      </c>
      <c r="G41" s="1">
        <v>29019</v>
      </c>
      <c r="H41" s="1">
        <v>13892</v>
      </c>
      <c r="I41" s="2">
        <v>660</v>
      </c>
      <c r="J41" s="1">
        <v>2323986</v>
      </c>
      <c r="K41" s="1">
        <v>181533</v>
      </c>
      <c r="L41" s="1">
        <v>12801989</v>
      </c>
      <c r="M41" s="44"/>
      <c r="N41" s="37">
        <f>IFERROR(B41/J41,0)</f>
        <v>7.6525848262424992E-2</v>
      </c>
      <c r="O41" s="38">
        <f>IFERROR(I41/H41,0)</f>
        <v>4.7509357903829541E-2</v>
      </c>
      <c r="P41" s="36">
        <f>D41*250</f>
        <v>2112500</v>
      </c>
      <c r="Q41" s="39">
        <f>ABS(P41-B41)/B41</f>
        <v>10.878321009868143</v>
      </c>
    </row>
    <row r="42" spans="1:17" ht="13.5" thickBot="1" x14ac:dyDescent="0.35">
      <c r="A42" s="42" t="s">
        <v>65</v>
      </c>
      <c r="B42" s="1">
        <v>54540</v>
      </c>
      <c r="C42" s="50">
        <v>306</v>
      </c>
      <c r="D42" s="2">
        <v>738</v>
      </c>
      <c r="E42" s="51">
        <v>3</v>
      </c>
      <c r="F42" s="2" t="s">
        <v>104</v>
      </c>
      <c r="G42" s="2" t="s">
        <v>104</v>
      </c>
      <c r="H42" s="1">
        <v>16103</v>
      </c>
      <c r="I42" s="2">
        <v>218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0.11752461358450071</v>
      </c>
      <c r="O42" s="38">
        <f>IFERROR(I42/H42,0)</f>
        <v>1.3537850090045333E-2</v>
      </c>
      <c r="P42" s="36">
        <f>D42*250</f>
        <v>184500</v>
      </c>
      <c r="Q42" s="39">
        <f>ABS(P42-B42)/B42</f>
        <v>2.382838283828383</v>
      </c>
    </row>
    <row r="43" spans="1:17" ht="15" thickBot="1" x14ac:dyDescent="0.35">
      <c r="A43" s="41" t="s">
        <v>40</v>
      </c>
      <c r="B43" s="1">
        <v>26294</v>
      </c>
      <c r="C43" s="2"/>
      <c r="D43" s="1">
        <v>1130</v>
      </c>
      <c r="E43" s="2"/>
      <c r="F43" s="1">
        <v>2422</v>
      </c>
      <c r="G43" s="1">
        <v>22742</v>
      </c>
      <c r="H43" s="1">
        <v>24821</v>
      </c>
      <c r="I43" s="1">
        <v>1067</v>
      </c>
      <c r="J43" s="1">
        <v>864638</v>
      </c>
      <c r="K43" s="1">
        <v>816188</v>
      </c>
      <c r="L43" s="1">
        <v>1059361</v>
      </c>
      <c r="M43" s="44"/>
      <c r="N43" s="37">
        <f>IFERROR(B43/J43,0)</f>
        <v>3.0410414531861888E-2</v>
      </c>
      <c r="O43" s="38">
        <f>IFERROR(I43/H43,0)</f>
        <v>4.2987792594980055E-2</v>
      </c>
      <c r="P43" s="36">
        <f>D43*250</f>
        <v>282500</v>
      </c>
      <c r="Q43" s="39">
        <f>ABS(P43-B43)/B43</f>
        <v>9.7438959458431587</v>
      </c>
    </row>
    <row r="44" spans="1:17" ht="15" thickBot="1" x14ac:dyDescent="0.35">
      <c r="A44" s="41" t="s">
        <v>25</v>
      </c>
      <c r="B44" s="1">
        <v>158055</v>
      </c>
      <c r="C44" s="2"/>
      <c r="D44" s="1">
        <v>3559</v>
      </c>
      <c r="E44" s="2"/>
      <c r="F44" s="1">
        <v>78431</v>
      </c>
      <c r="G44" s="1">
        <v>76065</v>
      </c>
      <c r="H44" s="1">
        <v>30698</v>
      </c>
      <c r="I44" s="2">
        <v>691</v>
      </c>
      <c r="J44" s="1">
        <v>1640138</v>
      </c>
      <c r="K44" s="1">
        <v>318553</v>
      </c>
      <c r="L44" s="1">
        <v>5148714</v>
      </c>
      <c r="M44" s="44"/>
      <c r="N44" s="37">
        <f>IFERROR(B44/J44,0)</f>
        <v>9.6366891078677519E-2</v>
      </c>
      <c r="O44" s="38">
        <f>IFERROR(I44/H44,0)</f>
        <v>2.2509609746563294E-2</v>
      </c>
      <c r="P44" s="36">
        <f>D44*250</f>
        <v>889750</v>
      </c>
      <c r="Q44" s="39">
        <f>ABS(P44-B44)/B44</f>
        <v>4.6293695232672167</v>
      </c>
    </row>
    <row r="45" spans="1:17" ht="15" thickBot="1" x14ac:dyDescent="0.35">
      <c r="A45" s="41" t="s">
        <v>54</v>
      </c>
      <c r="B45" s="1">
        <v>28925</v>
      </c>
      <c r="C45" s="2"/>
      <c r="D45" s="2">
        <v>288</v>
      </c>
      <c r="E45" s="2"/>
      <c r="F45" s="1">
        <v>22575</v>
      </c>
      <c r="G45" s="1">
        <v>6062</v>
      </c>
      <c r="H45" s="1">
        <v>32696</v>
      </c>
      <c r="I45" s="2">
        <v>326</v>
      </c>
      <c r="J45" s="1">
        <v>219244</v>
      </c>
      <c r="K45" s="1">
        <v>247829</v>
      </c>
      <c r="L45" s="1">
        <v>884659</v>
      </c>
      <c r="M45" s="44"/>
      <c r="N45" s="37">
        <f>IFERROR(B45/J45,0)</f>
        <v>0.1319306343617157</v>
      </c>
      <c r="O45" s="38">
        <f>IFERROR(I45/H45,0)</f>
        <v>9.9706386102275512E-3</v>
      </c>
      <c r="P45" s="36">
        <f>D45*250</f>
        <v>72000</v>
      </c>
      <c r="Q45" s="39">
        <f>ABS(P45-B45)/B45</f>
        <v>1.4891961970613656</v>
      </c>
    </row>
    <row r="46" spans="1:17" ht="15" thickBot="1" x14ac:dyDescent="0.35">
      <c r="A46" s="41" t="s">
        <v>20</v>
      </c>
      <c r="B46" s="1">
        <v>217682</v>
      </c>
      <c r="C46" s="2"/>
      <c r="D46" s="1">
        <v>2774</v>
      </c>
      <c r="E46" s="2"/>
      <c r="F46" s="1">
        <v>194836</v>
      </c>
      <c r="G46" s="1">
        <v>20072</v>
      </c>
      <c r="H46" s="1">
        <v>31875</v>
      </c>
      <c r="I46" s="2">
        <v>406</v>
      </c>
      <c r="J46" s="1">
        <v>3201707</v>
      </c>
      <c r="K46" s="1">
        <v>468828</v>
      </c>
      <c r="L46" s="1">
        <v>6829174</v>
      </c>
      <c r="M46" s="44"/>
      <c r="N46" s="37">
        <f>IFERROR(B46/J46,0)</f>
        <v>6.7989356927414035E-2</v>
      </c>
      <c r="O46" s="38">
        <f>IFERROR(I46/H46,0)</f>
        <v>1.2737254901960784E-2</v>
      </c>
      <c r="P46" s="36">
        <f>D46*250</f>
        <v>693500</v>
      </c>
      <c r="Q46" s="39">
        <f>ABS(P46-B46)/B46</f>
        <v>2.1858398948925495</v>
      </c>
    </row>
    <row r="47" spans="1:17" ht="15" thickBot="1" x14ac:dyDescent="0.35">
      <c r="A47" s="41" t="s">
        <v>15</v>
      </c>
      <c r="B47" s="1">
        <v>839569</v>
      </c>
      <c r="C47" s="2"/>
      <c r="D47" s="1">
        <v>17098</v>
      </c>
      <c r="E47" s="2"/>
      <c r="F47" s="1">
        <v>722051</v>
      </c>
      <c r="G47" s="1">
        <v>100420</v>
      </c>
      <c r="H47" s="1">
        <v>28955</v>
      </c>
      <c r="I47" s="2">
        <v>590</v>
      </c>
      <c r="J47" s="1">
        <v>7550496</v>
      </c>
      <c r="K47" s="1">
        <v>260399</v>
      </c>
      <c r="L47" s="1">
        <v>28995881</v>
      </c>
      <c r="M47" s="44"/>
      <c r="N47" s="37">
        <f>IFERROR(B47/J47,0)</f>
        <v>0.11119388713006403</v>
      </c>
      <c r="O47" s="38">
        <f>IFERROR(I47/H47,0)</f>
        <v>2.0376446209635642E-2</v>
      </c>
      <c r="P47" s="36">
        <f>D47*250</f>
        <v>4274500</v>
      </c>
      <c r="Q47" s="39">
        <f>ABS(P47-B47)/B47</f>
        <v>4.0913027994125555</v>
      </c>
    </row>
    <row r="48" spans="1:17" ht="13.5" thickBot="1" x14ac:dyDescent="0.35">
      <c r="A48" s="54" t="s">
        <v>66</v>
      </c>
      <c r="B48" s="55">
        <v>1325</v>
      </c>
      <c r="C48" s="56"/>
      <c r="D48" s="56">
        <v>20</v>
      </c>
      <c r="E48" s="56"/>
      <c r="F48" s="55">
        <v>1289</v>
      </c>
      <c r="G48" s="56">
        <v>16</v>
      </c>
      <c r="H48" s="56"/>
      <c r="I48" s="56"/>
      <c r="J48" s="55">
        <v>21974</v>
      </c>
      <c r="K48" s="56"/>
      <c r="L48" s="56"/>
      <c r="M48" s="44"/>
      <c r="N48" s="37">
        <f>IFERROR(B48/J48,0)</f>
        <v>6.0298534631837625E-2</v>
      </c>
      <c r="O48" s="38">
        <f>IFERROR(I48/H48,0)</f>
        <v>0</v>
      </c>
      <c r="P48" s="36">
        <f>D48*250</f>
        <v>5000</v>
      </c>
      <c r="Q48" s="39">
        <f>ABS(P48-B48)/B48</f>
        <v>2.7735849056603774</v>
      </c>
    </row>
    <row r="49" spans="1:17" ht="15" thickBot="1" x14ac:dyDescent="0.35">
      <c r="A49" s="41" t="s">
        <v>28</v>
      </c>
      <c r="B49" s="1">
        <v>86832</v>
      </c>
      <c r="C49" s="2"/>
      <c r="D49" s="2">
        <v>522</v>
      </c>
      <c r="E49" s="2"/>
      <c r="F49" s="1">
        <v>63961</v>
      </c>
      <c r="G49" s="1">
        <v>22349</v>
      </c>
      <c r="H49" s="1">
        <v>27085</v>
      </c>
      <c r="I49" s="2">
        <v>163</v>
      </c>
      <c r="J49" s="1">
        <v>1218932</v>
      </c>
      <c r="K49" s="1">
        <v>380208</v>
      </c>
      <c r="L49" s="1">
        <v>3205958</v>
      </c>
      <c r="M49" s="44"/>
      <c r="N49" s="37">
        <f>IFERROR(B49/J49,0)</f>
        <v>7.1236131301828154E-2</v>
      </c>
      <c r="O49" s="38">
        <f>IFERROR(I49/H49,0)</f>
        <v>6.0180911943880375E-3</v>
      </c>
      <c r="P49" s="36">
        <f>D49*250</f>
        <v>130500</v>
      </c>
      <c r="Q49" s="39">
        <f>ABS(P49-B49)/B49</f>
        <v>0.50290215588723053</v>
      </c>
    </row>
    <row r="50" spans="1:17" ht="15" thickBot="1" x14ac:dyDescent="0.35">
      <c r="A50" s="41" t="s">
        <v>48</v>
      </c>
      <c r="B50" s="1">
        <v>1876</v>
      </c>
      <c r="C50" s="2"/>
      <c r="D50" s="2">
        <v>58</v>
      </c>
      <c r="E50" s="2"/>
      <c r="F50" s="1">
        <v>1664</v>
      </c>
      <c r="G50" s="2">
        <v>154</v>
      </c>
      <c r="H50" s="1">
        <v>3006</v>
      </c>
      <c r="I50" s="2">
        <v>93</v>
      </c>
      <c r="J50" s="1">
        <v>173715</v>
      </c>
      <c r="K50" s="1">
        <v>278394</v>
      </c>
      <c r="L50" s="1">
        <v>623989</v>
      </c>
      <c r="M50" s="44"/>
      <c r="N50" s="37">
        <f>IFERROR(B50/J50,0)</f>
        <v>1.0799297700256167E-2</v>
      </c>
      <c r="O50" s="38">
        <f>IFERROR(I50/H50,0)</f>
        <v>3.0938123752495009E-2</v>
      </c>
      <c r="P50" s="36">
        <f>D50*250</f>
        <v>14500</v>
      </c>
      <c r="Q50" s="39">
        <f>ABS(P50-B50)/B50</f>
        <v>6.729211087420043</v>
      </c>
    </row>
    <row r="51" spans="1:17" ht="15" thickBot="1" x14ac:dyDescent="0.35">
      <c r="A51" s="41" t="s">
        <v>29</v>
      </c>
      <c r="B51" s="1">
        <v>159570</v>
      </c>
      <c r="C51" s="2"/>
      <c r="D51" s="1">
        <v>3361</v>
      </c>
      <c r="E51" s="2"/>
      <c r="F51" s="1">
        <v>18539</v>
      </c>
      <c r="G51" s="1">
        <v>137670</v>
      </c>
      <c r="H51" s="1">
        <v>18695</v>
      </c>
      <c r="I51" s="2">
        <v>394</v>
      </c>
      <c r="J51" s="1">
        <v>2447058</v>
      </c>
      <c r="K51" s="1">
        <v>286691</v>
      </c>
      <c r="L51" s="1">
        <v>8535519</v>
      </c>
      <c r="M51" s="45"/>
      <c r="N51" s="37">
        <f>IFERROR(B51/J51,0)</f>
        <v>6.5208916176077561E-2</v>
      </c>
      <c r="O51" s="38">
        <f>IFERROR(I51/H51,0)</f>
        <v>2.107515378443434E-2</v>
      </c>
      <c r="P51" s="36">
        <f>D51*250</f>
        <v>840250</v>
      </c>
      <c r="Q51" s="39">
        <f>ABS(P51-B51)/B51</f>
        <v>4.2657141066616528</v>
      </c>
    </row>
    <row r="52" spans="1:17" ht="15" thickBot="1" x14ac:dyDescent="0.35">
      <c r="A52" s="41" t="s">
        <v>9</v>
      </c>
      <c r="B52" s="1">
        <v>97088</v>
      </c>
      <c r="C52" s="2"/>
      <c r="D52" s="1">
        <v>2195</v>
      </c>
      <c r="E52" s="2"/>
      <c r="F52" s="1">
        <v>45499</v>
      </c>
      <c r="G52" s="1">
        <v>49394</v>
      </c>
      <c r="H52" s="1">
        <v>12750</v>
      </c>
      <c r="I52" s="2">
        <v>288</v>
      </c>
      <c r="J52" s="1">
        <v>2061438</v>
      </c>
      <c r="K52" s="1">
        <v>270711</v>
      </c>
      <c r="L52" s="1">
        <v>7614893</v>
      </c>
      <c r="M52" s="44"/>
      <c r="N52" s="37">
        <f>IFERROR(B52/J52,0)</f>
        <v>4.7097220483953435E-2</v>
      </c>
      <c r="O52" s="38">
        <f>IFERROR(I52/H52,0)</f>
        <v>2.2588235294117649E-2</v>
      </c>
      <c r="P52" s="36">
        <f>D52*250</f>
        <v>548750</v>
      </c>
      <c r="Q52" s="39">
        <f>ABS(P52-B52)/B52</f>
        <v>4.6520888266315099</v>
      </c>
    </row>
    <row r="53" spans="1:17" ht="15" thickBot="1" x14ac:dyDescent="0.35">
      <c r="A53" s="41" t="s">
        <v>56</v>
      </c>
      <c r="B53" s="1">
        <v>18281</v>
      </c>
      <c r="C53" s="2"/>
      <c r="D53" s="2">
        <v>385</v>
      </c>
      <c r="E53" s="2"/>
      <c r="F53" s="1">
        <v>13318</v>
      </c>
      <c r="G53" s="1">
        <v>4578</v>
      </c>
      <c r="H53" s="1">
        <v>10201</v>
      </c>
      <c r="I53" s="2">
        <v>215</v>
      </c>
      <c r="J53" s="1">
        <v>638821</v>
      </c>
      <c r="K53" s="1">
        <v>356456</v>
      </c>
      <c r="L53" s="1">
        <v>1792147</v>
      </c>
      <c r="M53" s="44"/>
      <c r="N53" s="37">
        <f>IFERROR(B53/J53,0)</f>
        <v>2.8616779974359016E-2</v>
      </c>
      <c r="O53" s="38">
        <f>IFERROR(I53/H53,0)</f>
        <v>2.10763650622488E-2</v>
      </c>
      <c r="P53" s="36">
        <f>D53*250</f>
        <v>96250</v>
      </c>
      <c r="Q53" s="39">
        <f>ABS(P53-B53)/B53</f>
        <v>4.2650292653574748</v>
      </c>
    </row>
    <row r="54" spans="1:17" ht="15" thickBot="1" x14ac:dyDescent="0.35">
      <c r="A54" s="41" t="s">
        <v>22</v>
      </c>
      <c r="B54" s="1">
        <v>152192</v>
      </c>
      <c r="C54" s="2"/>
      <c r="D54" s="1">
        <v>1474</v>
      </c>
      <c r="E54" s="2"/>
      <c r="F54" s="1">
        <v>121204</v>
      </c>
      <c r="G54" s="1">
        <v>29514</v>
      </c>
      <c r="H54" s="1">
        <v>26139</v>
      </c>
      <c r="I54" s="2">
        <v>253</v>
      </c>
      <c r="J54" s="1">
        <v>1697884</v>
      </c>
      <c r="K54" s="1">
        <v>291611</v>
      </c>
      <c r="L54" s="1">
        <v>5822434</v>
      </c>
      <c r="M54" s="44"/>
      <c r="N54" s="37">
        <f>IFERROR(B54/J54,0)</f>
        <v>8.9636276683212751E-2</v>
      </c>
      <c r="O54" s="38">
        <f>IFERROR(I54/H54,0)</f>
        <v>9.6790236810895599E-3</v>
      </c>
      <c r="P54" s="36">
        <f>D54*250</f>
        <v>368500</v>
      </c>
      <c r="Q54" s="39">
        <f>ABS(P54-B54)/B54</f>
        <v>1.4212836417157275</v>
      </c>
    </row>
    <row r="55" spans="1:17" ht="15" thickBot="1" x14ac:dyDescent="0.35">
      <c r="A55" s="48" t="s">
        <v>55</v>
      </c>
      <c r="B55" s="29">
        <v>7802</v>
      </c>
      <c r="C55" s="13"/>
      <c r="D55" s="13">
        <v>54</v>
      </c>
      <c r="E55" s="13"/>
      <c r="F55" s="29">
        <v>6058</v>
      </c>
      <c r="G55" s="29">
        <v>1690</v>
      </c>
      <c r="H55" s="29">
        <v>13481</v>
      </c>
      <c r="I55" s="13">
        <v>93</v>
      </c>
      <c r="J55" s="29">
        <v>188406</v>
      </c>
      <c r="K55" s="29">
        <v>325534</v>
      </c>
      <c r="L55" s="29">
        <v>578759</v>
      </c>
      <c r="M55" s="44"/>
      <c r="N55" s="37">
        <f>IFERROR(B55/J55,0)</f>
        <v>4.1410570788616076E-2</v>
      </c>
      <c r="O55" s="38">
        <f>IFERROR(I55/H55,0)</f>
        <v>6.8985980268526075E-3</v>
      </c>
      <c r="P55" s="36">
        <f>D55*250</f>
        <v>13500</v>
      </c>
      <c r="Q55" s="39">
        <f>ABS(P55-B55)/B55</f>
        <v>0.73032555754934636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D3A36147-5890-4A7E-B844-467F8E8D927C}"/>
    <hyperlink ref="A47" r:id="rId2" display="https://www.worldometers.info/coronavirus/usa/texas/" xr:uid="{2EC1A680-EBE5-429A-84FA-C4D2DAF203C9}"/>
    <hyperlink ref="A11" r:id="rId3" display="https://www.worldometers.info/coronavirus/usa/florida/" xr:uid="{5EF32A51-5131-4687-989C-66D9502AB6DD}"/>
    <hyperlink ref="A35" r:id="rId4" display="https://www.worldometers.info/coronavirus/usa/new-york/" xr:uid="{3042AC34-C076-4677-8D0D-0299C1C8B023}"/>
    <hyperlink ref="A12" r:id="rId5" display="https://www.worldometers.info/coronavirus/usa/georgia/" xr:uid="{3AC19326-1CDE-4137-9264-BB32A328E926}"/>
    <hyperlink ref="A16" r:id="rId6" display="https://www.worldometers.info/coronavirus/usa/illinois/" xr:uid="{8B4F7263-F734-4CB4-9D40-47AB530E1C03}"/>
    <hyperlink ref="A36" r:id="rId7" display="https://www.worldometers.info/coronavirus/usa/north-carolina/" xr:uid="{CC43A741-8149-4658-B510-AA2C1D100240}"/>
    <hyperlink ref="A4" r:id="rId8" display="https://www.worldometers.info/coronavirus/usa/arizona/" xr:uid="{E703791C-C170-46CF-817D-0522ACE79F3D}"/>
    <hyperlink ref="A33" r:id="rId9" display="https://www.worldometers.info/coronavirus/usa/new-jersey/" xr:uid="{107D16E7-F7DA-47F9-9481-26034C6D8CA3}"/>
    <hyperlink ref="A46" r:id="rId10" display="https://www.worldometers.info/coronavirus/usa/tennessee/" xr:uid="{E7D4944B-FCAC-4D4D-9A9D-C9F2381BED6A}"/>
    <hyperlink ref="A41" r:id="rId11" display="https://www.worldometers.info/coronavirus/usa/pennsylvania/" xr:uid="{44EA1AF8-14A4-4B7A-AF68-F71148B08078}"/>
    <hyperlink ref="A21" r:id="rId12" display="https://www.worldometers.info/coronavirus/usa/louisiana/" xr:uid="{37A2D2D7-7558-44F1-B824-84F215B969B6}"/>
    <hyperlink ref="A38" r:id="rId13" display="https://www.worldometers.info/coronavirus/usa/ohio/" xr:uid="{04178EFD-0408-40DD-B4B1-E5C28675C774}"/>
    <hyperlink ref="A2" r:id="rId14" display="https://www.worldometers.info/coronavirus/usa/alabama/" xr:uid="{53219881-7D75-4F1B-BE16-204B92E0B915}"/>
    <hyperlink ref="A51" r:id="rId15" display="https://www.worldometers.info/coronavirus/usa/virginia/" xr:uid="{E3541E52-D6DF-40F5-847F-02A35A419369}"/>
    <hyperlink ref="A44" r:id="rId16" display="https://www.worldometers.info/coronavirus/usa/south-carolina/" xr:uid="{9B62FEA6-F863-4C04-8F0D-E44052B41809}"/>
    <hyperlink ref="A54" r:id="rId17" display="https://www.worldometers.info/coronavirus/usa/wisconsin/" xr:uid="{6F84F581-B6BB-47A7-821B-19843A9DA879}"/>
    <hyperlink ref="A25" r:id="rId18" display="https://www.worldometers.info/coronavirus/usa/michigan/" xr:uid="{82501A4D-1359-43B2-929B-EC8C5FA3035E}"/>
    <hyperlink ref="A28" r:id="rId19" display="https://www.worldometers.info/coronavirus/usa/missouri/" xr:uid="{ACB130CD-8AD5-4499-91E0-49DE9CD4F421}"/>
    <hyperlink ref="A24" r:id="rId20" display="https://www.worldometers.info/coronavirus/usa/massachusetts/" xr:uid="{30C97D14-3457-4C04-BA6A-BD3100D408AE}"/>
    <hyperlink ref="A17" r:id="rId21" display="https://www.worldometers.info/coronavirus/usa/indiana/" xr:uid="{087B3497-66C1-48B3-8CCB-E30EEF06ECBE}"/>
    <hyperlink ref="A23" r:id="rId22" display="https://www.worldometers.info/coronavirus/usa/maryland/" xr:uid="{48220506-8865-45BB-9A4B-7FCC842ED17F}"/>
    <hyperlink ref="A26" r:id="rId23" display="https://www.worldometers.info/coronavirus/usa/minnesota/" xr:uid="{B7C079EE-8E95-4D5E-A1BF-AB52DB88815E}"/>
    <hyperlink ref="A27" r:id="rId24" display="https://www.worldometers.info/coronavirus/usa/mississippi/" xr:uid="{2CC2D8B3-7473-4B1A-B350-5B8E9B72A3AF}"/>
    <hyperlink ref="A18" r:id="rId25" display="https://www.worldometers.info/coronavirus/usa/iowa/" xr:uid="{6D882ECF-25A7-44F0-BC63-ABFCD4E6E0D3}"/>
    <hyperlink ref="A39" r:id="rId26" display="https://www.worldometers.info/coronavirus/usa/oklahoma/" xr:uid="{D72812D2-57FB-471D-AEBA-9F6A44BCC33D}"/>
    <hyperlink ref="A52" r:id="rId27" display="https://www.worldometers.info/coronavirus/usa/washington/" xr:uid="{71B0C2C5-7C55-4042-9D48-80E69952058A}"/>
    <hyperlink ref="A5" r:id="rId28" display="https://www.worldometers.info/coronavirus/usa/arkansas/" xr:uid="{741367F8-E150-4BDD-8B5E-CA502E1FF273}"/>
    <hyperlink ref="A49" r:id="rId29" display="https://www.worldometers.info/coronavirus/usa/utah/" xr:uid="{438D085E-4790-4E96-801E-3CA8AAA988B0}"/>
    <hyperlink ref="A31" r:id="rId30" display="https://www.worldometers.info/coronavirus/usa/nevada/" xr:uid="{0569AB06-C58E-4D74-962B-F6E254016833}"/>
    <hyperlink ref="A20" r:id="rId31" display="https://www.worldometers.info/coronavirus/usa/kentucky/" xr:uid="{BBFCADA7-7DE0-4704-83AF-FE8B1F931E33}"/>
    <hyperlink ref="A7" r:id="rId32" display="https://www.worldometers.info/coronavirus/usa/colorado/" xr:uid="{F320EA30-99EF-4F61-8387-0117DE7D3F8B}"/>
    <hyperlink ref="A19" r:id="rId33" display="https://www.worldometers.info/coronavirus/usa/kansas/" xr:uid="{0F229A08-702C-43EC-9EF7-F6DCB5A3F93A}"/>
    <hyperlink ref="A8" r:id="rId34" display="https://www.worldometers.info/coronavirus/usa/connecticut/" xr:uid="{57C12820-BDF0-4B9A-AB5A-E1F2ACEDE243}"/>
    <hyperlink ref="A30" r:id="rId35" display="https://www.worldometers.info/coronavirus/usa/nebraska/" xr:uid="{4EB43335-15DC-47E0-8277-5589AA2E81DB}"/>
    <hyperlink ref="A15" r:id="rId36" display="https://www.worldometers.info/coronavirus/usa/idaho/" xr:uid="{B967B5B6-B215-4A98-A632-D5B79DE08771}"/>
    <hyperlink ref="A40" r:id="rId37" display="https://www.worldometers.info/coronavirus/usa/oregon/" xr:uid="{1A0EF8A1-54D5-47BF-81B9-50F4B477C9D2}"/>
    <hyperlink ref="A34" r:id="rId38" display="https://www.worldometers.info/coronavirus/usa/new-mexico/" xr:uid="{EE02B2BE-1F5D-4B87-AD51-3BD735AF04E2}"/>
    <hyperlink ref="A45" r:id="rId39" display="https://www.worldometers.info/coronavirus/usa/south-dakota/" xr:uid="{B98FF671-F1D5-4E38-9C07-E35FA68416DA}"/>
    <hyperlink ref="A37" r:id="rId40" display="https://www.worldometers.info/coronavirus/usa/north-dakota/" xr:uid="{D70516B0-4F62-4E1D-AD73-BCF45A7EBDE4}"/>
    <hyperlink ref="A43" r:id="rId41" display="https://www.worldometers.info/coronavirus/usa/rhode-island/" xr:uid="{4B4FFCEA-B6C7-4B98-B659-28B3862F15BE}"/>
    <hyperlink ref="A9" r:id="rId42" display="https://www.worldometers.info/coronavirus/usa/delaware/" xr:uid="{C5D6588B-CA21-4843-8304-D61ADA2E2860}"/>
    <hyperlink ref="A29" r:id="rId43" display="https://www.worldometers.info/coronavirus/usa/montana/" xr:uid="{0FB01120-7240-4EFC-90B2-4FC90383BA40}"/>
    <hyperlink ref="A53" r:id="rId44" display="https://www.worldometers.info/coronavirus/usa/west-virginia/" xr:uid="{7BB47B87-F27E-4D09-B6DD-E6D1969FCB78}"/>
    <hyperlink ref="A10" r:id="rId45" display="https://www.worldometers.info/coronavirus/usa/district-of-columbia/" xr:uid="{FA2AAE08-3101-4371-B020-304E0F8B82E6}"/>
    <hyperlink ref="A14" r:id="rId46" display="https://www.worldometers.info/coronavirus/usa/hawaii/" xr:uid="{4BA5B45A-D05C-4B3F-A40A-7833C75E4C5F}"/>
    <hyperlink ref="A3" r:id="rId47" display="https://www.worldometers.info/coronavirus/usa/alaska/" xr:uid="{F3F3CA6D-D4CA-4208-806D-7CD2EE20CD87}"/>
    <hyperlink ref="A32" r:id="rId48" display="https://www.worldometers.info/coronavirus/usa/new-hampshire/" xr:uid="{F8EB451E-3CC4-4EEA-80C1-6F08AC1FB1B8}"/>
    <hyperlink ref="A55" r:id="rId49" display="https://www.worldometers.info/coronavirus/usa/wyoming/" xr:uid="{6E8ECBAA-5AEE-4836-B901-ACF2791F131D}"/>
    <hyperlink ref="A22" r:id="rId50" display="https://www.worldometers.info/coronavirus/usa/maine/" xr:uid="{36520005-7EB2-4814-9922-1AE7DD9ECE87}"/>
    <hyperlink ref="A50" r:id="rId51" display="https://www.worldometers.info/coronavirus/usa/vermont/" xr:uid="{46692BF8-5DCE-4E8A-849A-C8EAFB1AD7C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2665</v>
      </c>
    </row>
    <row r="3" spans="1:2" ht="15" thickBot="1" x14ac:dyDescent="0.4">
      <c r="A3" s="41" t="s">
        <v>52</v>
      </c>
      <c r="B3" s="31">
        <v>60</v>
      </c>
    </row>
    <row r="4" spans="1:2" ht="15" thickBot="1" x14ac:dyDescent="0.4">
      <c r="A4" s="41" t="s">
        <v>33</v>
      </c>
      <c r="B4" s="31">
        <v>5759</v>
      </c>
    </row>
    <row r="5" spans="1:2" ht="15" thickBot="1" x14ac:dyDescent="0.4">
      <c r="A5" s="41" t="s">
        <v>34</v>
      </c>
      <c r="B5" s="31">
        <v>1586</v>
      </c>
    </row>
    <row r="6" spans="1:2" ht="15" thickBot="1" x14ac:dyDescent="0.4">
      <c r="A6" s="41" t="s">
        <v>10</v>
      </c>
      <c r="B6" s="31">
        <v>16593</v>
      </c>
    </row>
    <row r="7" spans="1:2" ht="15" thickBot="1" x14ac:dyDescent="0.4">
      <c r="A7" s="41" t="s">
        <v>18</v>
      </c>
      <c r="B7" s="31">
        <v>2116</v>
      </c>
    </row>
    <row r="8" spans="1:2" ht="15" thickBot="1" x14ac:dyDescent="0.4">
      <c r="A8" s="41" t="s">
        <v>23</v>
      </c>
      <c r="B8" s="31">
        <v>4532</v>
      </c>
    </row>
    <row r="9" spans="1:2" ht="15" thickBot="1" x14ac:dyDescent="0.4">
      <c r="A9" s="41" t="s">
        <v>43</v>
      </c>
      <c r="B9" s="31">
        <v>656</v>
      </c>
    </row>
    <row r="10" spans="1:2" ht="29.5" thickBot="1" x14ac:dyDescent="0.4">
      <c r="A10" s="41" t="s">
        <v>63</v>
      </c>
      <c r="B10" s="31">
        <v>637</v>
      </c>
    </row>
    <row r="11" spans="1:2" ht="15" thickBot="1" x14ac:dyDescent="0.4">
      <c r="A11" s="41" t="s">
        <v>13</v>
      </c>
      <c r="B11" s="31">
        <v>15413</v>
      </c>
    </row>
    <row r="12" spans="1:2" ht="15" thickBot="1" x14ac:dyDescent="0.4">
      <c r="A12" s="41" t="s">
        <v>16</v>
      </c>
      <c r="B12" s="31">
        <v>7429</v>
      </c>
    </row>
    <row r="13" spans="1:2" ht="15" thickBot="1" x14ac:dyDescent="0.4">
      <c r="A13" s="42" t="s">
        <v>64</v>
      </c>
      <c r="B13" s="31">
        <v>60</v>
      </c>
    </row>
    <row r="14" spans="1:2" ht="15" thickBot="1" x14ac:dyDescent="0.4">
      <c r="A14" s="41" t="s">
        <v>47</v>
      </c>
      <c r="B14" s="31">
        <v>169</v>
      </c>
    </row>
    <row r="15" spans="1:2" ht="15" thickBot="1" x14ac:dyDescent="0.4">
      <c r="A15" s="41" t="s">
        <v>49</v>
      </c>
      <c r="B15" s="31">
        <v>510</v>
      </c>
    </row>
    <row r="16" spans="1:2" ht="15" thickBot="1" x14ac:dyDescent="0.4">
      <c r="A16" s="41" t="s">
        <v>12</v>
      </c>
      <c r="B16" s="31">
        <v>9243</v>
      </c>
    </row>
    <row r="17" spans="1:2" ht="15" thickBot="1" x14ac:dyDescent="0.4">
      <c r="A17" s="41" t="s">
        <v>27</v>
      </c>
      <c r="B17" s="31">
        <v>3795</v>
      </c>
    </row>
    <row r="18" spans="1:2" ht="15" thickBot="1" x14ac:dyDescent="0.4">
      <c r="A18" s="41" t="s">
        <v>41</v>
      </c>
      <c r="B18" s="31">
        <v>1481</v>
      </c>
    </row>
    <row r="19" spans="1:2" ht="15" thickBot="1" x14ac:dyDescent="0.4">
      <c r="A19" s="41" t="s">
        <v>45</v>
      </c>
      <c r="B19" s="31">
        <v>787</v>
      </c>
    </row>
    <row r="20" spans="1:2" ht="15" thickBot="1" x14ac:dyDescent="0.4">
      <c r="A20" s="41" t="s">
        <v>38</v>
      </c>
      <c r="B20" s="31">
        <v>1253</v>
      </c>
    </row>
    <row r="21" spans="1:2" ht="15" thickBot="1" x14ac:dyDescent="0.4">
      <c r="A21" s="41" t="s">
        <v>14</v>
      </c>
      <c r="B21" s="31">
        <v>5669</v>
      </c>
    </row>
    <row r="22" spans="1:2" ht="15" thickBot="1" x14ac:dyDescent="0.4">
      <c r="A22" s="41" t="s">
        <v>39</v>
      </c>
      <c r="B22" s="31">
        <v>143</v>
      </c>
    </row>
    <row r="23" spans="1:2" ht="15" thickBot="1" x14ac:dyDescent="0.4">
      <c r="A23" s="41" t="s">
        <v>26</v>
      </c>
      <c r="B23" s="31">
        <v>4003</v>
      </c>
    </row>
    <row r="24" spans="1:2" ht="15" thickBot="1" x14ac:dyDescent="0.4">
      <c r="A24" s="41" t="s">
        <v>17</v>
      </c>
      <c r="B24" s="31">
        <v>9617</v>
      </c>
    </row>
    <row r="25" spans="1:2" ht="15" thickBot="1" x14ac:dyDescent="0.4">
      <c r="A25" s="41" t="s">
        <v>11</v>
      </c>
      <c r="B25" s="31">
        <v>7225</v>
      </c>
    </row>
    <row r="26" spans="1:2" ht="15" thickBot="1" x14ac:dyDescent="0.4">
      <c r="A26" s="41" t="s">
        <v>32</v>
      </c>
      <c r="B26" s="31">
        <v>2197</v>
      </c>
    </row>
    <row r="27" spans="1:2" ht="15" thickBot="1" x14ac:dyDescent="0.4">
      <c r="A27" s="41" t="s">
        <v>30</v>
      </c>
      <c r="B27" s="31">
        <v>3101</v>
      </c>
    </row>
    <row r="28" spans="1:2" ht="15" thickBot="1" x14ac:dyDescent="0.4">
      <c r="A28" s="41" t="s">
        <v>35</v>
      </c>
      <c r="B28" s="31">
        <v>2513</v>
      </c>
    </row>
    <row r="29" spans="1:2" ht="15" thickBot="1" x14ac:dyDescent="0.4">
      <c r="A29" s="41" t="s">
        <v>51</v>
      </c>
      <c r="B29" s="31">
        <v>212</v>
      </c>
    </row>
    <row r="30" spans="1:2" ht="15" thickBot="1" x14ac:dyDescent="0.4">
      <c r="A30" s="41" t="s">
        <v>50</v>
      </c>
      <c r="B30" s="31">
        <v>522</v>
      </c>
    </row>
    <row r="31" spans="1:2" ht="15" thickBot="1" x14ac:dyDescent="0.4">
      <c r="A31" s="41" t="s">
        <v>31</v>
      </c>
      <c r="B31" s="31">
        <v>1664</v>
      </c>
    </row>
    <row r="32" spans="1:2" ht="29.5" thickBot="1" x14ac:dyDescent="0.4">
      <c r="A32" s="41" t="s">
        <v>42</v>
      </c>
      <c r="B32" s="31">
        <v>456</v>
      </c>
    </row>
    <row r="33" spans="1:2" ht="15" thickBot="1" x14ac:dyDescent="0.4">
      <c r="A33" s="41" t="s">
        <v>8</v>
      </c>
      <c r="B33" s="31">
        <v>16293</v>
      </c>
    </row>
    <row r="34" spans="1:2" ht="15" thickBot="1" x14ac:dyDescent="0.4">
      <c r="A34" s="41" t="s">
        <v>44</v>
      </c>
      <c r="B34" s="31">
        <v>915</v>
      </c>
    </row>
    <row r="35" spans="1:2" ht="15" thickBot="1" x14ac:dyDescent="0.4">
      <c r="A35" s="41" t="s">
        <v>7</v>
      </c>
      <c r="B35" s="31">
        <v>33391</v>
      </c>
    </row>
    <row r="36" spans="1:2" ht="15" thickBot="1" x14ac:dyDescent="0.4">
      <c r="A36" s="41" t="s">
        <v>24</v>
      </c>
      <c r="B36" s="31">
        <v>3773</v>
      </c>
    </row>
    <row r="37" spans="1:2" ht="15" thickBot="1" x14ac:dyDescent="0.4">
      <c r="A37" s="41" t="s">
        <v>53</v>
      </c>
      <c r="B37" s="31">
        <v>345</v>
      </c>
    </row>
    <row r="38" spans="1:2" ht="15" thickBot="1" x14ac:dyDescent="0.4">
      <c r="A38" s="41" t="s">
        <v>21</v>
      </c>
      <c r="B38" s="31">
        <v>5011</v>
      </c>
    </row>
    <row r="39" spans="1:2" ht="15" thickBot="1" x14ac:dyDescent="0.4">
      <c r="A39" s="41" t="s">
        <v>46</v>
      </c>
      <c r="B39" s="31">
        <v>1104</v>
      </c>
    </row>
    <row r="40" spans="1:2" ht="15" thickBot="1" x14ac:dyDescent="0.4">
      <c r="A40" s="41" t="s">
        <v>37</v>
      </c>
      <c r="B40" s="31">
        <v>599</v>
      </c>
    </row>
    <row r="41" spans="1:2" ht="15" thickBot="1" x14ac:dyDescent="0.4">
      <c r="A41" s="41" t="s">
        <v>19</v>
      </c>
      <c r="B41" s="31">
        <v>8450</v>
      </c>
    </row>
    <row r="42" spans="1:2" ht="15" thickBot="1" x14ac:dyDescent="0.4">
      <c r="A42" s="42" t="s">
        <v>65</v>
      </c>
      <c r="B42" s="31">
        <v>738</v>
      </c>
    </row>
    <row r="43" spans="1:2" ht="15" thickBot="1" x14ac:dyDescent="0.4">
      <c r="A43" s="41" t="s">
        <v>40</v>
      </c>
      <c r="B43" s="31">
        <v>1130</v>
      </c>
    </row>
    <row r="44" spans="1:2" ht="15" thickBot="1" x14ac:dyDescent="0.4">
      <c r="A44" s="41" t="s">
        <v>25</v>
      </c>
      <c r="B44" s="31">
        <v>3559</v>
      </c>
    </row>
    <row r="45" spans="1:2" ht="15" thickBot="1" x14ac:dyDescent="0.4">
      <c r="A45" s="41" t="s">
        <v>54</v>
      </c>
      <c r="B45" s="31">
        <v>288</v>
      </c>
    </row>
    <row r="46" spans="1:2" ht="15" thickBot="1" x14ac:dyDescent="0.4">
      <c r="A46" s="41" t="s">
        <v>20</v>
      </c>
      <c r="B46" s="31">
        <v>2774</v>
      </c>
    </row>
    <row r="47" spans="1:2" ht="15" thickBot="1" x14ac:dyDescent="0.4">
      <c r="A47" s="41" t="s">
        <v>15</v>
      </c>
      <c r="B47" s="31">
        <v>17098</v>
      </c>
    </row>
    <row r="48" spans="1:2" ht="21.5" thickBot="1" x14ac:dyDescent="0.4">
      <c r="A48" s="54" t="s">
        <v>66</v>
      </c>
      <c r="B48" s="62">
        <v>20</v>
      </c>
    </row>
    <row r="49" spans="1:2" ht="15" thickBot="1" x14ac:dyDescent="0.4">
      <c r="A49" s="41" t="s">
        <v>28</v>
      </c>
      <c r="B49" s="31">
        <v>522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3361</v>
      </c>
    </row>
    <row r="52" spans="1:2" ht="15" thickBot="1" x14ac:dyDescent="0.4">
      <c r="A52" s="41" t="s">
        <v>9</v>
      </c>
      <c r="B52" s="31">
        <v>2195</v>
      </c>
    </row>
    <row r="53" spans="1:2" ht="15" thickBot="1" x14ac:dyDescent="0.4">
      <c r="A53" s="41" t="s">
        <v>56</v>
      </c>
      <c r="B53" s="31">
        <v>385</v>
      </c>
    </row>
    <row r="54" spans="1:2" ht="15" thickBot="1" x14ac:dyDescent="0.4">
      <c r="A54" s="41" t="s">
        <v>22</v>
      </c>
      <c r="B54" s="31">
        <v>1474</v>
      </c>
    </row>
    <row r="55" spans="1:2" ht="15" thickBot="1" x14ac:dyDescent="0.4">
      <c r="A55" s="48" t="s">
        <v>55</v>
      </c>
      <c r="B55" s="49">
        <v>54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6348E94-7648-4C62-AA44-F7EE3D98FFED}"/>
    <hyperlink ref="A47" r:id="rId2" display="https://www.worldometers.info/coronavirus/usa/texas/" xr:uid="{DB4F93F0-B2CE-4216-B5BB-9351B10E736D}"/>
    <hyperlink ref="A11" r:id="rId3" display="https://www.worldometers.info/coronavirus/usa/florida/" xr:uid="{3406E27E-D73E-48D5-9744-6DE862EEC736}"/>
    <hyperlink ref="A35" r:id="rId4" display="https://www.worldometers.info/coronavirus/usa/new-york/" xr:uid="{983A5E26-186C-4F6B-91CC-4129C01064AB}"/>
    <hyperlink ref="A12" r:id="rId5" display="https://www.worldometers.info/coronavirus/usa/georgia/" xr:uid="{A177D38D-8572-4C83-820A-9234697E0C76}"/>
    <hyperlink ref="A16" r:id="rId6" display="https://www.worldometers.info/coronavirus/usa/illinois/" xr:uid="{C22F0406-C5B7-4D04-B215-58333C9CC34A}"/>
    <hyperlink ref="A36" r:id="rId7" display="https://www.worldometers.info/coronavirus/usa/north-carolina/" xr:uid="{6E8770B9-281A-4690-97B2-4EF9673BBD12}"/>
    <hyperlink ref="A4" r:id="rId8" display="https://www.worldometers.info/coronavirus/usa/arizona/" xr:uid="{5BB8CC4C-4421-4D67-AB3A-F4E7CEE01B6B}"/>
    <hyperlink ref="A33" r:id="rId9" display="https://www.worldometers.info/coronavirus/usa/new-jersey/" xr:uid="{648D07EA-C859-436F-8951-81D9CB2282BA}"/>
    <hyperlink ref="A46" r:id="rId10" display="https://www.worldometers.info/coronavirus/usa/tennessee/" xr:uid="{F2279BD5-6A71-41BD-BBCD-5B897F0EF153}"/>
    <hyperlink ref="A41" r:id="rId11" display="https://www.worldometers.info/coronavirus/usa/pennsylvania/" xr:uid="{CE3AC017-2F00-4170-90C6-D03B3CD88495}"/>
    <hyperlink ref="A21" r:id="rId12" display="https://www.worldometers.info/coronavirus/usa/louisiana/" xr:uid="{1A46D08C-71EC-447C-8489-6C8A0F38982B}"/>
    <hyperlink ref="A38" r:id="rId13" display="https://www.worldometers.info/coronavirus/usa/ohio/" xr:uid="{E08CADB1-5A6B-4A3E-AAF8-7D47BFE657D3}"/>
    <hyperlink ref="A2" r:id="rId14" display="https://www.worldometers.info/coronavirus/usa/alabama/" xr:uid="{0EEB0B98-611B-4B7D-8F54-F21BB4906975}"/>
    <hyperlink ref="A51" r:id="rId15" display="https://www.worldometers.info/coronavirus/usa/virginia/" xr:uid="{F4A1105D-7CDA-4ED5-897E-4CE17B0E0BF3}"/>
    <hyperlink ref="A44" r:id="rId16" display="https://www.worldometers.info/coronavirus/usa/south-carolina/" xr:uid="{E2877D50-D6FA-4CB2-A5FA-228B12114794}"/>
    <hyperlink ref="A54" r:id="rId17" display="https://www.worldometers.info/coronavirus/usa/wisconsin/" xr:uid="{E14A1814-C9D2-46F8-BA53-7D65604DB5AD}"/>
    <hyperlink ref="A25" r:id="rId18" display="https://www.worldometers.info/coronavirus/usa/michigan/" xr:uid="{73ED7623-EDDC-496E-99F6-F377ECF7BAAC}"/>
    <hyperlink ref="A28" r:id="rId19" display="https://www.worldometers.info/coronavirus/usa/missouri/" xr:uid="{579EB6E1-4543-4FDB-987C-93E842B667A0}"/>
    <hyperlink ref="A24" r:id="rId20" display="https://www.worldometers.info/coronavirus/usa/massachusetts/" xr:uid="{233E0A96-5C70-4E6C-9084-B88F6CE79D5B}"/>
    <hyperlink ref="A17" r:id="rId21" display="https://www.worldometers.info/coronavirus/usa/indiana/" xr:uid="{81A569B1-C0A5-4C7D-99E4-0C0DAD918DE6}"/>
    <hyperlink ref="A23" r:id="rId22" display="https://www.worldometers.info/coronavirus/usa/maryland/" xr:uid="{64592DD1-F7B4-4D0D-B3AF-106556D60217}"/>
    <hyperlink ref="A26" r:id="rId23" display="https://www.worldometers.info/coronavirus/usa/minnesota/" xr:uid="{3622A575-53A8-4206-8DE0-C5072FF6C21F}"/>
    <hyperlink ref="A27" r:id="rId24" display="https://www.worldometers.info/coronavirus/usa/mississippi/" xr:uid="{FE5C1F5D-57A2-4906-8E5B-BAAA35F0D6F6}"/>
    <hyperlink ref="A18" r:id="rId25" display="https://www.worldometers.info/coronavirus/usa/iowa/" xr:uid="{14E14286-EBB7-4F41-965D-7E55385B0A2A}"/>
    <hyperlink ref="A39" r:id="rId26" display="https://www.worldometers.info/coronavirus/usa/oklahoma/" xr:uid="{0C8951FB-9DB6-423E-A9C3-74D375DEE5E4}"/>
    <hyperlink ref="A52" r:id="rId27" display="https://www.worldometers.info/coronavirus/usa/washington/" xr:uid="{3E3D4277-AA8B-4E24-844B-AF21BA848B7B}"/>
    <hyperlink ref="A5" r:id="rId28" display="https://www.worldometers.info/coronavirus/usa/arkansas/" xr:uid="{8F8CD81E-5547-46A7-9BCA-4E6EFFC2F9A1}"/>
    <hyperlink ref="A49" r:id="rId29" display="https://www.worldometers.info/coronavirus/usa/utah/" xr:uid="{19A8857D-F023-42C0-9640-88D2D783779A}"/>
    <hyperlink ref="A31" r:id="rId30" display="https://www.worldometers.info/coronavirus/usa/nevada/" xr:uid="{9102E3E0-8406-48F5-8226-D51D2949A14E}"/>
    <hyperlink ref="A20" r:id="rId31" display="https://www.worldometers.info/coronavirus/usa/kentucky/" xr:uid="{6859983A-729B-4774-ABDC-373D4AECEB7D}"/>
    <hyperlink ref="A7" r:id="rId32" display="https://www.worldometers.info/coronavirus/usa/colorado/" xr:uid="{AA734703-09C6-4021-B696-F9DBA9FAF062}"/>
    <hyperlink ref="A19" r:id="rId33" display="https://www.worldometers.info/coronavirus/usa/kansas/" xr:uid="{23DD97A4-4C83-4190-BD79-E57EE1D3161A}"/>
    <hyperlink ref="A8" r:id="rId34" display="https://www.worldometers.info/coronavirus/usa/connecticut/" xr:uid="{5885FF14-8711-4D26-BF7A-07EE93858E92}"/>
    <hyperlink ref="A30" r:id="rId35" display="https://www.worldometers.info/coronavirus/usa/nebraska/" xr:uid="{28E5A9F8-968D-4817-8E68-BA4E34CFC0D2}"/>
    <hyperlink ref="A15" r:id="rId36" display="https://www.worldometers.info/coronavirus/usa/idaho/" xr:uid="{A549834A-6FFE-4D3D-B774-260DAF2635E6}"/>
    <hyperlink ref="A40" r:id="rId37" display="https://www.worldometers.info/coronavirus/usa/oregon/" xr:uid="{AEB3CF78-5531-4005-B5FD-E224F08558CD}"/>
    <hyperlink ref="A34" r:id="rId38" display="https://www.worldometers.info/coronavirus/usa/new-mexico/" xr:uid="{51E82903-8629-4D98-9489-58364DA8B3EB}"/>
    <hyperlink ref="A45" r:id="rId39" display="https://www.worldometers.info/coronavirus/usa/south-dakota/" xr:uid="{1FD25CE2-2E40-4127-854E-F6E49932CFD4}"/>
    <hyperlink ref="A37" r:id="rId40" display="https://www.worldometers.info/coronavirus/usa/north-dakota/" xr:uid="{DFC1BA4B-A3D5-432D-B341-63A157A943A9}"/>
    <hyperlink ref="A43" r:id="rId41" display="https://www.worldometers.info/coronavirus/usa/rhode-island/" xr:uid="{FA2C213F-6107-4416-8C7A-83644D6668B0}"/>
    <hyperlink ref="A9" r:id="rId42" display="https://www.worldometers.info/coronavirus/usa/delaware/" xr:uid="{4CBEC116-52EE-48F2-BE59-28A7D553E453}"/>
    <hyperlink ref="A29" r:id="rId43" display="https://www.worldometers.info/coronavirus/usa/montana/" xr:uid="{3FB2FB01-F397-44E3-B74A-A8C39E771CC5}"/>
    <hyperlink ref="A53" r:id="rId44" display="https://www.worldometers.info/coronavirus/usa/west-virginia/" xr:uid="{F52B05D0-6EB9-4CBA-AFEF-4053BE973E4D}"/>
    <hyperlink ref="A10" r:id="rId45" display="https://www.worldometers.info/coronavirus/usa/district-of-columbia/" xr:uid="{887A8E78-8AD0-497A-9366-E813825B130C}"/>
    <hyperlink ref="A14" r:id="rId46" display="https://www.worldometers.info/coronavirus/usa/hawaii/" xr:uid="{79FE3595-5509-4A05-8DB1-2EC1A91E0B3A}"/>
    <hyperlink ref="A3" r:id="rId47" display="https://www.worldometers.info/coronavirus/usa/alaska/" xr:uid="{383954A2-6E19-4A00-8127-AB18177E4A8B}"/>
    <hyperlink ref="A32" r:id="rId48" display="https://www.worldometers.info/coronavirus/usa/new-hampshire/" xr:uid="{246A797E-74CF-4D3C-AAA1-51F1B38BB1B1}"/>
    <hyperlink ref="A55" r:id="rId49" display="https://www.worldometers.info/coronavirus/usa/wyoming/" xr:uid="{B007855C-4967-49F4-BFAC-7F4B8BB3CA0B}"/>
    <hyperlink ref="A22" r:id="rId50" display="https://www.worldometers.info/coronavirus/usa/maine/" xr:uid="{BFD9B408-30FA-497B-B7D2-8949C8302D02}"/>
    <hyperlink ref="A50" r:id="rId51" display="https://www.worldometers.info/coronavirus/usa/vermont/" xr:uid="{BC894EC7-0827-4E6B-BAC3-022B1F1A9D0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2665</v>
      </c>
    </row>
    <row r="3" spans="1:3" ht="15" thickBot="1" x14ac:dyDescent="0.4">
      <c r="B3" s="41" t="s">
        <v>52</v>
      </c>
      <c r="C3" s="31">
        <v>60</v>
      </c>
    </row>
    <row r="4" spans="1:3" ht="15" thickBot="1" x14ac:dyDescent="0.4">
      <c r="A4" s="27" t="s">
        <v>33</v>
      </c>
      <c r="B4" s="41" t="s">
        <v>33</v>
      </c>
      <c r="C4" s="31">
        <v>5759</v>
      </c>
    </row>
    <row r="5" spans="1:3" ht="15" thickBot="1" x14ac:dyDescent="0.4">
      <c r="A5" s="27" t="s">
        <v>34</v>
      </c>
      <c r="B5" s="41" t="s">
        <v>34</v>
      </c>
      <c r="C5" s="31">
        <v>1586</v>
      </c>
    </row>
    <row r="6" spans="1:3" ht="15" thickBot="1" x14ac:dyDescent="0.4">
      <c r="A6" s="27" t="s">
        <v>10</v>
      </c>
      <c r="B6" s="41" t="s">
        <v>10</v>
      </c>
      <c r="C6" s="31">
        <v>16593</v>
      </c>
    </row>
    <row r="7" spans="1:3" ht="15" thickBot="1" x14ac:dyDescent="0.4">
      <c r="A7" s="27" t="s">
        <v>18</v>
      </c>
      <c r="B7" s="41" t="s">
        <v>18</v>
      </c>
      <c r="C7" s="31">
        <v>2116</v>
      </c>
    </row>
    <row r="8" spans="1:3" ht="15" thickBot="1" x14ac:dyDescent="0.4">
      <c r="A8" s="27" t="s">
        <v>23</v>
      </c>
      <c r="B8" s="41" t="s">
        <v>23</v>
      </c>
      <c r="C8" s="31">
        <v>4532</v>
      </c>
    </row>
    <row r="9" spans="1:3" ht="15" thickBot="1" x14ac:dyDescent="0.4">
      <c r="A9" s="27" t="s">
        <v>43</v>
      </c>
      <c r="B9" s="41" t="s">
        <v>43</v>
      </c>
      <c r="C9" s="31">
        <v>656</v>
      </c>
    </row>
    <row r="10" spans="1:3" ht="29.5" thickBot="1" x14ac:dyDescent="0.4">
      <c r="A10" s="27" t="s">
        <v>94</v>
      </c>
      <c r="B10" s="41" t="s">
        <v>63</v>
      </c>
      <c r="C10" s="31">
        <v>637</v>
      </c>
    </row>
    <row r="11" spans="1:3" ht="15" thickBot="1" x14ac:dyDescent="0.4">
      <c r="A11" s="27" t="s">
        <v>13</v>
      </c>
      <c r="B11" s="41" t="s">
        <v>13</v>
      </c>
      <c r="C11" s="31">
        <v>15413</v>
      </c>
    </row>
    <row r="12" spans="1:3" ht="15" thickBot="1" x14ac:dyDescent="0.4">
      <c r="A12" s="27" t="s">
        <v>16</v>
      </c>
      <c r="B12" s="41" t="s">
        <v>16</v>
      </c>
      <c r="C12" s="31">
        <v>7429</v>
      </c>
    </row>
    <row r="13" spans="1:3" ht="13" thickBot="1" x14ac:dyDescent="0.4">
      <c r="A13" s="27" t="s">
        <v>64</v>
      </c>
      <c r="B13" s="42" t="s">
        <v>64</v>
      </c>
      <c r="C13" s="31">
        <v>60</v>
      </c>
    </row>
    <row r="14" spans="1:3" ht="15" thickBot="1" x14ac:dyDescent="0.4">
      <c r="B14" s="41" t="s">
        <v>47</v>
      </c>
      <c r="C14" s="31">
        <v>169</v>
      </c>
    </row>
    <row r="15" spans="1:3" ht="15" thickBot="1" x14ac:dyDescent="0.4">
      <c r="A15" s="27" t="s">
        <v>49</v>
      </c>
      <c r="B15" s="41" t="s">
        <v>49</v>
      </c>
      <c r="C15" s="31">
        <v>510</v>
      </c>
    </row>
    <row r="16" spans="1:3" ht="15" thickBot="1" x14ac:dyDescent="0.4">
      <c r="A16" s="27" t="s">
        <v>12</v>
      </c>
      <c r="B16" s="41" t="s">
        <v>12</v>
      </c>
      <c r="C16" s="31">
        <v>9243</v>
      </c>
    </row>
    <row r="17" spans="1:3" ht="15" thickBot="1" x14ac:dyDescent="0.4">
      <c r="A17" s="27" t="s">
        <v>27</v>
      </c>
      <c r="B17" s="41" t="s">
        <v>27</v>
      </c>
      <c r="C17" s="31">
        <v>3795</v>
      </c>
    </row>
    <row r="18" spans="1:3" ht="15" thickBot="1" x14ac:dyDescent="0.4">
      <c r="A18" s="27" t="s">
        <v>41</v>
      </c>
      <c r="B18" s="41" t="s">
        <v>41</v>
      </c>
      <c r="C18" s="31">
        <v>1481</v>
      </c>
    </row>
    <row r="19" spans="1:3" ht="15" thickBot="1" x14ac:dyDescent="0.4">
      <c r="A19" s="27" t="s">
        <v>45</v>
      </c>
      <c r="B19" s="41" t="s">
        <v>45</v>
      </c>
      <c r="C19" s="31">
        <v>787</v>
      </c>
    </row>
    <row r="20" spans="1:3" ht="15" thickBot="1" x14ac:dyDescent="0.4">
      <c r="A20" s="27" t="s">
        <v>38</v>
      </c>
      <c r="B20" s="41" t="s">
        <v>38</v>
      </c>
      <c r="C20" s="31">
        <v>1253</v>
      </c>
    </row>
    <row r="21" spans="1:3" ht="15" thickBot="1" x14ac:dyDescent="0.4">
      <c r="A21" s="27" t="s">
        <v>14</v>
      </c>
      <c r="B21" s="41" t="s">
        <v>14</v>
      </c>
      <c r="C21" s="31">
        <v>5669</v>
      </c>
    </row>
    <row r="22" spans="1:3" ht="15" thickBot="1" x14ac:dyDescent="0.4">
      <c r="B22" s="41" t="s">
        <v>39</v>
      </c>
      <c r="C22" s="31">
        <v>143</v>
      </c>
    </row>
    <row r="23" spans="1:3" ht="15" thickBot="1" x14ac:dyDescent="0.4">
      <c r="A23" s="27" t="s">
        <v>26</v>
      </c>
      <c r="B23" s="41" t="s">
        <v>26</v>
      </c>
      <c r="C23" s="31">
        <v>4003</v>
      </c>
    </row>
    <row r="24" spans="1:3" ht="15" thickBot="1" x14ac:dyDescent="0.4">
      <c r="A24" s="27" t="s">
        <v>17</v>
      </c>
      <c r="B24" s="41" t="s">
        <v>17</v>
      </c>
      <c r="C24" s="31">
        <v>9617</v>
      </c>
    </row>
    <row r="25" spans="1:3" ht="15" thickBot="1" x14ac:dyDescent="0.4">
      <c r="A25" s="27" t="s">
        <v>11</v>
      </c>
      <c r="B25" s="41" t="s">
        <v>11</v>
      </c>
      <c r="C25" s="31">
        <v>7225</v>
      </c>
    </row>
    <row r="26" spans="1:3" ht="15" thickBot="1" x14ac:dyDescent="0.4">
      <c r="A26" s="27" t="s">
        <v>32</v>
      </c>
      <c r="B26" s="41" t="s">
        <v>32</v>
      </c>
      <c r="C26" s="31">
        <v>2197</v>
      </c>
    </row>
    <row r="27" spans="1:3" ht="15" thickBot="1" x14ac:dyDescent="0.4">
      <c r="A27" s="27" t="s">
        <v>30</v>
      </c>
      <c r="B27" s="41" t="s">
        <v>30</v>
      </c>
      <c r="C27" s="31">
        <v>3101</v>
      </c>
    </row>
    <row r="28" spans="1:3" ht="15" thickBot="1" x14ac:dyDescent="0.4">
      <c r="A28" s="27" t="s">
        <v>35</v>
      </c>
      <c r="B28" s="41" t="s">
        <v>35</v>
      </c>
      <c r="C28" s="31">
        <v>2513</v>
      </c>
    </row>
    <row r="29" spans="1:3" ht="15" thickBot="1" x14ac:dyDescent="0.4">
      <c r="B29" s="41" t="s">
        <v>51</v>
      </c>
      <c r="C29" s="31">
        <v>212</v>
      </c>
    </row>
    <row r="30" spans="1:3" ht="15" thickBot="1" x14ac:dyDescent="0.4">
      <c r="B30" s="41" t="s">
        <v>50</v>
      </c>
      <c r="C30" s="31">
        <v>522</v>
      </c>
    </row>
    <row r="31" spans="1:3" ht="15" thickBot="1" x14ac:dyDescent="0.4">
      <c r="A31" s="27" t="s">
        <v>31</v>
      </c>
      <c r="B31" s="41" t="s">
        <v>31</v>
      </c>
      <c r="C31" s="31">
        <v>1664</v>
      </c>
    </row>
    <row r="32" spans="1:3" ht="15" thickBot="1" x14ac:dyDescent="0.4">
      <c r="A32" s="27" t="s">
        <v>42</v>
      </c>
      <c r="B32" s="41" t="s">
        <v>42</v>
      </c>
      <c r="C32" s="31">
        <v>456</v>
      </c>
    </row>
    <row r="33" spans="1:3" ht="15" thickBot="1" x14ac:dyDescent="0.4">
      <c r="A33" s="27" t="s">
        <v>8</v>
      </c>
      <c r="B33" s="41" t="s">
        <v>8</v>
      </c>
      <c r="C33" s="31">
        <v>16293</v>
      </c>
    </row>
    <row r="34" spans="1:3" ht="15" thickBot="1" x14ac:dyDescent="0.4">
      <c r="A34" s="27" t="s">
        <v>44</v>
      </c>
      <c r="B34" s="41" t="s">
        <v>44</v>
      </c>
      <c r="C34" s="31">
        <v>915</v>
      </c>
    </row>
    <row r="35" spans="1:3" ht="15" thickBot="1" x14ac:dyDescent="0.4">
      <c r="A35" s="27" t="s">
        <v>7</v>
      </c>
      <c r="B35" s="41" t="s">
        <v>7</v>
      </c>
      <c r="C35" s="31">
        <v>33391</v>
      </c>
    </row>
    <row r="36" spans="1:3" ht="15" thickBot="1" x14ac:dyDescent="0.4">
      <c r="A36" s="27" t="s">
        <v>24</v>
      </c>
      <c r="B36" s="41" t="s">
        <v>24</v>
      </c>
      <c r="C36" s="31">
        <v>3773</v>
      </c>
    </row>
    <row r="37" spans="1:3" ht="15" thickBot="1" x14ac:dyDescent="0.4">
      <c r="B37" s="41" t="s">
        <v>53</v>
      </c>
      <c r="C37" s="31">
        <v>345</v>
      </c>
    </row>
    <row r="38" spans="1:3" ht="15" thickBot="1" x14ac:dyDescent="0.4">
      <c r="A38" s="27" t="s">
        <v>21</v>
      </c>
      <c r="B38" s="41" t="s">
        <v>21</v>
      </c>
      <c r="C38" s="31">
        <v>5011</v>
      </c>
    </row>
    <row r="39" spans="1:3" ht="15" thickBot="1" x14ac:dyDescent="0.4">
      <c r="A39" s="27" t="s">
        <v>46</v>
      </c>
      <c r="B39" s="41" t="s">
        <v>46</v>
      </c>
      <c r="C39" s="31">
        <v>1104</v>
      </c>
    </row>
    <row r="40" spans="1:3" ht="15" thickBot="1" x14ac:dyDescent="0.4">
      <c r="A40" s="27" t="s">
        <v>37</v>
      </c>
      <c r="B40" s="41" t="s">
        <v>37</v>
      </c>
      <c r="C40" s="31">
        <v>599</v>
      </c>
    </row>
    <row r="41" spans="1:3" ht="15" thickBot="1" x14ac:dyDescent="0.4">
      <c r="A41" s="27" t="s">
        <v>19</v>
      </c>
      <c r="B41" s="41" t="s">
        <v>19</v>
      </c>
      <c r="C41" s="31">
        <v>8450</v>
      </c>
    </row>
    <row r="42" spans="1:3" ht="13" thickBot="1" x14ac:dyDescent="0.4">
      <c r="A42" s="27" t="s">
        <v>65</v>
      </c>
      <c r="B42" s="42" t="s">
        <v>65</v>
      </c>
      <c r="C42" s="31">
        <v>738</v>
      </c>
    </row>
    <row r="43" spans="1:3" ht="15" thickBot="1" x14ac:dyDescent="0.4">
      <c r="B43" s="41" t="s">
        <v>40</v>
      </c>
      <c r="C43" s="31">
        <v>1130</v>
      </c>
    </row>
    <row r="44" spans="1:3" ht="15" thickBot="1" x14ac:dyDescent="0.4">
      <c r="A44" s="27" t="s">
        <v>25</v>
      </c>
      <c r="B44" s="41" t="s">
        <v>25</v>
      </c>
      <c r="C44" s="31">
        <v>3559</v>
      </c>
    </row>
    <row r="45" spans="1:3" ht="15" thickBot="1" x14ac:dyDescent="0.4">
      <c r="A45" s="27" t="s">
        <v>54</v>
      </c>
      <c r="B45" s="41" t="s">
        <v>54</v>
      </c>
      <c r="C45" s="31">
        <v>288</v>
      </c>
    </row>
    <row r="46" spans="1:3" ht="15" thickBot="1" x14ac:dyDescent="0.4">
      <c r="A46" s="27" t="s">
        <v>20</v>
      </c>
      <c r="B46" s="41" t="s">
        <v>20</v>
      </c>
      <c r="C46" s="31">
        <v>2774</v>
      </c>
    </row>
    <row r="47" spans="1:3" ht="15" thickBot="1" x14ac:dyDescent="0.4">
      <c r="A47" s="27" t="s">
        <v>15</v>
      </c>
      <c r="B47" s="41" t="s">
        <v>15</v>
      </c>
      <c r="C47" s="31">
        <v>17098</v>
      </c>
    </row>
    <row r="48" spans="1:3" ht="15" thickBot="1" x14ac:dyDescent="0.4">
      <c r="A48" s="27" t="s">
        <v>28</v>
      </c>
      <c r="B48" s="41" t="s">
        <v>28</v>
      </c>
      <c r="C48" s="31">
        <v>522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3361</v>
      </c>
    </row>
    <row r="51" spans="1:3" ht="15" thickBot="1" x14ac:dyDescent="0.4">
      <c r="A51" s="27" t="s">
        <v>9</v>
      </c>
      <c r="B51" s="41" t="s">
        <v>9</v>
      </c>
      <c r="C51" s="31">
        <v>2195</v>
      </c>
    </row>
    <row r="52" spans="1:3" ht="15" thickBot="1" x14ac:dyDescent="0.4">
      <c r="B52" s="41" t="s">
        <v>56</v>
      </c>
      <c r="C52" s="31">
        <v>385</v>
      </c>
    </row>
    <row r="53" spans="1:3" ht="15" thickBot="1" x14ac:dyDescent="0.4">
      <c r="A53" s="27" t="s">
        <v>22</v>
      </c>
      <c r="B53" s="41" t="s">
        <v>22</v>
      </c>
      <c r="C53" s="31">
        <v>1474</v>
      </c>
    </row>
    <row r="54" spans="1:3" ht="15" thickBot="1" x14ac:dyDescent="0.4">
      <c r="A54" s="27" t="s">
        <v>55</v>
      </c>
      <c r="B54" s="48" t="s">
        <v>55</v>
      </c>
      <c r="C54" s="49">
        <v>54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E730EE40-8488-4C46-96C2-332FF0B92344}"/>
    <hyperlink ref="B47" r:id="rId2" display="https://www.worldometers.info/coronavirus/usa/texas/" xr:uid="{BA318C70-818F-4CB7-90DF-839D8E97355C}"/>
    <hyperlink ref="B11" r:id="rId3" display="https://www.worldometers.info/coronavirus/usa/florida/" xr:uid="{83F01C8D-63DD-45CE-8101-DFC334E3D1FB}"/>
    <hyperlink ref="B35" r:id="rId4" display="https://www.worldometers.info/coronavirus/usa/new-york/" xr:uid="{65F5D7A4-3FF8-4F3C-B15C-CC9C00331567}"/>
    <hyperlink ref="B12" r:id="rId5" display="https://www.worldometers.info/coronavirus/usa/georgia/" xr:uid="{7E72F4A8-4EBB-4603-8C7D-1592691596DA}"/>
    <hyperlink ref="B16" r:id="rId6" display="https://www.worldometers.info/coronavirus/usa/illinois/" xr:uid="{52552FA4-A728-4C53-9324-F7D9F39166DD}"/>
    <hyperlink ref="B36" r:id="rId7" display="https://www.worldometers.info/coronavirus/usa/north-carolina/" xr:uid="{D4973472-1537-42D8-8E40-AAC7B85CE165}"/>
    <hyperlink ref="B4" r:id="rId8" display="https://www.worldometers.info/coronavirus/usa/arizona/" xr:uid="{DCBB8824-332D-497F-8720-D3DF88A38AEA}"/>
    <hyperlink ref="B33" r:id="rId9" display="https://www.worldometers.info/coronavirus/usa/new-jersey/" xr:uid="{97348ED2-E9E6-4850-8773-88E3C161117D}"/>
    <hyperlink ref="B46" r:id="rId10" display="https://www.worldometers.info/coronavirus/usa/tennessee/" xr:uid="{CB971601-4EFD-4C6E-ABBA-6DEAD464EDE8}"/>
    <hyperlink ref="B41" r:id="rId11" display="https://www.worldometers.info/coronavirus/usa/pennsylvania/" xr:uid="{D2C9109F-F36F-406E-86BA-1E26335202A7}"/>
    <hyperlink ref="B21" r:id="rId12" display="https://www.worldometers.info/coronavirus/usa/louisiana/" xr:uid="{7ED0A035-1D13-4E39-BED2-B490558AD609}"/>
    <hyperlink ref="B38" r:id="rId13" display="https://www.worldometers.info/coronavirus/usa/ohio/" xr:uid="{BECA1680-98A3-46C1-A3AD-C3F3A9075047}"/>
    <hyperlink ref="B2" r:id="rId14" display="https://www.worldometers.info/coronavirus/usa/alabama/" xr:uid="{7C5CB071-8C29-49E5-B616-EA90D1E6BE84}"/>
    <hyperlink ref="B50" r:id="rId15" display="https://www.worldometers.info/coronavirus/usa/virginia/" xr:uid="{D2CCEF3B-D311-4D22-B779-1448211316AE}"/>
    <hyperlink ref="B44" r:id="rId16" display="https://www.worldometers.info/coronavirus/usa/south-carolina/" xr:uid="{D1E099B7-6A35-4275-B2A5-71B8AEBCC725}"/>
    <hyperlink ref="B53" r:id="rId17" display="https://www.worldometers.info/coronavirus/usa/wisconsin/" xr:uid="{7C4D654E-C91E-42E0-962B-145CE73D3404}"/>
    <hyperlink ref="B25" r:id="rId18" display="https://www.worldometers.info/coronavirus/usa/michigan/" xr:uid="{35500C42-8E13-4F55-973B-251DB43EDBEE}"/>
    <hyperlink ref="B28" r:id="rId19" display="https://www.worldometers.info/coronavirus/usa/missouri/" xr:uid="{FB85F01B-1299-4BEA-A32E-C5CC2F328D80}"/>
    <hyperlink ref="B24" r:id="rId20" display="https://www.worldometers.info/coronavirus/usa/massachusetts/" xr:uid="{F9C30AF8-F3D9-4D2B-AE2D-DFCED0FE3487}"/>
    <hyperlink ref="B17" r:id="rId21" display="https://www.worldometers.info/coronavirus/usa/indiana/" xr:uid="{ABA09930-FA2C-43E8-8078-739FEAE67CED}"/>
    <hyperlink ref="B23" r:id="rId22" display="https://www.worldometers.info/coronavirus/usa/maryland/" xr:uid="{EDEE3507-171E-46B2-83D6-14C0B6722EE5}"/>
    <hyperlink ref="B26" r:id="rId23" display="https://www.worldometers.info/coronavirus/usa/minnesota/" xr:uid="{441452D2-3C4C-43F0-BCE7-E064C050AF33}"/>
    <hyperlink ref="B27" r:id="rId24" display="https://www.worldometers.info/coronavirus/usa/mississippi/" xr:uid="{4DCE622E-1324-4215-84AA-1D444D5D4734}"/>
    <hyperlink ref="B18" r:id="rId25" display="https://www.worldometers.info/coronavirus/usa/iowa/" xr:uid="{35106ED4-42DC-4AEB-8B78-81A73E5CC689}"/>
    <hyperlink ref="B39" r:id="rId26" display="https://www.worldometers.info/coronavirus/usa/oklahoma/" xr:uid="{7CCB4D57-1176-403D-ACEC-F1BAAEA2A5EB}"/>
    <hyperlink ref="B51" r:id="rId27" display="https://www.worldometers.info/coronavirus/usa/washington/" xr:uid="{9FDA973C-0D58-49E6-B049-31B6587B55AF}"/>
    <hyperlink ref="B5" r:id="rId28" display="https://www.worldometers.info/coronavirus/usa/arkansas/" xr:uid="{9181E65D-3786-4FFD-AABB-3D03F3AE9588}"/>
    <hyperlink ref="B48" r:id="rId29" display="https://www.worldometers.info/coronavirus/usa/utah/" xr:uid="{AC8AE9D6-74E6-46C6-B972-FB4BC3392358}"/>
    <hyperlink ref="B31" r:id="rId30" display="https://www.worldometers.info/coronavirus/usa/nevada/" xr:uid="{322BEC9C-F3AD-49D9-BCEF-B66FB10D3E4C}"/>
    <hyperlink ref="B20" r:id="rId31" display="https://www.worldometers.info/coronavirus/usa/kentucky/" xr:uid="{27DF0B69-64D4-4CDE-979D-D0DE3244C801}"/>
    <hyperlink ref="B7" r:id="rId32" display="https://www.worldometers.info/coronavirus/usa/colorado/" xr:uid="{186AE432-BDFF-4D67-B7F4-753A59A453E6}"/>
    <hyperlink ref="B19" r:id="rId33" display="https://www.worldometers.info/coronavirus/usa/kansas/" xr:uid="{8F33E800-CA78-4E04-8DF6-54F94952EB6E}"/>
    <hyperlink ref="B8" r:id="rId34" display="https://www.worldometers.info/coronavirus/usa/connecticut/" xr:uid="{524B80CF-63CC-42D4-8B50-D370A533540C}"/>
    <hyperlink ref="B30" r:id="rId35" display="https://www.worldometers.info/coronavirus/usa/nebraska/" xr:uid="{94630D76-D49B-4114-9E4B-28826898AD1F}"/>
    <hyperlink ref="B15" r:id="rId36" display="https://www.worldometers.info/coronavirus/usa/idaho/" xr:uid="{A157E315-50E0-4591-8D93-9C83D1CF512D}"/>
    <hyperlink ref="B40" r:id="rId37" display="https://www.worldometers.info/coronavirus/usa/oregon/" xr:uid="{0F3B6D0D-46C4-435B-A637-B79506452FBC}"/>
    <hyperlink ref="B34" r:id="rId38" display="https://www.worldometers.info/coronavirus/usa/new-mexico/" xr:uid="{2BFA6557-355A-43F2-B041-D319E96CC413}"/>
    <hyperlink ref="B45" r:id="rId39" display="https://www.worldometers.info/coronavirus/usa/south-dakota/" xr:uid="{4C824B05-491E-4CCB-98B0-8E0F31791889}"/>
    <hyperlink ref="B37" r:id="rId40" display="https://www.worldometers.info/coronavirus/usa/north-dakota/" xr:uid="{A20D6DD4-DA48-4BBF-91A5-5765EE87FAFE}"/>
    <hyperlink ref="B43" r:id="rId41" display="https://www.worldometers.info/coronavirus/usa/rhode-island/" xr:uid="{819985E0-BBEE-48D1-B2D4-CE39CD4092A3}"/>
    <hyperlink ref="B9" r:id="rId42" display="https://www.worldometers.info/coronavirus/usa/delaware/" xr:uid="{D868B78D-7879-4524-AA0D-B7F0459890B3}"/>
    <hyperlink ref="B29" r:id="rId43" display="https://www.worldometers.info/coronavirus/usa/montana/" xr:uid="{FB1CE604-7D53-4433-A051-84F848C3A27A}"/>
    <hyperlink ref="B52" r:id="rId44" display="https://www.worldometers.info/coronavirus/usa/west-virginia/" xr:uid="{17AFAAA5-EB9A-4A5B-ABEE-AA68C95B7C59}"/>
    <hyperlink ref="B10" r:id="rId45" display="https://www.worldometers.info/coronavirus/usa/district-of-columbia/" xr:uid="{2ED3C41E-C1B3-47E5-A0F8-789789722A9E}"/>
    <hyperlink ref="B14" r:id="rId46" display="https://www.worldometers.info/coronavirus/usa/hawaii/" xr:uid="{5670841D-F313-4CD7-9DB7-D7BE42C311FB}"/>
    <hyperlink ref="B3" r:id="rId47" display="https://www.worldometers.info/coronavirus/usa/alaska/" xr:uid="{71434D1B-1F36-4109-9E52-F3AFE9891DBB}"/>
    <hyperlink ref="B32" r:id="rId48" display="https://www.worldometers.info/coronavirus/usa/new-hampshire/" xr:uid="{3CF7E607-1802-4919-A00E-725DF666A751}"/>
    <hyperlink ref="B54" r:id="rId49" display="https://www.worldometers.info/coronavirus/usa/wyoming/" xr:uid="{F9FA0B60-F5E0-471A-8354-9EBD50FF46BE}"/>
    <hyperlink ref="B22" r:id="rId50" display="https://www.worldometers.info/coronavirus/usa/maine/" xr:uid="{30565029-BD8D-4E3F-B2FF-32D0EE05256D}"/>
    <hyperlink ref="B49" r:id="rId51" display="https://www.worldometers.info/coronavirus/usa/vermont/" xr:uid="{7635DC13-C92F-4800-97D7-16CDE89E552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2020-10-13T12:07:58Z</dcterms:modified>
</cp:coreProperties>
</file>