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23" documentId="8_{4C1402C6-8BFD-44D0-9F6C-EEAF3E2DE560}" xr6:coauthVersionLast="45" xr6:coauthVersionMax="45" xr10:uidLastSave="{9EE5198E-1169-4B51-BFEE-A583E8009C3B}"/>
  <bookViews>
    <workbookView xWindow="13770" yWindow="-18165" windowWidth="25875" windowHeight="16485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Updates'!$A$1:$V$58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25" i="3" l="1"/>
  <c r="L24" i="3"/>
  <c r="L33" i="3"/>
  <c r="L6" i="3"/>
  <c r="L48" i="3"/>
  <c r="L35" i="3"/>
  <c r="L27" i="3"/>
  <c r="L55" i="3"/>
  <c r="L2" i="3"/>
  <c r="L51" i="3"/>
  <c r="L47" i="3"/>
  <c r="L46" i="3"/>
  <c r="L49" i="3"/>
  <c r="L19" i="3"/>
  <c r="L53" i="3"/>
  <c r="L38" i="3"/>
  <c r="L36" i="3"/>
  <c r="L17" i="3"/>
  <c r="L29" i="3"/>
  <c r="L3" i="3"/>
  <c r="L50" i="3"/>
  <c r="L4" i="3"/>
  <c r="L54" i="3"/>
  <c r="L30" i="3"/>
  <c r="L22" i="3"/>
  <c r="L11" i="3"/>
  <c r="L5" i="3"/>
  <c r="L20" i="3"/>
  <c r="L10" i="3"/>
  <c r="L9" i="3"/>
  <c r="L7" i="3"/>
  <c r="L32" i="3"/>
  <c r="L23" i="3"/>
  <c r="L26" i="3"/>
  <c r="L12" i="3"/>
  <c r="L40" i="3"/>
  <c r="L14" i="3"/>
  <c r="L31" i="3"/>
  <c r="L41" i="3"/>
  <c r="L13" i="3"/>
  <c r="L37" i="3"/>
  <c r="L56" i="3"/>
  <c r="L16" i="3"/>
  <c r="L52" i="3"/>
  <c r="L21" i="3"/>
  <c r="L43" i="3"/>
  <c r="L42" i="3"/>
  <c r="L44" i="3"/>
  <c r="L34" i="3"/>
  <c r="L8" i="3"/>
  <c r="L28" i="3"/>
  <c r="L39" i="3"/>
  <c r="L45" i="3"/>
  <c r="L15" i="3"/>
  <c r="M31" i="3" l="1"/>
  <c r="M30" i="3"/>
  <c r="M29" i="3"/>
  <c r="M56" i="3"/>
  <c r="M27" i="3"/>
  <c r="M8" i="3"/>
  <c r="M41" i="3"/>
  <c r="M49" i="3"/>
  <c r="M4" i="3"/>
  <c r="M14" i="3"/>
  <c r="M11" i="3"/>
  <c r="M17" i="3"/>
  <c r="M22" i="3"/>
  <c r="M45" i="3"/>
  <c r="M18" i="3"/>
  <c r="M47" i="3"/>
  <c r="M50" i="3"/>
  <c r="M34" i="3"/>
  <c r="M24" i="3"/>
  <c r="M37" i="3"/>
  <c r="M3" i="3"/>
  <c r="M35" i="3"/>
  <c r="M12" i="3"/>
  <c r="M19" i="3"/>
  <c r="M46" i="3"/>
  <c r="M42" i="3"/>
  <c r="M2" i="3"/>
  <c r="M10" i="3"/>
  <c r="M20" i="3"/>
  <c r="M55" i="3"/>
  <c r="M26" i="3"/>
  <c r="M5" i="3"/>
  <c r="M21" i="3"/>
  <c r="M7" i="3"/>
  <c r="M44" i="3"/>
  <c r="M28" i="3"/>
  <c r="M23" i="3"/>
  <c r="M36" i="3"/>
  <c r="M38" i="3"/>
  <c r="M15" i="3"/>
  <c r="M40" i="3"/>
  <c r="M43" i="3"/>
  <c r="M9" i="3"/>
  <c r="M32" i="3"/>
  <c r="M54" i="3"/>
  <c r="M39" i="3"/>
  <c r="M52" i="3"/>
  <c r="M16" i="3"/>
  <c r="M48" i="3"/>
  <c r="M51" i="3"/>
  <c r="M13" i="3"/>
  <c r="M33" i="3"/>
  <c r="M53" i="3"/>
  <c r="M6" i="3"/>
  <c r="M25" i="3" l="1"/>
  <c r="L18" i="3"/>
  <c r="N5" i="1" l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N13" i="1"/>
  <c r="N14" i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N30" i="1"/>
  <c r="N31" i="1"/>
  <c r="O31" i="1" s="1"/>
  <c r="N32" i="1"/>
  <c r="O32" i="1" s="1"/>
  <c r="N33" i="1"/>
  <c r="O33" i="1" s="1"/>
  <c r="N34" i="1"/>
  <c r="N35" i="1"/>
  <c r="O35" i="1" s="1"/>
  <c r="N36" i="1"/>
  <c r="N37" i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N53" i="1"/>
  <c r="N54" i="1"/>
  <c r="N55" i="1"/>
  <c r="O55" i="1" s="1"/>
  <c r="N56" i="1"/>
  <c r="O56" i="1" s="1"/>
  <c r="O53" i="1" l="1"/>
  <c r="O34" i="1"/>
  <c r="O52" i="1"/>
  <c r="O37" i="1"/>
  <c r="O14" i="1"/>
  <c r="O36" i="1"/>
  <c r="O29" i="1"/>
  <c r="O21" i="1"/>
  <c r="O12" i="1"/>
  <c r="O45" i="1"/>
  <c r="O30" i="1"/>
  <c r="O5" i="1"/>
  <c r="O54" i="1"/>
  <c r="O46" i="1"/>
  <c r="O13" i="1"/>
  <c r="U2" i="1"/>
  <c r="N57" i="1" l="1"/>
  <c r="O57" i="1" l="1"/>
  <c r="U17" i="1"/>
  <c r="V17" i="1" s="1"/>
  <c r="U51" i="1"/>
  <c r="V51" i="1" s="1"/>
  <c r="U53" i="1"/>
  <c r="V53" i="1" s="1"/>
  <c r="U28" i="1"/>
  <c r="V28" i="1" s="1"/>
  <c r="U23" i="1"/>
  <c r="V23" i="1" s="1"/>
  <c r="U30" i="1"/>
  <c r="V30" i="1" s="1"/>
  <c r="U40" i="1"/>
  <c r="V40" i="1" s="1"/>
  <c r="U35" i="1"/>
  <c r="V35" i="1" s="1"/>
  <c r="U39" i="1"/>
  <c r="V39" i="1" s="1"/>
  <c r="U33" i="1"/>
  <c r="V33" i="1" s="1"/>
  <c r="U24" i="1"/>
  <c r="V24" i="1" s="1"/>
  <c r="U26" i="1"/>
  <c r="V26" i="1" s="1"/>
  <c r="U21" i="1"/>
  <c r="V21" i="1" s="1"/>
  <c r="U9" i="1"/>
  <c r="V9" i="1" s="1"/>
  <c r="U25" i="1"/>
  <c r="V25" i="1" s="1"/>
  <c r="U41" i="1"/>
  <c r="V41" i="1" s="1"/>
  <c r="U50" i="1"/>
  <c r="V50" i="1" s="1"/>
  <c r="U16" i="1"/>
  <c r="V16" i="1" s="1"/>
  <c r="U32" i="1"/>
  <c r="V32" i="1" s="1"/>
  <c r="U48" i="1"/>
  <c r="V48" i="1" s="1"/>
  <c r="U11" i="1"/>
  <c r="V11" i="1" s="1"/>
  <c r="U27" i="1"/>
  <c r="V27" i="1" s="1"/>
  <c r="U56" i="1"/>
  <c r="V56" i="1" s="1"/>
  <c r="U34" i="1"/>
  <c r="V34" i="1" s="1"/>
  <c r="U29" i="1"/>
  <c r="V29" i="1" s="1"/>
  <c r="U20" i="1"/>
  <c r="V20" i="1" s="1"/>
  <c r="U54" i="1"/>
  <c r="V54" i="1" s="1"/>
  <c r="U49" i="1"/>
  <c r="V49" i="1" s="1"/>
  <c r="U8" i="1"/>
  <c r="V8" i="1" s="1"/>
  <c r="U19" i="1"/>
  <c r="V19" i="1" s="1"/>
  <c r="U10" i="1"/>
  <c r="V10" i="1" s="1"/>
  <c r="U42" i="1"/>
  <c r="V42" i="1" s="1"/>
  <c r="U37" i="1"/>
  <c r="V37" i="1" s="1"/>
  <c r="U12" i="1"/>
  <c r="V12" i="1" s="1"/>
  <c r="U44" i="1"/>
  <c r="V44" i="1" s="1"/>
  <c r="U7" i="1"/>
  <c r="V7" i="1" s="1"/>
  <c r="U55" i="1"/>
  <c r="V55" i="1" s="1"/>
  <c r="U14" i="1"/>
  <c r="V14" i="1" s="1"/>
  <c r="U46" i="1"/>
  <c r="V46" i="1" s="1"/>
  <c r="U43" i="1"/>
  <c r="V43" i="1" s="1"/>
  <c r="U18" i="1"/>
  <c r="V18" i="1" s="1"/>
  <c r="U52" i="1"/>
  <c r="V52" i="1" s="1"/>
  <c r="U13" i="1"/>
  <c r="V13" i="1" s="1"/>
  <c r="U45" i="1"/>
  <c r="V45" i="1" s="1"/>
  <c r="U36" i="1"/>
  <c r="V36" i="1" s="1"/>
  <c r="U15" i="1"/>
  <c r="V15" i="1" s="1"/>
  <c r="U47" i="1"/>
  <c r="V47" i="1" s="1"/>
  <c r="U6" i="1"/>
  <c r="V6" i="1" s="1"/>
  <c r="U22" i="1"/>
  <c r="V22" i="1" s="1"/>
  <c r="U38" i="1"/>
  <c r="V38" i="1" s="1"/>
  <c r="U5" i="1"/>
  <c r="V5" i="1" s="1"/>
  <c r="U31" i="1"/>
  <c r="V31" i="1" s="1"/>
  <c r="S45" i="1"/>
  <c r="S29" i="1"/>
  <c r="S56" i="1"/>
  <c r="S48" i="1"/>
  <c r="S40" i="1"/>
  <c r="S32" i="1"/>
  <c r="S24" i="1"/>
  <c r="S16" i="1"/>
  <c r="S8" i="1"/>
  <c r="S5" i="1"/>
  <c r="S50" i="1"/>
  <c r="S42" i="1"/>
  <c r="S34" i="1"/>
  <c r="S26" i="1"/>
  <c r="S18" i="1"/>
  <c r="S10" i="1"/>
  <c r="S21" i="1"/>
  <c r="S13" i="1"/>
  <c r="S55" i="1"/>
  <c r="S47" i="1"/>
  <c r="S39" i="1"/>
  <c r="S23" i="1"/>
  <c r="S15" i="1"/>
  <c r="S7" i="1"/>
  <c r="S52" i="1"/>
  <c r="S44" i="1"/>
  <c r="S36" i="1"/>
  <c r="S28" i="1"/>
  <c r="S20" i="1"/>
  <c r="S12" i="1"/>
  <c r="S37" i="1"/>
  <c r="S49" i="1"/>
  <c r="S33" i="1"/>
  <c r="S17" i="1"/>
  <c r="S9" i="1"/>
  <c r="S46" i="1"/>
  <c r="S38" i="1"/>
  <c r="S30" i="1"/>
  <c r="S22" i="1"/>
  <c r="S14" i="1"/>
  <c r="S6" i="1"/>
  <c r="S53" i="1"/>
  <c r="S41" i="1"/>
  <c r="S25" i="1"/>
  <c r="S54" i="1"/>
  <c r="S57" i="1" s="1"/>
  <c r="S51" i="1"/>
  <c r="S43" i="1"/>
  <c r="S35" i="1"/>
  <c r="S27" i="1"/>
  <c r="S19" i="1"/>
  <c r="S31" i="1"/>
  <c r="S11" i="1"/>
  <c r="T50" i="1"/>
  <c r="T54" i="1"/>
  <c r="T57" i="1" s="1"/>
  <c r="T53" i="1"/>
  <c r="T45" i="1"/>
  <c r="T37" i="1"/>
  <c r="T29" i="1"/>
  <c r="T21" i="1"/>
  <c r="T13" i="1"/>
  <c r="T5" i="1"/>
  <c r="T26" i="1"/>
  <c r="T55" i="1"/>
  <c r="T23" i="1"/>
  <c r="T15" i="1"/>
  <c r="T7" i="1"/>
  <c r="T47" i="1"/>
  <c r="T39" i="1"/>
  <c r="T52" i="1"/>
  <c r="T44" i="1"/>
  <c r="T36" i="1"/>
  <c r="T28" i="1"/>
  <c r="T20" i="1"/>
  <c r="T12" i="1"/>
  <c r="T42" i="1"/>
  <c r="T18" i="1"/>
  <c r="T10" i="1"/>
  <c r="T49" i="1"/>
  <c r="T41" i="1"/>
  <c r="T33" i="1"/>
  <c r="T25" i="1"/>
  <c r="T17" i="1"/>
  <c r="T9" i="1"/>
  <c r="T38" i="1"/>
  <c r="T22" i="1"/>
  <c r="T51" i="1"/>
  <c r="T43" i="1"/>
  <c r="T35" i="1"/>
  <c r="T27" i="1"/>
  <c r="T19" i="1"/>
  <c r="T11" i="1"/>
  <c r="T34" i="1"/>
  <c r="T46" i="1"/>
  <c r="T30" i="1"/>
  <c r="T14" i="1"/>
  <c r="T6" i="1"/>
  <c r="T56" i="1"/>
  <c r="T48" i="1"/>
  <c r="T40" i="1"/>
  <c r="T32" i="1"/>
  <c r="T24" i="1"/>
  <c r="T16" i="1"/>
  <c r="T31" i="1"/>
  <c r="T8" i="1"/>
  <c r="R16" i="1"/>
  <c r="R8" i="1"/>
  <c r="R51" i="1"/>
  <c r="R43" i="1"/>
  <c r="R35" i="1"/>
  <c r="R27" i="1"/>
  <c r="R19" i="1"/>
  <c r="R11" i="1"/>
  <c r="R32" i="1"/>
  <c r="R48" i="1"/>
  <c r="R37" i="1"/>
  <c r="R21" i="1"/>
  <c r="R13" i="1"/>
  <c r="R5" i="1"/>
  <c r="R40" i="1"/>
  <c r="R53" i="1"/>
  <c r="R45" i="1"/>
  <c r="R29" i="1"/>
  <c r="R50" i="1"/>
  <c r="R42" i="1"/>
  <c r="R34" i="1"/>
  <c r="R26" i="1"/>
  <c r="R18" i="1"/>
  <c r="R10" i="1"/>
  <c r="R56" i="1"/>
  <c r="R24" i="1"/>
  <c r="R55" i="1"/>
  <c r="R47" i="1"/>
  <c r="R39" i="1"/>
  <c r="R23" i="1"/>
  <c r="R15" i="1"/>
  <c r="R7" i="1"/>
  <c r="R44" i="1"/>
  <c r="R28" i="1"/>
  <c r="R12" i="1"/>
  <c r="R49" i="1"/>
  <c r="R41" i="1"/>
  <c r="R33" i="1"/>
  <c r="R25" i="1"/>
  <c r="R17" i="1"/>
  <c r="R9" i="1"/>
  <c r="R52" i="1"/>
  <c r="R36" i="1"/>
  <c r="R20" i="1"/>
  <c r="R54" i="1"/>
  <c r="R57" i="1" s="1"/>
  <c r="R46" i="1"/>
  <c r="R38" i="1"/>
  <c r="R30" i="1"/>
  <c r="R22" i="1"/>
  <c r="R14" i="1"/>
  <c r="R31" i="1"/>
  <c r="R6" i="1"/>
  <c r="Q27" i="1"/>
  <c r="Q24" i="1"/>
  <c r="Q35" i="1"/>
  <c r="Q28" i="1"/>
  <c r="Q9" i="1"/>
  <c r="Q47" i="1"/>
  <c r="Q22" i="1"/>
  <c r="Q54" i="1"/>
  <c r="Q57" i="1" s="1"/>
  <c r="Q29" i="1"/>
  <c r="Q40" i="1"/>
  <c r="Q11" i="1"/>
  <c r="Q14" i="1"/>
  <c r="Q30" i="1"/>
  <c r="Q51" i="1"/>
  <c r="Q37" i="1"/>
  <c r="Q48" i="1"/>
  <c r="Q6" i="1"/>
  <c r="Q33" i="1"/>
  <c r="Q19" i="1"/>
  <c r="Q34" i="1"/>
  <c r="Q38" i="1"/>
  <c r="Q32" i="1"/>
  <c r="Q52" i="1"/>
  <c r="Q56" i="1"/>
  <c r="Q10" i="1"/>
  <c r="Q55" i="1"/>
  <c r="Q20" i="1"/>
  <c r="Q21" i="1"/>
  <c r="Q18" i="1"/>
  <c r="Q7" i="1"/>
  <c r="Q39" i="1"/>
  <c r="Q36" i="1"/>
  <c r="Q8" i="1"/>
  <c r="Q17" i="1"/>
  <c r="Q43" i="1"/>
  <c r="Q44" i="1"/>
  <c r="Q49" i="1"/>
  <c r="Q13" i="1"/>
  <c r="Q50" i="1"/>
  <c r="Q46" i="1"/>
  <c r="Q25" i="1"/>
  <c r="Q42" i="1"/>
  <c r="Q5" i="1"/>
  <c r="Q12" i="1"/>
  <c r="Q16" i="1"/>
  <c r="Q26" i="1"/>
  <c r="Q45" i="1"/>
  <c r="Q53" i="1"/>
  <c r="Q41" i="1"/>
  <c r="Q23" i="1"/>
  <c r="Q31" i="1"/>
  <c r="Q15" i="1"/>
  <c r="U57" i="1" l="1"/>
</calcChain>
</file>

<file path=xl/sharedStrings.xml><?xml version="1.0" encoding="utf-8"?>
<sst xmlns="http://schemas.openxmlformats.org/spreadsheetml/2006/main" count="319" uniqueCount="100">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</sst>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14" fillId="6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right" vertical="top" wrapText="1"/>
    </xf>
    <xf numFmtId="0" fontId="0" fillId="2" borderId="1" xfId="0" applyFill="1" applyBorder="1"/>
    <xf numFmtId="0" fontId="6" fillId="0" borderId="0" xfId="0" applyFont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1" t="s">
        <v>68</v>
      </c>
      <c r="M1" s="61"/>
      <c r="N1" s="61"/>
      <c r="O1" s="6">
        <v>1.4999999999999999E-2</v>
      </c>
      <c r="P1" s="6"/>
      <c r="Q1" s="62" t="s">
        <v>77</v>
      </c>
      <c r="R1" s="62"/>
      <c r="S1" s="62"/>
      <c r="T1" s="62"/>
      <c r="U1" s="62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60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3" t="s">
        <v>7</v>
      </c>
      <c r="B5" s="1">
        <v>330139</v>
      </c>
      <c r="C5" s="2"/>
      <c r="D5" s="1">
        <v>25204</v>
      </c>
      <c r="E5" s="2"/>
      <c r="F5" s="1">
        <v>251204</v>
      </c>
      <c r="G5" s="1">
        <v>16828</v>
      </c>
      <c r="H5" s="1">
        <v>1285</v>
      </c>
      <c r="I5" s="1">
        <v>1028899</v>
      </c>
      <c r="J5" s="1">
        <v>52445</v>
      </c>
      <c r="K5" s="7"/>
      <c r="L5" s="8"/>
      <c r="M5" s="26">
        <f t="shared" ref="M5:M34" si="0">D5/B5</f>
        <v>7.6343600725754912E-2</v>
      </c>
      <c r="N5" s="4">
        <f t="shared" ref="N5:N34" si="1">D5/$O$1</f>
        <v>1680266.6666666667</v>
      </c>
      <c r="O5" s="5">
        <f t="shared" ref="O5:O34" si="2">ABS(F5-N5)/N5</f>
        <v>0.85049754007300427</v>
      </c>
      <c r="P5" s="5"/>
      <c r="Q5" s="22">
        <f t="shared" ref="Q5:Q34" si="3">$Q$2*$N5</f>
        <v>252040</v>
      </c>
      <c r="R5" s="22">
        <f t="shared" ref="R5:R34" si="4">$R$2*$N5</f>
        <v>1008160</v>
      </c>
      <c r="S5" s="22">
        <f t="shared" ref="S5:S34" si="5">$S$2*$N5</f>
        <v>420066.66666666669</v>
      </c>
      <c r="T5" s="22">
        <f t="shared" ref="T5:T34" si="6">$T$2*$N5</f>
        <v>210033.33333333334</v>
      </c>
      <c r="U5" s="22">
        <f t="shared" ref="U5:U34" si="7">$U$2*$N5</f>
        <v>25204</v>
      </c>
      <c r="V5" s="19">
        <f t="shared" ref="V5:V34" si="8">N5-U5</f>
        <v>1655062.6666666667</v>
      </c>
    </row>
    <row r="6" spans="1:22" ht="15" thickBot="1" x14ac:dyDescent="0.4">
      <c r="A6" s="57" t="s">
        <v>8</v>
      </c>
      <c r="B6" s="1">
        <v>131705</v>
      </c>
      <c r="C6" s="2"/>
      <c r="D6" s="1">
        <v>8292</v>
      </c>
      <c r="E6" s="2"/>
      <c r="F6" s="1">
        <v>122142</v>
      </c>
      <c r="G6" s="1">
        <v>14829</v>
      </c>
      <c r="H6" s="2">
        <v>934</v>
      </c>
      <c r="I6" s="1">
        <v>286207</v>
      </c>
      <c r="J6" s="1">
        <v>32224</v>
      </c>
      <c r="K6" s="7"/>
      <c r="L6" s="8"/>
      <c r="M6" s="26">
        <f t="shared" si="0"/>
        <v>6.2958885387798494E-2</v>
      </c>
      <c r="N6" s="4">
        <f t="shared" si="1"/>
        <v>552800</v>
      </c>
      <c r="O6" s="5">
        <f t="shared" si="2"/>
        <v>0.77904848046309694</v>
      </c>
      <c r="P6" s="5"/>
      <c r="Q6" s="22">
        <f t="shared" si="3"/>
        <v>82920</v>
      </c>
      <c r="R6" s="22">
        <f t="shared" si="4"/>
        <v>331680</v>
      </c>
      <c r="S6" s="22">
        <f t="shared" si="5"/>
        <v>138200</v>
      </c>
      <c r="T6" s="22">
        <f t="shared" si="6"/>
        <v>69100</v>
      </c>
      <c r="U6" s="22">
        <f t="shared" si="7"/>
        <v>8292</v>
      </c>
      <c r="V6" s="19">
        <f t="shared" si="8"/>
        <v>544508</v>
      </c>
    </row>
    <row r="7" spans="1:22" ht="15" thickBot="1" x14ac:dyDescent="0.4">
      <c r="A7" s="3" t="s">
        <v>17</v>
      </c>
      <c r="B7" s="1">
        <v>70271</v>
      </c>
      <c r="C7" s="2"/>
      <c r="D7" s="1">
        <v>4212</v>
      </c>
      <c r="E7" s="2"/>
      <c r="F7" s="1">
        <v>57941</v>
      </c>
      <c r="G7" s="1">
        <v>10288</v>
      </c>
      <c r="H7" s="2">
        <v>617</v>
      </c>
      <c r="I7" s="1">
        <v>333349</v>
      </c>
      <c r="J7" s="1">
        <v>48805</v>
      </c>
      <c r="K7" s="7"/>
      <c r="L7" s="8"/>
      <c r="M7" s="26">
        <f t="shared" si="0"/>
        <v>5.9939377552617724E-2</v>
      </c>
      <c r="N7" s="4">
        <f t="shared" si="1"/>
        <v>280800</v>
      </c>
      <c r="O7" s="5">
        <f t="shared" si="2"/>
        <v>0.79365740740740742</v>
      </c>
      <c r="P7" s="5"/>
      <c r="Q7" s="22">
        <f t="shared" si="3"/>
        <v>42120</v>
      </c>
      <c r="R7" s="22">
        <f t="shared" si="4"/>
        <v>168480</v>
      </c>
      <c r="S7" s="22">
        <f t="shared" si="5"/>
        <v>70200</v>
      </c>
      <c r="T7" s="22">
        <f t="shared" si="6"/>
        <v>35100</v>
      </c>
      <c r="U7" s="22">
        <f t="shared" si="7"/>
        <v>4212</v>
      </c>
      <c r="V7" s="19">
        <f t="shared" si="8"/>
        <v>276588</v>
      </c>
    </row>
    <row r="8" spans="1:22" ht="15" thickBot="1" x14ac:dyDescent="0.4">
      <c r="A8" s="3" t="s">
        <v>12</v>
      </c>
      <c r="B8" s="1">
        <v>65962</v>
      </c>
      <c r="C8" s="2"/>
      <c r="D8" s="1">
        <v>2838</v>
      </c>
      <c r="E8" s="2"/>
      <c r="F8" s="1">
        <v>62479</v>
      </c>
      <c r="G8" s="1">
        <v>5145</v>
      </c>
      <c r="H8" s="2">
        <v>221</v>
      </c>
      <c r="I8" s="1">
        <v>346286</v>
      </c>
      <c r="J8" s="1">
        <v>27008</v>
      </c>
      <c r="K8" s="7"/>
      <c r="L8" s="8"/>
      <c r="M8" s="26">
        <f t="shared" si="0"/>
        <v>4.3024771838331158E-2</v>
      </c>
      <c r="N8" s="4">
        <f t="shared" si="1"/>
        <v>189200</v>
      </c>
      <c r="O8" s="5">
        <f t="shared" si="2"/>
        <v>0.6697727272727273</v>
      </c>
      <c r="P8" s="5"/>
      <c r="Q8" s="22">
        <f t="shared" si="3"/>
        <v>28380</v>
      </c>
      <c r="R8" s="22">
        <f t="shared" si="4"/>
        <v>113520</v>
      </c>
      <c r="S8" s="22">
        <f t="shared" si="5"/>
        <v>47300</v>
      </c>
      <c r="T8" s="22">
        <f t="shared" si="6"/>
        <v>23650</v>
      </c>
      <c r="U8" s="22">
        <f t="shared" si="7"/>
        <v>2838</v>
      </c>
      <c r="V8" s="19">
        <f t="shared" si="8"/>
        <v>186362</v>
      </c>
    </row>
    <row r="9" spans="1:22" ht="15" thickBot="1" x14ac:dyDescent="0.4">
      <c r="A9" s="57" t="s">
        <v>10</v>
      </c>
      <c r="B9" s="1">
        <v>58724</v>
      </c>
      <c r="C9" s="55">
        <v>99</v>
      </c>
      <c r="D9" s="1">
        <v>2379</v>
      </c>
      <c r="E9" s="56">
        <v>3</v>
      </c>
      <c r="F9" s="1">
        <v>48165</v>
      </c>
      <c r="G9" s="1">
        <v>1500</v>
      </c>
      <c r="H9" s="2">
        <v>61</v>
      </c>
      <c r="I9" s="1">
        <v>782208</v>
      </c>
      <c r="J9" s="1">
        <v>19980</v>
      </c>
      <c r="K9" s="7"/>
      <c r="L9" s="8"/>
      <c r="M9" s="26">
        <f t="shared" si="0"/>
        <v>4.0511545535045296E-2</v>
      </c>
      <c r="N9" s="4">
        <f t="shared" si="1"/>
        <v>158600</v>
      </c>
      <c r="O9" s="5">
        <f t="shared" si="2"/>
        <v>0.69631147540983607</v>
      </c>
      <c r="P9" s="5"/>
      <c r="Q9" s="22">
        <f t="shared" si="3"/>
        <v>23790</v>
      </c>
      <c r="R9" s="22">
        <f t="shared" si="4"/>
        <v>95160</v>
      </c>
      <c r="S9" s="22">
        <f t="shared" si="5"/>
        <v>39650</v>
      </c>
      <c r="T9" s="22">
        <f t="shared" si="6"/>
        <v>19825</v>
      </c>
      <c r="U9" s="22">
        <f t="shared" si="7"/>
        <v>2379</v>
      </c>
      <c r="V9" s="19">
        <f t="shared" si="8"/>
        <v>156221</v>
      </c>
    </row>
    <row r="10" spans="1:22" ht="15" thickBot="1" x14ac:dyDescent="0.4">
      <c r="A10" s="57" t="s">
        <v>19</v>
      </c>
      <c r="B10" s="1">
        <v>53907</v>
      </c>
      <c r="C10" s="2"/>
      <c r="D10" s="1">
        <v>3196</v>
      </c>
      <c r="E10" s="2"/>
      <c r="F10" s="1">
        <v>49728</v>
      </c>
      <c r="G10" s="1">
        <v>4214</v>
      </c>
      <c r="H10" s="2">
        <v>250</v>
      </c>
      <c r="I10" s="1">
        <v>250882</v>
      </c>
      <c r="J10" s="1">
        <v>19614</v>
      </c>
      <c r="K10" s="7"/>
      <c r="L10" s="8"/>
      <c r="M10" s="26">
        <f t="shared" si="0"/>
        <v>5.9287291075370549E-2</v>
      </c>
      <c r="N10" s="4">
        <f t="shared" si="1"/>
        <v>213066.66666666669</v>
      </c>
      <c r="O10" s="5">
        <f t="shared" si="2"/>
        <v>0.76660826032540674</v>
      </c>
      <c r="P10" s="5"/>
      <c r="Q10" s="22">
        <f t="shared" si="3"/>
        <v>31960</v>
      </c>
      <c r="R10" s="22">
        <f t="shared" si="4"/>
        <v>127840</v>
      </c>
      <c r="S10" s="22">
        <f t="shared" si="5"/>
        <v>53266.666666666672</v>
      </c>
      <c r="T10" s="22">
        <f t="shared" si="6"/>
        <v>26633.333333333336</v>
      </c>
      <c r="U10" s="22">
        <f t="shared" si="7"/>
        <v>3196</v>
      </c>
      <c r="V10" s="19">
        <f t="shared" si="8"/>
        <v>209870.66666666669</v>
      </c>
    </row>
    <row r="11" spans="1:22" ht="15" thickBot="1" x14ac:dyDescent="0.4">
      <c r="A11" s="3" t="s">
        <v>11</v>
      </c>
      <c r="B11" s="1">
        <v>44397</v>
      </c>
      <c r="C11" s="2"/>
      <c r="D11" s="1">
        <v>4179</v>
      </c>
      <c r="E11" s="2"/>
      <c r="F11" s="1">
        <v>24559</v>
      </c>
      <c r="G11" s="1">
        <v>4459</v>
      </c>
      <c r="H11" s="2">
        <v>420</v>
      </c>
      <c r="I11" s="1">
        <v>229183</v>
      </c>
      <c r="J11" s="1">
        <v>23016</v>
      </c>
      <c r="K11" s="7"/>
      <c r="L11" s="8"/>
      <c r="M11" s="26">
        <f t="shared" si="0"/>
        <v>9.4127981620379761E-2</v>
      </c>
      <c r="N11" s="4">
        <f t="shared" si="1"/>
        <v>278600</v>
      </c>
      <c r="O11" s="5">
        <f t="shared" si="2"/>
        <v>0.911848528356066</v>
      </c>
      <c r="P11" s="5"/>
      <c r="Q11" s="22">
        <f t="shared" si="3"/>
        <v>41790</v>
      </c>
      <c r="R11" s="22">
        <f t="shared" si="4"/>
        <v>167160</v>
      </c>
      <c r="S11" s="22">
        <f t="shared" si="5"/>
        <v>69650</v>
      </c>
      <c r="T11" s="22">
        <f t="shared" si="6"/>
        <v>34825</v>
      </c>
      <c r="U11" s="22">
        <f t="shared" si="7"/>
        <v>4179</v>
      </c>
      <c r="V11" s="19">
        <f t="shared" si="8"/>
        <v>274421</v>
      </c>
    </row>
    <row r="12" spans="1:22" ht="15" thickBot="1" x14ac:dyDescent="0.4">
      <c r="A12" s="57" t="s">
        <v>13</v>
      </c>
      <c r="B12" s="1">
        <v>37439</v>
      </c>
      <c r="C12" s="2"/>
      <c r="D12" s="1">
        <v>1471</v>
      </c>
      <c r="E12" s="2"/>
      <c r="F12" s="1">
        <v>35282</v>
      </c>
      <c r="G12" s="1">
        <v>1818</v>
      </c>
      <c r="H12" s="2">
        <v>71</v>
      </c>
      <c r="I12" s="1">
        <v>467553</v>
      </c>
      <c r="J12" s="1">
        <v>22699</v>
      </c>
      <c r="K12" s="7"/>
      <c r="L12" s="8"/>
      <c r="M12" s="26">
        <f t="shared" si="0"/>
        <v>3.9290579342396964E-2</v>
      </c>
      <c r="N12" s="4">
        <f t="shared" si="1"/>
        <v>98066.666666666672</v>
      </c>
      <c r="O12" s="5">
        <f t="shared" si="2"/>
        <v>0.64022433718558802</v>
      </c>
      <c r="P12" s="5"/>
      <c r="Q12" s="22">
        <f t="shared" si="3"/>
        <v>14710</v>
      </c>
      <c r="R12" s="22">
        <f t="shared" si="4"/>
        <v>58840</v>
      </c>
      <c r="S12" s="22">
        <f t="shared" si="5"/>
        <v>24516.666666666668</v>
      </c>
      <c r="T12" s="22">
        <f t="shared" si="6"/>
        <v>12258.333333333334</v>
      </c>
      <c r="U12" s="22">
        <f t="shared" si="7"/>
        <v>1471</v>
      </c>
      <c r="V12" s="19">
        <f t="shared" si="8"/>
        <v>96595.666666666672</v>
      </c>
    </row>
    <row r="13" spans="1:22" ht="15" thickBot="1" x14ac:dyDescent="0.4">
      <c r="A13" s="57" t="s">
        <v>15</v>
      </c>
      <c r="B13" s="1">
        <v>34269</v>
      </c>
      <c r="C13" s="55">
        <v>31</v>
      </c>
      <c r="D13" s="2">
        <v>961</v>
      </c>
      <c r="E13" s="56">
        <v>1</v>
      </c>
      <c r="F13" s="1">
        <v>16371</v>
      </c>
      <c r="G13" s="1">
        <v>1229</v>
      </c>
      <c r="H13" s="2">
        <v>34</v>
      </c>
      <c r="I13" s="1">
        <v>441297</v>
      </c>
      <c r="J13" s="1">
        <v>15825</v>
      </c>
      <c r="K13" s="8"/>
      <c r="L13" s="8"/>
      <c r="M13" s="26">
        <f t="shared" si="0"/>
        <v>2.8042837549972277E-2</v>
      </c>
      <c r="N13" s="4">
        <f t="shared" si="1"/>
        <v>64066.666666666672</v>
      </c>
      <c r="O13" s="5">
        <f t="shared" si="2"/>
        <v>0.74446930280957335</v>
      </c>
      <c r="P13" s="5"/>
      <c r="Q13" s="22">
        <f t="shared" si="3"/>
        <v>9610</v>
      </c>
      <c r="R13" s="22">
        <f t="shared" si="4"/>
        <v>38440</v>
      </c>
      <c r="S13" s="22">
        <f t="shared" si="5"/>
        <v>16016.666666666668</v>
      </c>
      <c r="T13" s="22">
        <f t="shared" si="6"/>
        <v>8008.3333333333339</v>
      </c>
      <c r="U13" s="22">
        <f t="shared" si="7"/>
        <v>961</v>
      </c>
      <c r="V13" s="19">
        <f t="shared" si="8"/>
        <v>63105.666666666672</v>
      </c>
    </row>
    <row r="14" spans="1:22" ht="15" thickBot="1" x14ac:dyDescent="0.4">
      <c r="A14" s="3" t="s">
        <v>23</v>
      </c>
      <c r="B14" s="1">
        <v>30621</v>
      </c>
      <c r="C14" s="2"/>
      <c r="D14" s="1">
        <v>2633</v>
      </c>
      <c r="E14" s="2"/>
      <c r="F14" s="1">
        <v>27923</v>
      </c>
      <c r="G14" s="1">
        <v>8550</v>
      </c>
      <c r="H14" s="2">
        <v>735</v>
      </c>
      <c r="I14" s="1">
        <v>108643</v>
      </c>
      <c r="J14" s="1">
        <v>30334</v>
      </c>
      <c r="K14" s="7"/>
      <c r="L14" s="8"/>
      <c r="M14" s="26">
        <f t="shared" si="0"/>
        <v>8.5986741125371483E-2</v>
      </c>
      <c r="N14" s="4">
        <f t="shared" si="1"/>
        <v>175533.33333333334</v>
      </c>
      <c r="O14" s="5">
        <f t="shared" si="2"/>
        <v>0.84092480060767183</v>
      </c>
      <c r="P14" s="5"/>
      <c r="Q14" s="22">
        <f t="shared" si="3"/>
        <v>26330</v>
      </c>
      <c r="R14" s="22">
        <f t="shared" si="4"/>
        <v>105320</v>
      </c>
      <c r="S14" s="22">
        <f t="shared" si="5"/>
        <v>43883.333333333336</v>
      </c>
      <c r="T14" s="22">
        <f t="shared" si="6"/>
        <v>21941.666666666668</v>
      </c>
      <c r="U14" s="22">
        <f t="shared" si="7"/>
        <v>2633</v>
      </c>
      <c r="V14" s="19">
        <f t="shared" si="8"/>
        <v>172900.33333333334</v>
      </c>
    </row>
    <row r="15" spans="1:22" ht="15" thickBot="1" x14ac:dyDescent="0.4">
      <c r="A15" s="3" t="s">
        <v>16</v>
      </c>
      <c r="B15" s="1">
        <v>30044</v>
      </c>
      <c r="C15" s="55">
        <v>152</v>
      </c>
      <c r="D15" s="1">
        <v>1295</v>
      </c>
      <c r="E15" s="2"/>
      <c r="F15" s="1">
        <v>28409</v>
      </c>
      <c r="G15" s="1">
        <v>2918</v>
      </c>
      <c r="H15" s="2">
        <v>126</v>
      </c>
      <c r="I15" s="1">
        <v>200814</v>
      </c>
      <c r="J15" s="1">
        <v>19501</v>
      </c>
      <c r="K15" s="8"/>
      <c r="L15" s="8"/>
      <c r="M15" s="26">
        <f t="shared" si="0"/>
        <v>4.3103448275862072E-2</v>
      </c>
      <c r="N15" s="4">
        <f t="shared" si="1"/>
        <v>86333.333333333343</v>
      </c>
      <c r="O15" s="5">
        <f t="shared" si="2"/>
        <v>0.670938223938224</v>
      </c>
      <c r="P15" s="5"/>
      <c r="Q15" s="22">
        <f t="shared" si="3"/>
        <v>12950.000000000002</v>
      </c>
      <c r="R15" s="22">
        <f t="shared" si="4"/>
        <v>51800.000000000007</v>
      </c>
      <c r="S15" s="22">
        <f t="shared" si="5"/>
        <v>21583.333333333336</v>
      </c>
      <c r="T15" s="22">
        <f t="shared" si="6"/>
        <v>10791.666666666668</v>
      </c>
      <c r="U15" s="22">
        <f t="shared" si="7"/>
        <v>1295</v>
      </c>
      <c r="V15" s="19">
        <f t="shared" si="8"/>
        <v>85038.333333333343</v>
      </c>
    </row>
    <row r="16" spans="1:22" ht="15" thickBot="1" x14ac:dyDescent="0.4">
      <c r="A16" s="57" t="s">
        <v>14</v>
      </c>
      <c r="B16" s="1">
        <v>29996</v>
      </c>
      <c r="C16" s="2"/>
      <c r="D16" s="1">
        <v>2115</v>
      </c>
      <c r="E16" s="2"/>
      <c r="F16" s="1">
        <v>7565</v>
      </c>
      <c r="G16" s="1">
        <v>6432</v>
      </c>
      <c r="H16" s="2">
        <v>454</v>
      </c>
      <c r="I16" s="1">
        <v>188231</v>
      </c>
      <c r="J16" s="1">
        <v>40362</v>
      </c>
      <c r="K16" s="7"/>
      <c r="L16" s="8"/>
      <c r="M16" s="26">
        <f t="shared" si="0"/>
        <v>7.050940125350047E-2</v>
      </c>
      <c r="N16" s="4">
        <f t="shared" si="1"/>
        <v>141000</v>
      </c>
      <c r="O16" s="5">
        <f t="shared" si="2"/>
        <v>0.94634751773049641</v>
      </c>
      <c r="P16" s="5"/>
      <c r="Q16" s="22">
        <f t="shared" si="3"/>
        <v>21150</v>
      </c>
      <c r="R16" s="22">
        <f t="shared" si="4"/>
        <v>84600</v>
      </c>
      <c r="S16" s="22">
        <f t="shared" si="5"/>
        <v>35250</v>
      </c>
      <c r="T16" s="22">
        <f t="shared" si="6"/>
        <v>17625</v>
      </c>
      <c r="U16" s="22">
        <f t="shared" si="7"/>
        <v>2115</v>
      </c>
      <c r="V16" s="19">
        <f t="shared" si="8"/>
        <v>138885</v>
      </c>
    </row>
    <row r="17" spans="1:22" ht="15" thickBot="1" x14ac:dyDescent="0.4">
      <c r="A17" s="3" t="s">
        <v>26</v>
      </c>
      <c r="B17" s="1">
        <v>27117</v>
      </c>
      <c r="C17" s="2"/>
      <c r="D17" s="1">
        <v>1390</v>
      </c>
      <c r="E17" s="2"/>
      <c r="F17" s="1">
        <v>24210</v>
      </c>
      <c r="G17" s="1">
        <v>4517</v>
      </c>
      <c r="H17" s="2">
        <v>232</v>
      </c>
      <c r="I17" s="1">
        <v>140103</v>
      </c>
      <c r="J17" s="1">
        <v>23337</v>
      </c>
      <c r="K17" s="8"/>
      <c r="L17" s="8"/>
      <c r="M17" s="26">
        <f t="shared" si="0"/>
        <v>5.1259357598554413E-2</v>
      </c>
      <c r="N17" s="4">
        <f t="shared" si="1"/>
        <v>92666.666666666672</v>
      </c>
      <c r="O17" s="5">
        <f t="shared" si="2"/>
        <v>0.73874100719424463</v>
      </c>
      <c r="P17" s="5"/>
      <c r="Q17" s="22">
        <f t="shared" si="3"/>
        <v>13900</v>
      </c>
      <c r="R17" s="22">
        <f t="shared" si="4"/>
        <v>55600</v>
      </c>
      <c r="S17" s="22">
        <f t="shared" si="5"/>
        <v>23166.666666666668</v>
      </c>
      <c r="T17" s="22">
        <f t="shared" si="6"/>
        <v>11583.333333333334</v>
      </c>
      <c r="U17" s="22">
        <f t="shared" si="7"/>
        <v>1390</v>
      </c>
      <c r="V17" s="19">
        <f t="shared" si="8"/>
        <v>91276.666666666672</v>
      </c>
    </row>
    <row r="18" spans="1:22" ht="15" thickBot="1" x14ac:dyDescent="0.4">
      <c r="A18" s="3" t="s">
        <v>27</v>
      </c>
      <c r="B18" s="1">
        <v>21033</v>
      </c>
      <c r="C18" s="2"/>
      <c r="D18" s="1">
        <v>1326</v>
      </c>
      <c r="E18" s="2"/>
      <c r="F18" s="1">
        <v>19693</v>
      </c>
      <c r="G18" s="1">
        <v>3169</v>
      </c>
      <c r="H18" s="2">
        <v>200</v>
      </c>
      <c r="I18" s="1">
        <v>115834</v>
      </c>
      <c r="J18" s="1">
        <v>17452</v>
      </c>
      <c r="K18" s="7"/>
      <c r="L18" s="8"/>
      <c r="M18" s="26">
        <f t="shared" si="0"/>
        <v>6.3043788332620171E-2</v>
      </c>
      <c r="N18" s="4">
        <f t="shared" si="1"/>
        <v>88400</v>
      </c>
      <c r="O18" s="5">
        <f t="shared" si="2"/>
        <v>0.77722850678733035</v>
      </c>
      <c r="P18" s="5"/>
      <c r="Q18" s="22">
        <f t="shared" si="3"/>
        <v>13260</v>
      </c>
      <c r="R18" s="22">
        <f t="shared" si="4"/>
        <v>53040</v>
      </c>
      <c r="S18" s="22">
        <f t="shared" si="5"/>
        <v>22100</v>
      </c>
      <c r="T18" s="22">
        <f t="shared" si="6"/>
        <v>11050</v>
      </c>
      <c r="U18" s="22">
        <f t="shared" si="7"/>
        <v>1326</v>
      </c>
      <c r="V18" s="19">
        <f t="shared" si="8"/>
        <v>87074</v>
      </c>
    </row>
    <row r="19" spans="1:22" ht="15" thickBot="1" x14ac:dyDescent="0.4">
      <c r="A19" s="57" t="s">
        <v>21</v>
      </c>
      <c r="B19" s="1">
        <v>20971</v>
      </c>
      <c r="C19" s="2"/>
      <c r="D19" s="1">
        <v>1136</v>
      </c>
      <c r="E19" s="2"/>
      <c r="F19" s="1">
        <v>19387</v>
      </c>
      <c r="G19" s="1">
        <v>1801</v>
      </c>
      <c r="H19" s="2">
        <v>98</v>
      </c>
      <c r="I19" s="1">
        <v>160735</v>
      </c>
      <c r="J19" s="1">
        <v>13807</v>
      </c>
      <c r="K19" s="7"/>
      <c r="L19" s="8"/>
      <c r="M19" s="26">
        <f t="shared" si="0"/>
        <v>5.4170044346955319E-2</v>
      </c>
      <c r="N19" s="4">
        <f t="shared" si="1"/>
        <v>75733.333333333343</v>
      </c>
      <c r="O19" s="5">
        <f t="shared" si="2"/>
        <v>0.74400968309859161</v>
      </c>
      <c r="P19" s="5"/>
      <c r="Q19" s="22">
        <f t="shared" si="3"/>
        <v>11360.000000000002</v>
      </c>
      <c r="R19" s="22">
        <f t="shared" si="4"/>
        <v>45440.000000000007</v>
      </c>
      <c r="S19" s="22">
        <f t="shared" si="5"/>
        <v>18933.333333333336</v>
      </c>
      <c r="T19" s="22">
        <f t="shared" si="6"/>
        <v>9466.6666666666679</v>
      </c>
      <c r="U19" s="22">
        <f t="shared" si="7"/>
        <v>1136</v>
      </c>
      <c r="V19" s="19">
        <f t="shared" si="8"/>
        <v>74597.333333333343</v>
      </c>
    </row>
    <row r="20" spans="1:22" ht="15" thickBot="1" x14ac:dyDescent="0.4">
      <c r="A20" s="3" t="s">
        <v>29</v>
      </c>
      <c r="B20" s="1">
        <v>20256</v>
      </c>
      <c r="C20" s="2"/>
      <c r="D20" s="2">
        <v>713</v>
      </c>
      <c r="E20" s="2"/>
      <c r="F20" s="1">
        <v>17046</v>
      </c>
      <c r="G20" s="1">
        <v>2407</v>
      </c>
      <c r="H20" s="2">
        <v>85</v>
      </c>
      <c r="I20" s="1">
        <v>127938</v>
      </c>
      <c r="J20" s="1">
        <v>15206</v>
      </c>
      <c r="K20" s="7"/>
      <c r="L20" s="8"/>
      <c r="M20" s="26">
        <f t="shared" si="0"/>
        <v>3.5199447077409164E-2</v>
      </c>
      <c r="N20" s="4">
        <f t="shared" si="1"/>
        <v>47533.333333333336</v>
      </c>
      <c r="O20" s="5">
        <f t="shared" si="2"/>
        <v>0.64138849929873776</v>
      </c>
      <c r="P20" s="5"/>
      <c r="Q20" s="22">
        <f t="shared" si="3"/>
        <v>7130</v>
      </c>
      <c r="R20" s="22">
        <f t="shared" si="4"/>
        <v>28520</v>
      </c>
      <c r="S20" s="22">
        <f t="shared" si="5"/>
        <v>11883.333333333334</v>
      </c>
      <c r="T20" s="22">
        <f t="shared" si="6"/>
        <v>5941.666666666667</v>
      </c>
      <c r="U20" s="22">
        <f t="shared" si="7"/>
        <v>713</v>
      </c>
      <c r="V20" s="19">
        <f t="shared" si="8"/>
        <v>46820.333333333336</v>
      </c>
    </row>
    <row r="21" spans="1:22" ht="15" thickBot="1" x14ac:dyDescent="0.4">
      <c r="A21" s="3" t="s">
        <v>18</v>
      </c>
      <c r="B21" s="1">
        <v>17364</v>
      </c>
      <c r="C21" s="2"/>
      <c r="D21" s="2">
        <v>903</v>
      </c>
      <c r="E21" s="2"/>
      <c r="F21" s="1">
        <v>15902</v>
      </c>
      <c r="G21" s="1">
        <v>3139</v>
      </c>
      <c r="H21" s="2">
        <v>163</v>
      </c>
      <c r="I21" s="1">
        <v>85976</v>
      </c>
      <c r="J21" s="1">
        <v>15544</v>
      </c>
      <c r="K21" s="8"/>
      <c r="L21" s="8"/>
      <c r="M21" s="26">
        <f t="shared" si="0"/>
        <v>5.2004146510020735E-2</v>
      </c>
      <c r="N21" s="4">
        <f t="shared" si="1"/>
        <v>60200</v>
      </c>
      <c r="O21" s="5">
        <f t="shared" si="2"/>
        <v>0.73584717607973427</v>
      </c>
      <c r="P21" s="5"/>
      <c r="Q21" s="22">
        <f t="shared" si="3"/>
        <v>9030</v>
      </c>
      <c r="R21" s="22">
        <f t="shared" si="4"/>
        <v>36120</v>
      </c>
      <c r="S21" s="22">
        <f t="shared" si="5"/>
        <v>15050</v>
      </c>
      <c r="T21" s="22">
        <f t="shared" si="6"/>
        <v>7525</v>
      </c>
      <c r="U21" s="22">
        <f t="shared" si="7"/>
        <v>903</v>
      </c>
      <c r="V21" s="19">
        <f t="shared" si="8"/>
        <v>59297</v>
      </c>
    </row>
    <row r="22" spans="1:22" ht="15" thickBot="1" x14ac:dyDescent="0.4">
      <c r="A22" s="57" t="s">
        <v>9</v>
      </c>
      <c r="B22" s="1">
        <v>16360</v>
      </c>
      <c r="C22" s="2"/>
      <c r="D22" s="2">
        <v>870</v>
      </c>
      <c r="E22" s="2"/>
      <c r="F22" s="1">
        <v>12945</v>
      </c>
      <c r="G22" s="1">
        <v>2243</v>
      </c>
      <c r="H22" s="2">
        <v>119</v>
      </c>
      <c r="I22" s="1">
        <v>219453</v>
      </c>
      <c r="J22" s="1">
        <v>30085</v>
      </c>
      <c r="K22" s="7"/>
      <c r="L22" s="8"/>
      <c r="M22" s="26">
        <f t="shared" si="0"/>
        <v>5.3178484107579464E-2</v>
      </c>
      <c r="N22" s="4">
        <f t="shared" si="1"/>
        <v>58000</v>
      </c>
      <c r="O22" s="5">
        <f t="shared" si="2"/>
        <v>0.77681034482758615</v>
      </c>
      <c r="P22" s="5"/>
      <c r="Q22" s="22">
        <f t="shared" si="3"/>
        <v>8700</v>
      </c>
      <c r="R22" s="22">
        <f t="shared" si="4"/>
        <v>34800</v>
      </c>
      <c r="S22" s="22">
        <f t="shared" si="5"/>
        <v>14500</v>
      </c>
      <c r="T22" s="22">
        <f t="shared" si="6"/>
        <v>7250</v>
      </c>
      <c r="U22" s="22">
        <f t="shared" si="7"/>
        <v>870</v>
      </c>
      <c r="V22" s="19">
        <f t="shared" si="8"/>
        <v>57130</v>
      </c>
    </row>
    <row r="23" spans="1:22" ht="15" thickBot="1" x14ac:dyDescent="0.4">
      <c r="A23" s="3" t="s">
        <v>20</v>
      </c>
      <c r="B23" s="1">
        <v>13690</v>
      </c>
      <c r="C23" s="2"/>
      <c r="D23" s="2">
        <v>226</v>
      </c>
      <c r="E23" s="2"/>
      <c r="F23" s="1">
        <v>7108</v>
      </c>
      <c r="G23" s="1">
        <v>2058</v>
      </c>
      <c r="H23" s="2">
        <v>34</v>
      </c>
      <c r="I23" s="1">
        <v>218796</v>
      </c>
      <c r="J23" s="1">
        <v>32896</v>
      </c>
      <c r="K23" s="7"/>
      <c r="L23" s="8"/>
      <c r="M23" s="26">
        <f t="shared" si="0"/>
        <v>1.6508400292184075E-2</v>
      </c>
      <c r="N23" s="4">
        <f t="shared" si="1"/>
        <v>15066.666666666668</v>
      </c>
      <c r="O23" s="5">
        <f t="shared" si="2"/>
        <v>0.52823008849557529</v>
      </c>
      <c r="P23" s="5"/>
      <c r="Q23" s="22">
        <f t="shared" si="3"/>
        <v>2260</v>
      </c>
      <c r="R23" s="22">
        <f t="shared" si="4"/>
        <v>9040</v>
      </c>
      <c r="S23" s="22">
        <f t="shared" si="5"/>
        <v>3766.666666666667</v>
      </c>
      <c r="T23" s="22">
        <f t="shared" si="6"/>
        <v>1883.3333333333335</v>
      </c>
      <c r="U23" s="22">
        <f t="shared" si="7"/>
        <v>226</v>
      </c>
      <c r="V23" s="19">
        <f t="shared" si="8"/>
        <v>14840.666666666668</v>
      </c>
    </row>
    <row r="24" spans="1:22" ht="15" thickBot="1" x14ac:dyDescent="0.4">
      <c r="A24" s="3" t="s">
        <v>24</v>
      </c>
      <c r="B24" s="1">
        <v>12511</v>
      </c>
      <c r="C24" s="2"/>
      <c r="D24" s="2">
        <v>470</v>
      </c>
      <c r="E24" s="2"/>
      <c r="F24" s="1">
        <v>10233</v>
      </c>
      <c r="G24" s="1">
        <v>1232</v>
      </c>
      <c r="H24" s="2">
        <v>46</v>
      </c>
      <c r="I24" s="1">
        <v>151800</v>
      </c>
      <c r="J24" s="1">
        <v>14947</v>
      </c>
      <c r="K24" s="7"/>
      <c r="L24" s="8"/>
      <c r="M24" s="26">
        <f t="shared" si="0"/>
        <v>3.7566941091839182E-2</v>
      </c>
      <c r="N24" s="4">
        <f t="shared" si="1"/>
        <v>31333.333333333336</v>
      </c>
      <c r="O24" s="5">
        <f t="shared" si="2"/>
        <v>0.67341489361702134</v>
      </c>
      <c r="P24" s="5"/>
      <c r="Q24" s="22">
        <f t="shared" si="3"/>
        <v>4700</v>
      </c>
      <c r="R24" s="22">
        <f t="shared" si="4"/>
        <v>18800</v>
      </c>
      <c r="S24" s="22">
        <f t="shared" si="5"/>
        <v>7833.3333333333339</v>
      </c>
      <c r="T24" s="22">
        <f t="shared" si="6"/>
        <v>3916.666666666667</v>
      </c>
      <c r="U24" s="22">
        <f t="shared" si="7"/>
        <v>470</v>
      </c>
      <c r="V24" s="19">
        <f t="shared" si="8"/>
        <v>30863.333333333336</v>
      </c>
    </row>
    <row r="25" spans="1:22" ht="15" thickBot="1" x14ac:dyDescent="0.4">
      <c r="A25" s="3" t="s">
        <v>41</v>
      </c>
      <c r="B25" s="1">
        <v>10111</v>
      </c>
      <c r="C25" s="2"/>
      <c r="D25" s="2">
        <v>207</v>
      </c>
      <c r="E25" s="2"/>
      <c r="F25" s="1">
        <v>6332</v>
      </c>
      <c r="G25" s="1">
        <v>3228</v>
      </c>
      <c r="H25" s="2">
        <v>66</v>
      </c>
      <c r="I25" s="1">
        <v>60569</v>
      </c>
      <c r="J25" s="1">
        <v>19336</v>
      </c>
      <c r="K25" s="7"/>
      <c r="L25" s="8"/>
      <c r="M25" s="26">
        <f t="shared" si="0"/>
        <v>2.0472752447829097E-2</v>
      </c>
      <c r="N25" s="4">
        <f t="shared" si="1"/>
        <v>13800</v>
      </c>
      <c r="O25" s="5">
        <f t="shared" si="2"/>
        <v>0.54115942028985509</v>
      </c>
      <c r="P25" s="5"/>
      <c r="Q25" s="22">
        <f t="shared" si="3"/>
        <v>2070</v>
      </c>
      <c r="R25" s="22">
        <f t="shared" si="4"/>
        <v>8280</v>
      </c>
      <c r="S25" s="22">
        <f t="shared" si="5"/>
        <v>3450</v>
      </c>
      <c r="T25" s="22">
        <f t="shared" si="6"/>
        <v>1725</v>
      </c>
      <c r="U25" s="22">
        <f t="shared" si="7"/>
        <v>207</v>
      </c>
      <c r="V25" s="19">
        <f t="shared" si="8"/>
        <v>13593</v>
      </c>
    </row>
    <row r="26" spans="1:22" ht="15" thickBot="1" x14ac:dyDescent="0.4">
      <c r="A26" s="3" t="s">
        <v>40</v>
      </c>
      <c r="B26" s="1">
        <v>9933</v>
      </c>
      <c r="C26" s="2"/>
      <c r="D26" s="2">
        <v>355</v>
      </c>
      <c r="E26" s="2"/>
      <c r="F26" s="1">
        <v>9236</v>
      </c>
      <c r="G26" s="1">
        <v>9401</v>
      </c>
      <c r="H26" s="2">
        <v>336</v>
      </c>
      <c r="I26" s="1">
        <v>76435</v>
      </c>
      <c r="J26" s="1">
        <v>72340</v>
      </c>
      <c r="K26" s="8"/>
      <c r="L26" s="8"/>
      <c r="M26" s="26">
        <f t="shared" si="0"/>
        <v>3.5739454344105505E-2</v>
      </c>
      <c r="N26" s="4">
        <f t="shared" si="1"/>
        <v>23666.666666666668</v>
      </c>
      <c r="O26" s="5">
        <f t="shared" si="2"/>
        <v>0.60974647887323941</v>
      </c>
      <c r="P26" s="5"/>
      <c r="Q26" s="22">
        <f t="shared" si="3"/>
        <v>3550</v>
      </c>
      <c r="R26" s="22">
        <f t="shared" si="4"/>
        <v>14200</v>
      </c>
      <c r="S26" s="22">
        <f t="shared" si="5"/>
        <v>5916.666666666667</v>
      </c>
      <c r="T26" s="22">
        <f t="shared" si="6"/>
        <v>2958.3333333333335</v>
      </c>
      <c r="U26" s="22">
        <f t="shared" si="7"/>
        <v>355</v>
      </c>
      <c r="V26" s="19">
        <f t="shared" si="8"/>
        <v>23311.666666666668</v>
      </c>
    </row>
    <row r="27" spans="1:22" ht="15" thickBot="1" x14ac:dyDescent="0.4">
      <c r="A27" s="3" t="s">
        <v>33</v>
      </c>
      <c r="B27" s="1">
        <v>9305</v>
      </c>
      <c r="C27" s="2"/>
      <c r="D27" s="2">
        <v>395</v>
      </c>
      <c r="E27" s="2"/>
      <c r="F27" s="1">
        <v>8840</v>
      </c>
      <c r="G27" s="1">
        <v>1339</v>
      </c>
      <c r="H27" s="2">
        <v>57</v>
      </c>
      <c r="I27" s="1">
        <v>88260</v>
      </c>
      <c r="J27" s="1">
        <v>12705</v>
      </c>
      <c r="K27" s="8"/>
      <c r="L27" s="8"/>
      <c r="M27" s="26">
        <f t="shared" si="0"/>
        <v>4.245029554003224E-2</v>
      </c>
      <c r="N27" s="4">
        <f t="shared" si="1"/>
        <v>26333.333333333336</v>
      </c>
      <c r="O27" s="5">
        <f t="shared" si="2"/>
        <v>0.66430379746835444</v>
      </c>
      <c r="P27" s="5"/>
      <c r="Q27" s="22">
        <f t="shared" si="3"/>
        <v>3950</v>
      </c>
      <c r="R27" s="22">
        <f t="shared" si="4"/>
        <v>15800</v>
      </c>
      <c r="S27" s="22">
        <f t="shared" si="5"/>
        <v>6583.3333333333339</v>
      </c>
      <c r="T27" s="22">
        <f t="shared" si="6"/>
        <v>3291.666666666667</v>
      </c>
      <c r="U27" s="22">
        <f t="shared" si="7"/>
        <v>395</v>
      </c>
      <c r="V27" s="19">
        <f t="shared" si="8"/>
        <v>25938.333333333336</v>
      </c>
    </row>
    <row r="28" spans="1:22" ht="15" thickBot="1" x14ac:dyDescent="0.4">
      <c r="A28" s="3" t="s">
        <v>35</v>
      </c>
      <c r="B28" s="1">
        <v>9100</v>
      </c>
      <c r="C28" s="55">
        <v>123</v>
      </c>
      <c r="D28" s="2">
        <v>409</v>
      </c>
      <c r="E28" s="56">
        <v>9</v>
      </c>
      <c r="F28" s="1">
        <v>6704</v>
      </c>
      <c r="G28" s="1">
        <v>1494</v>
      </c>
      <c r="H28" s="2">
        <v>67</v>
      </c>
      <c r="I28" s="1">
        <v>95066</v>
      </c>
      <c r="J28" s="1">
        <v>15610</v>
      </c>
      <c r="K28" s="7"/>
      <c r="L28" s="8"/>
      <c r="M28" s="26">
        <f t="shared" si="0"/>
        <v>4.4945054945054942E-2</v>
      </c>
      <c r="N28" s="4">
        <f t="shared" si="1"/>
        <v>27266.666666666668</v>
      </c>
      <c r="O28" s="5">
        <f t="shared" si="2"/>
        <v>0.75413202933985335</v>
      </c>
      <c r="P28" s="5"/>
      <c r="Q28" s="22">
        <f t="shared" si="3"/>
        <v>4090</v>
      </c>
      <c r="R28" s="22">
        <f t="shared" si="4"/>
        <v>16360</v>
      </c>
      <c r="S28" s="22">
        <f t="shared" si="5"/>
        <v>6816.666666666667</v>
      </c>
      <c r="T28" s="22">
        <f t="shared" si="6"/>
        <v>3408.3333333333335</v>
      </c>
      <c r="U28" s="22">
        <f t="shared" si="7"/>
        <v>409</v>
      </c>
      <c r="V28" s="19">
        <f t="shared" si="8"/>
        <v>26857.666666666668</v>
      </c>
    </row>
    <row r="29" spans="1:22" ht="15" thickBot="1" x14ac:dyDescent="0.4">
      <c r="A29" s="3" t="s">
        <v>22</v>
      </c>
      <c r="B29" s="1">
        <v>8566</v>
      </c>
      <c r="C29" s="2"/>
      <c r="D29" s="2">
        <v>353</v>
      </c>
      <c r="E29" s="2"/>
      <c r="F29" s="1">
        <v>4082</v>
      </c>
      <c r="G29" s="1">
        <v>1482</v>
      </c>
      <c r="H29" s="2">
        <v>61</v>
      </c>
      <c r="I29" s="1">
        <v>92533</v>
      </c>
      <c r="J29" s="1">
        <v>16014</v>
      </c>
      <c r="K29" s="7"/>
      <c r="L29" s="8"/>
      <c r="M29" s="26">
        <f t="shared" si="0"/>
        <v>4.1209432640672429E-2</v>
      </c>
      <c r="N29" s="4">
        <f t="shared" si="1"/>
        <v>23533.333333333336</v>
      </c>
      <c r="O29" s="5">
        <f t="shared" si="2"/>
        <v>0.82654390934844191</v>
      </c>
      <c r="P29" s="5"/>
      <c r="Q29" s="22">
        <f t="shared" si="3"/>
        <v>3530.0000000000005</v>
      </c>
      <c r="R29" s="22">
        <f t="shared" si="4"/>
        <v>14120.000000000002</v>
      </c>
      <c r="S29" s="22">
        <f t="shared" si="5"/>
        <v>5883.3333333333339</v>
      </c>
      <c r="T29" s="22">
        <f t="shared" si="6"/>
        <v>2941.666666666667</v>
      </c>
      <c r="U29" s="22">
        <f t="shared" si="7"/>
        <v>353</v>
      </c>
      <c r="V29" s="19">
        <f t="shared" si="8"/>
        <v>23180.333333333336</v>
      </c>
    </row>
    <row r="30" spans="1:22" ht="15" thickBot="1" x14ac:dyDescent="0.4">
      <c r="A30" s="3" t="s">
        <v>36</v>
      </c>
      <c r="B30" s="1">
        <v>8437</v>
      </c>
      <c r="C30" s="2"/>
      <c r="D30" s="2">
        <v>315</v>
      </c>
      <c r="E30" s="2"/>
      <c r="F30" s="1">
        <v>8102</v>
      </c>
      <c r="G30" s="1">
        <v>1734</v>
      </c>
      <c r="H30" s="2">
        <v>65</v>
      </c>
      <c r="I30" s="1">
        <v>107602</v>
      </c>
      <c r="J30" s="1">
        <v>22119</v>
      </c>
      <c r="K30" s="8"/>
      <c r="L30" s="8"/>
      <c r="M30" s="26">
        <f t="shared" si="0"/>
        <v>3.7335545810122078E-2</v>
      </c>
      <c r="N30" s="4">
        <f t="shared" si="1"/>
        <v>21000</v>
      </c>
      <c r="O30" s="5">
        <f t="shared" si="2"/>
        <v>0.61419047619047618</v>
      </c>
      <c r="P30" s="5"/>
      <c r="Q30" s="22">
        <f t="shared" si="3"/>
        <v>3150</v>
      </c>
      <c r="R30" s="22">
        <f t="shared" si="4"/>
        <v>12600</v>
      </c>
      <c r="S30" s="22">
        <f t="shared" si="5"/>
        <v>5250</v>
      </c>
      <c r="T30" s="22">
        <f t="shared" si="6"/>
        <v>2625</v>
      </c>
      <c r="U30" s="22">
        <f t="shared" si="7"/>
        <v>315</v>
      </c>
      <c r="V30" s="19">
        <f t="shared" si="8"/>
        <v>20685</v>
      </c>
    </row>
    <row r="31" spans="1:22" ht="15" thickBot="1" x14ac:dyDescent="0.4">
      <c r="A31" s="3" t="s">
        <v>30</v>
      </c>
      <c r="B31" s="1">
        <v>8207</v>
      </c>
      <c r="C31" s="2"/>
      <c r="D31" s="2">
        <v>342</v>
      </c>
      <c r="E31" s="2"/>
      <c r="F31" s="1">
        <v>4452</v>
      </c>
      <c r="G31" s="1">
        <v>2746</v>
      </c>
      <c r="H31" s="2">
        <v>114</v>
      </c>
      <c r="I31" s="1">
        <v>80308</v>
      </c>
      <c r="J31" s="1">
        <v>26870</v>
      </c>
      <c r="K31" s="7"/>
      <c r="L31" s="8"/>
      <c r="M31" s="26">
        <f t="shared" si="0"/>
        <v>4.167174363348361E-2</v>
      </c>
      <c r="N31" s="30">
        <f t="shared" si="1"/>
        <v>22800</v>
      </c>
      <c r="O31" s="31">
        <f t="shared" si="2"/>
        <v>0.80473684210526319</v>
      </c>
      <c r="P31" s="5"/>
      <c r="Q31" s="22">
        <f t="shared" si="3"/>
        <v>3420</v>
      </c>
      <c r="R31" s="22">
        <f t="shared" si="4"/>
        <v>13680</v>
      </c>
      <c r="S31" s="22">
        <f t="shared" si="5"/>
        <v>5700</v>
      </c>
      <c r="T31" s="22">
        <f t="shared" si="6"/>
        <v>2850</v>
      </c>
      <c r="U31" s="22">
        <f t="shared" si="7"/>
        <v>342</v>
      </c>
      <c r="V31" s="19">
        <f t="shared" si="8"/>
        <v>22458</v>
      </c>
    </row>
    <row r="32" spans="1:22" ht="15" thickBot="1" x14ac:dyDescent="0.4">
      <c r="A32" s="3" t="s">
        <v>32</v>
      </c>
      <c r="B32" s="1">
        <v>7851</v>
      </c>
      <c r="C32" s="2"/>
      <c r="D32" s="2">
        <v>455</v>
      </c>
      <c r="E32" s="2"/>
      <c r="F32" s="1">
        <v>2782</v>
      </c>
      <c r="G32" s="1">
        <v>1420</v>
      </c>
      <c r="H32" s="2">
        <v>82</v>
      </c>
      <c r="I32" s="1">
        <v>88009</v>
      </c>
      <c r="J32" s="1">
        <v>15922</v>
      </c>
      <c r="K32" s="7"/>
      <c r="L32" s="8"/>
      <c r="M32" s="26">
        <f t="shared" si="0"/>
        <v>5.7954400713284934E-2</v>
      </c>
      <c r="N32" s="4">
        <f t="shared" si="1"/>
        <v>30333.333333333336</v>
      </c>
      <c r="O32" s="5">
        <f t="shared" si="2"/>
        <v>0.90828571428571425</v>
      </c>
      <c r="P32" s="5"/>
      <c r="Q32" s="22">
        <f t="shared" si="3"/>
        <v>4550</v>
      </c>
      <c r="R32" s="22">
        <f t="shared" si="4"/>
        <v>18200</v>
      </c>
      <c r="S32" s="22">
        <f t="shared" si="5"/>
        <v>7583.3333333333339</v>
      </c>
      <c r="T32" s="22">
        <f t="shared" si="6"/>
        <v>3791.666666666667</v>
      </c>
      <c r="U32" s="22">
        <f t="shared" si="7"/>
        <v>455</v>
      </c>
      <c r="V32" s="19">
        <f t="shared" si="8"/>
        <v>29878.333333333336</v>
      </c>
    </row>
    <row r="33" spans="1:22" ht="15" thickBot="1" x14ac:dyDescent="0.4">
      <c r="A33" s="3" t="s">
        <v>25</v>
      </c>
      <c r="B33" s="1">
        <v>6841</v>
      </c>
      <c r="C33" s="2"/>
      <c r="D33" s="2">
        <v>296</v>
      </c>
      <c r="E33" s="2"/>
      <c r="F33" s="1">
        <v>1664</v>
      </c>
      <c r="G33" s="1">
        <v>1380</v>
      </c>
      <c r="H33" s="2">
        <v>60</v>
      </c>
      <c r="I33" s="1">
        <v>68766</v>
      </c>
      <c r="J33" s="1">
        <v>13876</v>
      </c>
      <c r="K33" s="7"/>
      <c r="L33" s="8"/>
      <c r="M33" s="26">
        <f t="shared" si="0"/>
        <v>4.3268527992983481E-2</v>
      </c>
      <c r="N33" s="4">
        <f t="shared" si="1"/>
        <v>19733.333333333336</v>
      </c>
      <c r="O33" s="5">
        <f t="shared" si="2"/>
        <v>0.91567567567567565</v>
      </c>
      <c r="P33" s="5"/>
      <c r="Q33" s="22">
        <f t="shared" si="3"/>
        <v>2960.0000000000005</v>
      </c>
      <c r="R33" s="22">
        <f t="shared" si="4"/>
        <v>11840.000000000002</v>
      </c>
      <c r="S33" s="22">
        <f t="shared" si="5"/>
        <v>4933.3333333333339</v>
      </c>
      <c r="T33" s="22">
        <f t="shared" si="6"/>
        <v>2466.666666666667</v>
      </c>
      <c r="U33" s="22">
        <f t="shared" si="7"/>
        <v>296</v>
      </c>
      <c r="V33" s="19">
        <f t="shared" si="8"/>
        <v>19437.333333333336</v>
      </c>
    </row>
    <row r="34" spans="1:22" ht="15" thickBot="1" x14ac:dyDescent="0.4">
      <c r="A34" s="3" t="s">
        <v>50</v>
      </c>
      <c r="B34" s="1">
        <v>6438</v>
      </c>
      <c r="C34" s="2"/>
      <c r="D34" s="2">
        <v>82</v>
      </c>
      <c r="E34" s="2"/>
      <c r="F34" s="1">
        <v>6334</v>
      </c>
      <c r="G34" s="1">
        <v>3380</v>
      </c>
      <c r="H34" s="2">
        <v>43</v>
      </c>
      <c r="I34" s="1">
        <v>36194</v>
      </c>
      <c r="J34" s="1">
        <v>19002</v>
      </c>
      <c r="K34" s="7"/>
      <c r="L34" s="8"/>
      <c r="M34" s="26">
        <f t="shared" si="0"/>
        <v>1.2736874805840324E-2</v>
      </c>
      <c r="N34" s="4">
        <f t="shared" si="1"/>
        <v>5466.666666666667</v>
      </c>
      <c r="O34" s="5">
        <f t="shared" si="2"/>
        <v>0.1586585365853658</v>
      </c>
      <c r="P34" s="5"/>
      <c r="Q34" s="22">
        <f t="shared" si="3"/>
        <v>820</v>
      </c>
      <c r="R34" s="22">
        <f t="shared" si="4"/>
        <v>3280</v>
      </c>
      <c r="S34" s="22">
        <f t="shared" si="5"/>
        <v>1366.6666666666667</v>
      </c>
      <c r="T34" s="22">
        <f t="shared" si="6"/>
        <v>683.33333333333337</v>
      </c>
      <c r="U34" s="22">
        <f t="shared" si="7"/>
        <v>82</v>
      </c>
      <c r="V34" s="19">
        <f t="shared" si="8"/>
        <v>5384.666666666667</v>
      </c>
    </row>
    <row r="35" spans="1:22" ht="15" thickBot="1" x14ac:dyDescent="0.4">
      <c r="A35" s="3" t="s">
        <v>38</v>
      </c>
      <c r="B35" s="1">
        <v>5822</v>
      </c>
      <c r="C35" s="2"/>
      <c r="D35" s="2">
        <v>275</v>
      </c>
      <c r="E35" s="2"/>
      <c r="F35" s="1">
        <v>3872</v>
      </c>
      <c r="G35" s="1">
        <v>1311</v>
      </c>
      <c r="H35" s="2">
        <v>62</v>
      </c>
      <c r="I35" s="1">
        <v>61013</v>
      </c>
      <c r="J35" s="1">
        <v>13741</v>
      </c>
      <c r="K35" s="8"/>
      <c r="L35" s="8"/>
      <c r="M35" s="26">
        <f t="shared" ref="M35:M56" si="9">D35/B35</f>
        <v>4.7234627275850226E-2</v>
      </c>
      <c r="N35" s="4">
        <f t="shared" ref="N35:N57" si="10">D35/$O$1</f>
        <v>18333.333333333336</v>
      </c>
      <c r="O35" s="5">
        <f t="shared" ref="O35:O57" si="11">ABS(F35-N35)/N35</f>
        <v>0.78880000000000006</v>
      </c>
      <c r="P35" s="5"/>
      <c r="Q35" s="22">
        <f t="shared" ref="Q35:Q56" si="12">$Q$2*$N35</f>
        <v>2750.0000000000005</v>
      </c>
      <c r="R35" s="22">
        <f t="shared" ref="R35:R56" si="13">$R$2*$N35</f>
        <v>11000.000000000002</v>
      </c>
      <c r="S35" s="22">
        <f t="shared" ref="S35:S56" si="14">$S$2*$N35</f>
        <v>4583.3333333333339</v>
      </c>
      <c r="T35" s="22">
        <f t="shared" ref="T35:T56" si="15">$T$2*$N35</f>
        <v>2291.666666666667</v>
      </c>
      <c r="U35" s="22">
        <f t="shared" ref="U35:U56" si="16">$U$2*$N35</f>
        <v>275</v>
      </c>
      <c r="V35" s="19">
        <f t="shared" ref="V35:V56" si="17">N35-U35</f>
        <v>18058.333333333336</v>
      </c>
    </row>
    <row r="36" spans="1:22" ht="15" thickBot="1" x14ac:dyDescent="0.4">
      <c r="A36" s="3" t="s">
        <v>45</v>
      </c>
      <c r="B36" s="1">
        <v>5648</v>
      </c>
      <c r="C36" s="55">
        <v>16</v>
      </c>
      <c r="D36" s="2">
        <v>161</v>
      </c>
      <c r="E36" s="2"/>
      <c r="F36" s="1">
        <v>4506</v>
      </c>
      <c r="G36" s="1">
        <v>1942</v>
      </c>
      <c r="H36" s="2">
        <v>55</v>
      </c>
      <c r="I36" s="1">
        <v>40092</v>
      </c>
      <c r="J36" s="1">
        <v>13783</v>
      </c>
      <c r="K36" s="7"/>
      <c r="L36" s="8"/>
      <c r="M36" s="26">
        <f t="shared" si="9"/>
        <v>2.8505665722379604E-2</v>
      </c>
      <c r="N36" s="4">
        <f t="shared" si="10"/>
        <v>10733.333333333334</v>
      </c>
      <c r="O36" s="5">
        <f t="shared" si="11"/>
        <v>0.58018633540372677</v>
      </c>
      <c r="P36" s="5"/>
      <c r="Q36" s="22">
        <f t="shared" si="12"/>
        <v>1610</v>
      </c>
      <c r="R36" s="22">
        <f t="shared" si="13"/>
        <v>6440</v>
      </c>
      <c r="S36" s="22">
        <f t="shared" si="14"/>
        <v>2683.3333333333335</v>
      </c>
      <c r="T36" s="22">
        <f t="shared" si="15"/>
        <v>1341.6666666666667</v>
      </c>
      <c r="U36" s="22">
        <f t="shared" si="16"/>
        <v>161</v>
      </c>
      <c r="V36" s="19">
        <f t="shared" si="17"/>
        <v>10572.333333333334</v>
      </c>
    </row>
    <row r="37" spans="1:22" ht="15" thickBot="1" x14ac:dyDescent="0.4">
      <c r="A37" s="3" t="s">
        <v>31</v>
      </c>
      <c r="B37" s="1">
        <v>5594</v>
      </c>
      <c r="C37" s="2"/>
      <c r="D37" s="2">
        <v>276</v>
      </c>
      <c r="E37" s="2"/>
      <c r="F37" s="1">
        <v>2413</v>
      </c>
      <c r="G37" s="1">
        <v>1914</v>
      </c>
      <c r="H37" s="2">
        <v>94</v>
      </c>
      <c r="I37" s="1">
        <v>59437</v>
      </c>
      <c r="J37" s="1">
        <v>20335</v>
      </c>
      <c r="K37" s="7"/>
      <c r="L37" s="8"/>
      <c r="M37" s="26">
        <f t="shared" si="9"/>
        <v>4.9338577046835898E-2</v>
      </c>
      <c r="N37" s="4">
        <f t="shared" si="10"/>
        <v>18400</v>
      </c>
      <c r="O37" s="5">
        <f t="shared" si="11"/>
        <v>0.86885869565217388</v>
      </c>
      <c r="P37" s="5"/>
      <c r="Q37" s="22">
        <f t="shared" si="12"/>
        <v>2760</v>
      </c>
      <c r="R37" s="22">
        <f t="shared" si="13"/>
        <v>11040</v>
      </c>
      <c r="S37" s="22">
        <f t="shared" si="14"/>
        <v>4600</v>
      </c>
      <c r="T37" s="22">
        <f t="shared" si="15"/>
        <v>2300</v>
      </c>
      <c r="U37" s="22">
        <f t="shared" si="16"/>
        <v>276</v>
      </c>
      <c r="V37" s="19">
        <f t="shared" si="17"/>
        <v>18124</v>
      </c>
    </row>
    <row r="38" spans="1:22" ht="15" thickBot="1" x14ac:dyDescent="0.4">
      <c r="A38" s="3" t="s">
        <v>28</v>
      </c>
      <c r="B38" s="1">
        <v>5449</v>
      </c>
      <c r="C38" s="2"/>
      <c r="D38" s="2">
        <v>56</v>
      </c>
      <c r="E38" s="2"/>
      <c r="F38" s="1">
        <v>3208</v>
      </c>
      <c r="G38" s="1">
        <v>1789</v>
      </c>
      <c r="H38" s="2">
        <v>18</v>
      </c>
      <c r="I38" s="1">
        <v>126715</v>
      </c>
      <c r="J38" s="1">
        <v>41609</v>
      </c>
      <c r="K38" s="8"/>
      <c r="L38" s="8"/>
      <c r="M38" s="26">
        <f t="shared" si="9"/>
        <v>1.0277115066984768E-2</v>
      </c>
      <c r="N38" s="4">
        <f t="shared" si="10"/>
        <v>3733.3333333333335</v>
      </c>
      <c r="O38" s="5">
        <f t="shared" si="11"/>
        <v>0.14071428571428574</v>
      </c>
      <c r="P38" s="5"/>
      <c r="Q38" s="22">
        <f t="shared" si="12"/>
        <v>560</v>
      </c>
      <c r="R38" s="22">
        <f t="shared" si="13"/>
        <v>2240</v>
      </c>
      <c r="S38" s="22">
        <f t="shared" si="14"/>
        <v>933.33333333333337</v>
      </c>
      <c r="T38" s="22">
        <f t="shared" si="15"/>
        <v>466.66666666666669</v>
      </c>
      <c r="U38" s="22">
        <f t="shared" si="16"/>
        <v>56</v>
      </c>
      <c r="V38" s="19">
        <f t="shared" si="17"/>
        <v>3677.3333333333335</v>
      </c>
    </row>
    <row r="39" spans="1:22" ht="15" thickBot="1" x14ac:dyDescent="0.4">
      <c r="A39" s="3" t="s">
        <v>43</v>
      </c>
      <c r="B39" s="1">
        <v>5371</v>
      </c>
      <c r="C39" s="2"/>
      <c r="D39" s="2">
        <v>187</v>
      </c>
      <c r="E39" s="2"/>
      <c r="F39" s="1">
        <v>3337</v>
      </c>
      <c r="G39" s="1">
        <v>5657</v>
      </c>
      <c r="H39" s="2">
        <v>197</v>
      </c>
      <c r="I39" s="1">
        <v>24680</v>
      </c>
      <c r="J39" s="1">
        <v>25993</v>
      </c>
      <c r="K39" s="8"/>
      <c r="L39" s="8"/>
      <c r="M39" s="26">
        <f t="shared" si="9"/>
        <v>3.481660770806181E-2</v>
      </c>
      <c r="N39" s="4">
        <f t="shared" si="10"/>
        <v>12466.666666666668</v>
      </c>
      <c r="O39" s="5">
        <f t="shared" si="11"/>
        <v>0.73232620320855613</v>
      </c>
      <c r="P39" s="5"/>
      <c r="Q39" s="22">
        <f t="shared" si="12"/>
        <v>1870</v>
      </c>
      <c r="R39" s="22">
        <f t="shared" si="13"/>
        <v>7480</v>
      </c>
      <c r="S39" s="22">
        <f t="shared" si="14"/>
        <v>3116.666666666667</v>
      </c>
      <c r="T39" s="22">
        <f t="shared" si="15"/>
        <v>1558.3333333333335</v>
      </c>
      <c r="U39" s="22">
        <f t="shared" si="16"/>
        <v>187</v>
      </c>
      <c r="V39" s="19">
        <f t="shared" si="17"/>
        <v>12279.666666666668</v>
      </c>
    </row>
    <row r="40" spans="1:22" ht="21.5" thickBot="1" x14ac:dyDescent="0.4">
      <c r="A40" s="3" t="s">
        <v>63</v>
      </c>
      <c r="B40" s="1">
        <v>5322</v>
      </c>
      <c r="C40" s="2"/>
      <c r="D40" s="2">
        <v>264</v>
      </c>
      <c r="E40" s="2"/>
      <c r="F40" s="1">
        <v>4391</v>
      </c>
      <c r="G40" s="1">
        <v>7775</v>
      </c>
      <c r="H40" s="2">
        <v>386</v>
      </c>
      <c r="I40" s="1">
        <v>24329</v>
      </c>
      <c r="J40" s="1">
        <v>35543</v>
      </c>
      <c r="K40" s="8"/>
      <c r="L40" s="8"/>
      <c r="M40" s="26">
        <f t="shared" si="9"/>
        <v>4.96054114994363E-2</v>
      </c>
      <c r="N40" s="4">
        <f t="shared" si="10"/>
        <v>17600</v>
      </c>
      <c r="O40" s="5">
        <f t="shared" si="11"/>
        <v>0.75051136363636362</v>
      </c>
      <c r="P40" s="5"/>
      <c r="Q40" s="22">
        <f t="shared" si="12"/>
        <v>2640</v>
      </c>
      <c r="R40" s="22">
        <f t="shared" si="13"/>
        <v>10560</v>
      </c>
      <c r="S40" s="22">
        <f t="shared" si="14"/>
        <v>4400</v>
      </c>
      <c r="T40" s="22">
        <f t="shared" si="15"/>
        <v>2200</v>
      </c>
      <c r="U40" s="22">
        <f t="shared" si="16"/>
        <v>264</v>
      </c>
      <c r="V40" s="19">
        <f t="shared" si="17"/>
        <v>17336</v>
      </c>
    </row>
    <row r="41" spans="1:22" ht="15" thickBot="1" x14ac:dyDescent="0.4">
      <c r="A41" s="3" t="s">
        <v>44</v>
      </c>
      <c r="B41" s="1">
        <v>4138</v>
      </c>
      <c r="C41" s="2"/>
      <c r="D41" s="2">
        <v>162</v>
      </c>
      <c r="E41" s="2"/>
      <c r="F41" s="1">
        <v>3012</v>
      </c>
      <c r="G41" s="1">
        <v>1978</v>
      </c>
      <c r="H41" s="2">
        <v>77</v>
      </c>
      <c r="I41" s="1">
        <v>83251</v>
      </c>
      <c r="J41" s="1">
        <v>39787</v>
      </c>
      <c r="K41" s="7"/>
      <c r="L41" s="8"/>
      <c r="M41" s="26">
        <f t="shared" si="9"/>
        <v>3.9149347510874816E-2</v>
      </c>
      <c r="N41" s="4">
        <f t="shared" si="10"/>
        <v>10800</v>
      </c>
      <c r="O41" s="5">
        <f t="shared" si="11"/>
        <v>0.72111111111111115</v>
      </c>
      <c r="P41" s="5"/>
      <c r="Q41" s="22">
        <f t="shared" si="12"/>
        <v>1620</v>
      </c>
      <c r="R41" s="22">
        <f t="shared" si="13"/>
        <v>6480</v>
      </c>
      <c r="S41" s="22">
        <f t="shared" si="14"/>
        <v>2700</v>
      </c>
      <c r="T41" s="22">
        <f t="shared" si="15"/>
        <v>1350</v>
      </c>
      <c r="U41" s="22">
        <f t="shared" si="16"/>
        <v>162</v>
      </c>
      <c r="V41" s="19">
        <f t="shared" si="17"/>
        <v>10638</v>
      </c>
    </row>
    <row r="42" spans="1:22" ht="15" thickBot="1" x14ac:dyDescent="0.4">
      <c r="A42" s="3" t="s">
        <v>46</v>
      </c>
      <c r="B42" s="1">
        <v>4127</v>
      </c>
      <c r="C42" s="2"/>
      <c r="D42" s="2">
        <v>247</v>
      </c>
      <c r="E42" s="2"/>
      <c r="F42" s="1">
        <v>1198</v>
      </c>
      <c r="G42" s="1">
        <v>1053</v>
      </c>
      <c r="H42" s="2">
        <v>63</v>
      </c>
      <c r="I42" s="1">
        <v>79417</v>
      </c>
      <c r="J42" s="1">
        <v>20269</v>
      </c>
      <c r="K42" s="7"/>
      <c r="L42" s="8"/>
      <c r="M42" s="26">
        <f t="shared" si="9"/>
        <v>5.984976980857766E-2</v>
      </c>
      <c r="N42" s="4">
        <f t="shared" si="10"/>
        <v>16466.666666666668</v>
      </c>
      <c r="O42" s="5">
        <f t="shared" si="11"/>
        <v>0.92724696356275305</v>
      </c>
      <c r="P42" s="5"/>
      <c r="Q42" s="22">
        <f t="shared" si="12"/>
        <v>2470</v>
      </c>
      <c r="R42" s="22">
        <f t="shared" si="13"/>
        <v>9880</v>
      </c>
      <c r="S42" s="22">
        <f t="shared" si="14"/>
        <v>4116.666666666667</v>
      </c>
      <c r="T42" s="22">
        <f t="shared" si="15"/>
        <v>2058.3333333333335</v>
      </c>
      <c r="U42" s="22">
        <f t="shared" si="16"/>
        <v>247</v>
      </c>
      <c r="V42" s="19">
        <f t="shared" si="17"/>
        <v>16219.666666666668</v>
      </c>
    </row>
    <row r="43" spans="1:22" ht="15" thickBot="1" x14ac:dyDescent="0.4">
      <c r="A43" s="3" t="s">
        <v>34</v>
      </c>
      <c r="B43" s="1">
        <v>3525</v>
      </c>
      <c r="C43" s="55">
        <v>29</v>
      </c>
      <c r="D43" s="2">
        <v>83</v>
      </c>
      <c r="E43" s="56">
        <v>1</v>
      </c>
      <c r="F43" s="1">
        <v>1351</v>
      </c>
      <c r="G43" s="1">
        <v>1179</v>
      </c>
      <c r="H43" s="2">
        <v>28</v>
      </c>
      <c r="I43" s="1">
        <v>56431</v>
      </c>
      <c r="J43" s="1">
        <v>18869</v>
      </c>
      <c r="K43" s="8"/>
      <c r="L43" s="8"/>
      <c r="M43" s="26">
        <f t="shared" si="9"/>
        <v>2.354609929078014E-2</v>
      </c>
      <c r="N43" s="4">
        <f t="shared" si="10"/>
        <v>5533.3333333333339</v>
      </c>
      <c r="O43" s="5">
        <f t="shared" si="11"/>
        <v>0.7558433734939759</v>
      </c>
      <c r="P43" s="5"/>
      <c r="Q43" s="22">
        <f t="shared" si="12"/>
        <v>830.00000000000011</v>
      </c>
      <c r="R43" s="22">
        <f t="shared" si="13"/>
        <v>3320.0000000000005</v>
      </c>
      <c r="S43" s="22">
        <f t="shared" si="14"/>
        <v>1383.3333333333335</v>
      </c>
      <c r="T43" s="22">
        <f t="shared" si="15"/>
        <v>691.66666666666674</v>
      </c>
      <c r="U43" s="22">
        <f t="shared" si="16"/>
        <v>83</v>
      </c>
      <c r="V43" s="19">
        <f t="shared" si="17"/>
        <v>5450.3333333333339</v>
      </c>
    </row>
    <row r="44" spans="1:22" ht="15" thickBot="1" x14ac:dyDescent="0.4">
      <c r="A44" s="3" t="s">
        <v>37</v>
      </c>
      <c r="B44" s="1">
        <v>2839</v>
      </c>
      <c r="C44" s="2"/>
      <c r="D44" s="2">
        <v>113</v>
      </c>
      <c r="E44" s="2"/>
      <c r="F44" s="1">
        <v>1866</v>
      </c>
      <c r="G44" s="2">
        <v>696</v>
      </c>
      <c r="H44" s="2">
        <v>28</v>
      </c>
      <c r="I44" s="1">
        <v>65402</v>
      </c>
      <c r="J44" s="1">
        <v>16022</v>
      </c>
      <c r="K44" s="7"/>
      <c r="L44" s="8"/>
      <c r="M44" s="26">
        <f t="shared" si="9"/>
        <v>3.9802747446283905E-2</v>
      </c>
      <c r="N44" s="4">
        <f t="shared" si="10"/>
        <v>7533.3333333333339</v>
      </c>
      <c r="O44" s="5">
        <f t="shared" si="11"/>
        <v>0.7523008849557522</v>
      </c>
      <c r="P44" s="5"/>
      <c r="Q44" s="22">
        <f t="shared" si="12"/>
        <v>1130</v>
      </c>
      <c r="R44" s="22">
        <f t="shared" si="13"/>
        <v>4520</v>
      </c>
      <c r="S44" s="22">
        <f t="shared" si="14"/>
        <v>1883.3333333333335</v>
      </c>
      <c r="T44" s="22">
        <f t="shared" si="15"/>
        <v>941.66666666666674</v>
      </c>
      <c r="U44" s="22">
        <f t="shared" si="16"/>
        <v>113</v>
      </c>
      <c r="V44" s="19">
        <f t="shared" si="17"/>
        <v>7420.3333333333339</v>
      </c>
    </row>
    <row r="45" spans="1:22" ht="15" thickBot="1" x14ac:dyDescent="0.4">
      <c r="A45" s="3" t="s">
        <v>54</v>
      </c>
      <c r="B45" s="1">
        <v>2721</v>
      </c>
      <c r="C45" s="2"/>
      <c r="D45" s="2">
        <v>24</v>
      </c>
      <c r="E45" s="2"/>
      <c r="F45" s="2">
        <v>802</v>
      </c>
      <c r="G45" s="1">
        <v>3148</v>
      </c>
      <c r="H45" s="2">
        <v>28</v>
      </c>
      <c r="I45" s="1">
        <v>19022</v>
      </c>
      <c r="J45" s="1">
        <v>22009</v>
      </c>
      <c r="K45" s="8"/>
      <c r="L45" s="8"/>
      <c r="M45" s="26">
        <f t="shared" si="9"/>
        <v>8.8202866593164279E-3</v>
      </c>
      <c r="N45" s="4">
        <f t="shared" si="10"/>
        <v>1600</v>
      </c>
      <c r="O45" s="5">
        <f t="shared" si="11"/>
        <v>0.49875000000000003</v>
      </c>
      <c r="P45" s="5"/>
      <c r="Q45" s="22">
        <f t="shared" si="12"/>
        <v>240</v>
      </c>
      <c r="R45" s="22">
        <f t="shared" si="13"/>
        <v>960</v>
      </c>
      <c r="S45" s="22">
        <f t="shared" si="14"/>
        <v>400</v>
      </c>
      <c r="T45" s="22">
        <f t="shared" si="15"/>
        <v>200</v>
      </c>
      <c r="U45" s="22">
        <f t="shared" si="16"/>
        <v>24</v>
      </c>
      <c r="V45" s="19">
        <f t="shared" si="17"/>
        <v>1576</v>
      </c>
    </row>
    <row r="46" spans="1:22" ht="15" thickBot="1" x14ac:dyDescent="0.4">
      <c r="A46" s="3" t="s">
        <v>42</v>
      </c>
      <c r="B46" s="1">
        <v>2636</v>
      </c>
      <c r="C46" s="2"/>
      <c r="D46" s="2">
        <v>92</v>
      </c>
      <c r="E46" s="2"/>
      <c r="F46" s="1">
        <v>1439</v>
      </c>
      <c r="G46" s="1">
        <v>1962</v>
      </c>
      <c r="H46" s="2">
        <v>68</v>
      </c>
      <c r="I46" s="1">
        <v>30836</v>
      </c>
      <c r="J46" s="1">
        <v>22950</v>
      </c>
      <c r="K46" s="8"/>
      <c r="L46" s="8"/>
      <c r="M46" s="26">
        <f t="shared" si="9"/>
        <v>3.490136570561457E-2</v>
      </c>
      <c r="N46" s="4">
        <f t="shared" si="10"/>
        <v>6133.3333333333339</v>
      </c>
      <c r="O46" s="5">
        <f t="shared" si="11"/>
        <v>0.76538043478260875</v>
      </c>
      <c r="P46" s="5"/>
      <c r="Q46" s="22">
        <f t="shared" si="12"/>
        <v>920.00000000000011</v>
      </c>
      <c r="R46" s="22">
        <f t="shared" si="13"/>
        <v>3680.0000000000005</v>
      </c>
      <c r="S46" s="22">
        <f t="shared" si="14"/>
        <v>1533.3333333333335</v>
      </c>
      <c r="T46" s="22">
        <f t="shared" si="15"/>
        <v>766.66666666666674</v>
      </c>
      <c r="U46" s="22">
        <f t="shared" si="16"/>
        <v>92</v>
      </c>
      <c r="V46" s="19">
        <f t="shared" si="17"/>
        <v>6041.3333333333339</v>
      </c>
    </row>
    <row r="47" spans="1:22" ht="15" thickBot="1" x14ac:dyDescent="0.4">
      <c r="A47" s="3" t="s">
        <v>49</v>
      </c>
      <c r="B47" s="1">
        <v>2127</v>
      </c>
      <c r="C47" s="2"/>
      <c r="D47" s="2">
        <v>65</v>
      </c>
      <c r="E47" s="2"/>
      <c r="F47" s="2">
        <v>683</v>
      </c>
      <c r="G47" s="1">
        <v>1260</v>
      </c>
      <c r="H47" s="2">
        <v>39</v>
      </c>
      <c r="I47" s="1">
        <v>30375</v>
      </c>
      <c r="J47" s="1">
        <v>17997</v>
      </c>
      <c r="K47" s="7"/>
      <c r="L47" s="8"/>
      <c r="M47" s="26">
        <f t="shared" si="9"/>
        <v>3.0559473436765398E-2</v>
      </c>
      <c r="N47" s="4">
        <f t="shared" si="10"/>
        <v>4333.3333333333339</v>
      </c>
      <c r="O47" s="5">
        <f t="shared" si="11"/>
        <v>0.8423846153846154</v>
      </c>
      <c r="P47" s="5"/>
      <c r="Q47" s="22">
        <f t="shared" si="12"/>
        <v>650.00000000000011</v>
      </c>
      <c r="R47" s="22">
        <f t="shared" si="13"/>
        <v>2600.0000000000005</v>
      </c>
      <c r="S47" s="22">
        <f t="shared" si="14"/>
        <v>1083.3333333333335</v>
      </c>
      <c r="T47" s="22">
        <f t="shared" si="15"/>
        <v>541.66666666666674</v>
      </c>
      <c r="U47" s="22">
        <f t="shared" si="16"/>
        <v>65</v>
      </c>
      <c r="V47" s="19">
        <f t="shared" si="17"/>
        <v>4268.3333333333339</v>
      </c>
    </row>
    <row r="48" spans="1:22" ht="15" thickBot="1" x14ac:dyDescent="0.4">
      <c r="A48" s="3" t="s">
        <v>53</v>
      </c>
      <c r="B48" s="1">
        <v>1266</v>
      </c>
      <c r="C48" s="2"/>
      <c r="D48" s="2">
        <v>25</v>
      </c>
      <c r="E48" s="2"/>
      <c r="F48" s="2">
        <v>682</v>
      </c>
      <c r="G48" s="1">
        <v>1683</v>
      </c>
      <c r="H48" s="2">
        <v>33</v>
      </c>
      <c r="I48" s="1">
        <v>36421</v>
      </c>
      <c r="J48" s="1">
        <v>48419</v>
      </c>
      <c r="K48" s="8"/>
      <c r="L48" s="8"/>
      <c r="M48" s="26">
        <f t="shared" si="9"/>
        <v>1.9747235387045814E-2</v>
      </c>
      <c r="N48" s="4">
        <f t="shared" si="10"/>
        <v>1666.6666666666667</v>
      </c>
      <c r="O48" s="5">
        <f t="shared" si="11"/>
        <v>0.59079999999999999</v>
      </c>
      <c r="P48" s="5"/>
      <c r="Q48" s="22">
        <f t="shared" si="12"/>
        <v>250</v>
      </c>
      <c r="R48" s="22">
        <f t="shared" si="13"/>
        <v>1000</v>
      </c>
      <c r="S48" s="22">
        <f t="shared" si="14"/>
        <v>416.66666666666669</v>
      </c>
      <c r="T48" s="22">
        <f t="shared" si="15"/>
        <v>208.33333333333334</v>
      </c>
      <c r="U48" s="22">
        <f t="shared" si="16"/>
        <v>25</v>
      </c>
      <c r="V48" s="19">
        <f t="shared" si="17"/>
        <v>1641.6666666666667</v>
      </c>
    </row>
    <row r="49" spans="1:22" ht="15" thickBot="1" x14ac:dyDescent="0.4">
      <c r="A49" s="3" t="s">
        <v>56</v>
      </c>
      <c r="B49" s="1">
        <v>1242</v>
      </c>
      <c r="C49" s="2"/>
      <c r="D49" s="2">
        <v>50</v>
      </c>
      <c r="E49" s="2"/>
      <c r="F49" s="2">
        <v>620</v>
      </c>
      <c r="G49" s="2">
        <v>679</v>
      </c>
      <c r="H49" s="2">
        <v>27</v>
      </c>
      <c r="I49" s="1">
        <v>55157</v>
      </c>
      <c r="J49" s="1">
        <v>30156</v>
      </c>
      <c r="K49" s="8"/>
      <c r="L49" s="8"/>
      <c r="M49" s="26">
        <f t="shared" si="9"/>
        <v>4.0257648953301126E-2</v>
      </c>
      <c r="N49" s="4">
        <f t="shared" si="10"/>
        <v>3333.3333333333335</v>
      </c>
      <c r="O49" s="5">
        <f t="shared" si="11"/>
        <v>0.81400000000000006</v>
      </c>
      <c r="P49" s="5"/>
      <c r="Q49" s="22">
        <f t="shared" si="12"/>
        <v>500</v>
      </c>
      <c r="R49" s="22">
        <f t="shared" si="13"/>
        <v>2000</v>
      </c>
      <c r="S49" s="22">
        <f t="shared" si="14"/>
        <v>833.33333333333337</v>
      </c>
      <c r="T49" s="22">
        <f t="shared" si="15"/>
        <v>416.66666666666669</v>
      </c>
      <c r="U49" s="22">
        <f t="shared" si="16"/>
        <v>50</v>
      </c>
      <c r="V49" s="19">
        <f t="shared" si="17"/>
        <v>3283.3333333333335</v>
      </c>
    </row>
    <row r="50" spans="1:22" ht="15" thickBot="1" x14ac:dyDescent="0.4">
      <c r="A50" s="3" t="s">
        <v>39</v>
      </c>
      <c r="B50" s="1">
        <v>1226</v>
      </c>
      <c r="C50" s="2"/>
      <c r="D50" s="2">
        <v>61</v>
      </c>
      <c r="E50" s="2"/>
      <c r="F50" s="2">
        <v>424</v>
      </c>
      <c r="G50" s="2">
        <v>920</v>
      </c>
      <c r="H50" s="2">
        <v>46</v>
      </c>
      <c r="I50" s="1">
        <v>20641</v>
      </c>
      <c r="J50" s="1">
        <v>15487</v>
      </c>
      <c r="K50" s="7"/>
      <c r="L50" s="8"/>
      <c r="M50" s="26">
        <f t="shared" si="9"/>
        <v>4.9755301794453505E-2</v>
      </c>
      <c r="N50" s="4">
        <f t="shared" si="10"/>
        <v>4066.666666666667</v>
      </c>
      <c r="O50" s="5">
        <f t="shared" si="11"/>
        <v>0.89573770491803284</v>
      </c>
      <c r="P50" s="5"/>
      <c r="Q50" s="22">
        <f t="shared" si="12"/>
        <v>610</v>
      </c>
      <c r="R50" s="22">
        <f t="shared" si="13"/>
        <v>2440</v>
      </c>
      <c r="S50" s="22">
        <f t="shared" si="14"/>
        <v>1016.6666666666667</v>
      </c>
      <c r="T50" s="22">
        <f t="shared" si="15"/>
        <v>508.33333333333337</v>
      </c>
      <c r="U50" s="22">
        <f t="shared" si="16"/>
        <v>61</v>
      </c>
      <c r="V50" s="19">
        <f t="shared" si="17"/>
        <v>4005.666666666667</v>
      </c>
    </row>
    <row r="51" spans="1:22" ht="15" thickBot="1" x14ac:dyDescent="0.4">
      <c r="A51" s="3" t="s">
        <v>48</v>
      </c>
      <c r="B51" s="2">
        <v>907</v>
      </c>
      <c r="C51" s="2"/>
      <c r="D51" s="2">
        <v>52</v>
      </c>
      <c r="E51" s="2"/>
      <c r="F51" s="2">
        <v>855</v>
      </c>
      <c r="G51" s="1">
        <v>1451</v>
      </c>
      <c r="H51" s="2">
        <v>83</v>
      </c>
      <c r="I51" s="1">
        <v>17518</v>
      </c>
      <c r="J51" s="1">
        <v>28030</v>
      </c>
      <c r="K51" s="8"/>
      <c r="L51" s="8"/>
      <c r="M51" s="26">
        <f t="shared" si="9"/>
        <v>5.7331863285556783E-2</v>
      </c>
      <c r="N51" s="4">
        <f t="shared" si="10"/>
        <v>3466.666666666667</v>
      </c>
      <c r="O51" s="5">
        <f t="shared" si="11"/>
        <v>0.7533653846153846</v>
      </c>
      <c r="P51" s="5"/>
      <c r="Q51" s="22">
        <f t="shared" si="12"/>
        <v>520</v>
      </c>
      <c r="R51" s="22">
        <f t="shared" si="13"/>
        <v>2080</v>
      </c>
      <c r="S51" s="22">
        <f t="shared" si="14"/>
        <v>866.66666666666674</v>
      </c>
      <c r="T51" s="22">
        <f t="shared" si="15"/>
        <v>433.33333333333337</v>
      </c>
      <c r="U51" s="22">
        <f t="shared" si="16"/>
        <v>52</v>
      </c>
      <c r="V51" s="19">
        <f t="shared" si="17"/>
        <v>3414.666666666667</v>
      </c>
    </row>
    <row r="52" spans="1:22" ht="15" thickBot="1" x14ac:dyDescent="0.4">
      <c r="A52" s="3" t="s">
        <v>47</v>
      </c>
      <c r="B52" s="2">
        <v>625</v>
      </c>
      <c r="C52" s="2"/>
      <c r="D52" s="2">
        <v>17</v>
      </c>
      <c r="E52" s="2"/>
      <c r="F52" s="2">
        <v>57</v>
      </c>
      <c r="G52" s="2">
        <v>440</v>
      </c>
      <c r="H52" s="2">
        <v>12</v>
      </c>
      <c r="I52" s="1">
        <v>35918</v>
      </c>
      <c r="J52" s="1">
        <v>25258</v>
      </c>
      <c r="K52" s="7"/>
      <c r="L52" s="8"/>
      <c r="M52" s="26">
        <f t="shared" si="9"/>
        <v>2.7199999999999998E-2</v>
      </c>
      <c r="N52" s="4">
        <f t="shared" si="10"/>
        <v>1133.3333333333335</v>
      </c>
      <c r="O52" s="5">
        <f t="shared" si="11"/>
        <v>0.94970588235294118</v>
      </c>
      <c r="P52" s="5"/>
      <c r="Q52" s="22">
        <f t="shared" si="12"/>
        <v>170.00000000000003</v>
      </c>
      <c r="R52" s="22">
        <f t="shared" si="13"/>
        <v>680.00000000000011</v>
      </c>
      <c r="S52" s="22">
        <f t="shared" si="14"/>
        <v>283.33333333333337</v>
      </c>
      <c r="T52" s="22">
        <f t="shared" si="15"/>
        <v>141.66666666666669</v>
      </c>
      <c r="U52" s="22">
        <f t="shared" si="16"/>
        <v>17</v>
      </c>
      <c r="V52" s="19">
        <f t="shared" si="17"/>
        <v>1116.3333333333335</v>
      </c>
    </row>
    <row r="53" spans="1:22" ht="15" thickBot="1" x14ac:dyDescent="0.4">
      <c r="A53" s="3" t="s">
        <v>55</v>
      </c>
      <c r="B53" s="2">
        <v>604</v>
      </c>
      <c r="C53" s="2"/>
      <c r="D53" s="2">
        <v>7</v>
      </c>
      <c r="E53" s="2"/>
      <c r="F53" s="2">
        <v>192</v>
      </c>
      <c r="G53" s="1">
        <v>1038</v>
      </c>
      <c r="H53" s="2">
        <v>12</v>
      </c>
      <c r="I53" s="1">
        <v>10915</v>
      </c>
      <c r="J53" s="1">
        <v>18760</v>
      </c>
      <c r="K53" s="7"/>
      <c r="L53" s="8"/>
      <c r="M53" s="26">
        <f t="shared" si="9"/>
        <v>1.1589403973509934E-2</v>
      </c>
      <c r="N53" s="4">
        <f t="shared" si="10"/>
        <v>466.66666666666669</v>
      </c>
      <c r="O53" s="5">
        <f t="shared" si="11"/>
        <v>0.58857142857142863</v>
      </c>
      <c r="P53" s="5"/>
      <c r="Q53" s="22">
        <f t="shared" si="12"/>
        <v>70</v>
      </c>
      <c r="R53" s="22">
        <f t="shared" si="13"/>
        <v>280</v>
      </c>
      <c r="S53" s="22">
        <f t="shared" si="14"/>
        <v>116.66666666666667</v>
      </c>
      <c r="T53" s="22">
        <f t="shared" si="15"/>
        <v>58.333333333333336</v>
      </c>
      <c r="U53" s="22">
        <f t="shared" si="16"/>
        <v>7</v>
      </c>
      <c r="V53" s="19">
        <f t="shared" si="17"/>
        <v>459.66666666666669</v>
      </c>
    </row>
    <row r="54" spans="1:22" ht="15" thickBot="1" x14ac:dyDescent="0.4">
      <c r="A54" s="3" t="s">
        <v>51</v>
      </c>
      <c r="B54" s="2">
        <v>457</v>
      </c>
      <c r="C54" s="2"/>
      <c r="D54" s="2">
        <v>16</v>
      </c>
      <c r="E54" s="2"/>
      <c r="F54" s="2">
        <v>31</v>
      </c>
      <c r="G54" s="2">
        <v>439</v>
      </c>
      <c r="H54" s="2">
        <v>15</v>
      </c>
      <c r="I54" s="1">
        <v>15272</v>
      </c>
      <c r="J54" s="1">
        <v>14660</v>
      </c>
      <c r="K54" s="7"/>
      <c r="L54" s="8"/>
      <c r="M54" s="26">
        <f t="shared" si="9"/>
        <v>3.5010940919037198E-2</v>
      </c>
      <c r="N54" s="4">
        <f t="shared" si="10"/>
        <v>1066.6666666666667</v>
      </c>
      <c r="O54" s="5">
        <f t="shared" si="11"/>
        <v>0.97093750000000001</v>
      </c>
      <c r="P54" s="5"/>
      <c r="Q54" s="22">
        <f t="shared" si="12"/>
        <v>160</v>
      </c>
      <c r="R54" s="22">
        <f t="shared" si="13"/>
        <v>640</v>
      </c>
      <c r="S54" s="22">
        <f t="shared" si="14"/>
        <v>266.66666666666669</v>
      </c>
      <c r="T54" s="22">
        <f t="shared" si="15"/>
        <v>133.33333333333334</v>
      </c>
      <c r="U54" s="22">
        <f t="shared" si="16"/>
        <v>16</v>
      </c>
      <c r="V54" s="19">
        <f t="shared" si="17"/>
        <v>1050.6666666666667</v>
      </c>
    </row>
    <row r="55" spans="1:22" ht="15" thickBot="1" x14ac:dyDescent="0.4">
      <c r="A55" s="3" t="s">
        <v>52</v>
      </c>
      <c r="B55" s="2">
        <v>371</v>
      </c>
      <c r="C55" s="2"/>
      <c r="D55" s="2">
        <v>9</v>
      </c>
      <c r="E55" s="2"/>
      <c r="F55" s="2">
        <v>85</v>
      </c>
      <c r="G55" s="2">
        <v>502</v>
      </c>
      <c r="H55" s="2">
        <v>12</v>
      </c>
      <c r="I55" s="1">
        <v>22692</v>
      </c>
      <c r="J55" s="1">
        <v>30726</v>
      </c>
      <c r="K55" s="8"/>
      <c r="L55" s="8"/>
      <c r="M55" s="26">
        <f t="shared" si="9"/>
        <v>2.4258760107816711E-2</v>
      </c>
      <c r="N55" s="4">
        <f t="shared" si="10"/>
        <v>600</v>
      </c>
      <c r="O55" s="5">
        <f t="shared" si="11"/>
        <v>0.85833333333333328</v>
      </c>
      <c r="P55" s="5"/>
      <c r="Q55" s="22">
        <f t="shared" si="12"/>
        <v>90</v>
      </c>
      <c r="R55" s="22">
        <f t="shared" si="13"/>
        <v>360</v>
      </c>
      <c r="S55" s="22">
        <f t="shared" si="14"/>
        <v>150</v>
      </c>
      <c r="T55" s="22">
        <f t="shared" si="15"/>
        <v>75</v>
      </c>
      <c r="U55" s="22">
        <f t="shared" si="16"/>
        <v>9</v>
      </c>
      <c r="V55" s="19">
        <f t="shared" si="17"/>
        <v>591</v>
      </c>
    </row>
    <row r="56" spans="1:22" ht="15" thickBot="1" x14ac:dyDescent="0.4">
      <c r="A56" s="3" t="s">
        <v>64</v>
      </c>
      <c r="B56" s="2">
        <v>149</v>
      </c>
      <c r="C56" s="2"/>
      <c r="D56" s="2">
        <v>5</v>
      </c>
      <c r="E56" s="2"/>
      <c r="F56" s="2">
        <v>13</v>
      </c>
      <c r="G56" s="2"/>
      <c r="H56" s="2"/>
      <c r="I56" s="2">
        <v>605</v>
      </c>
      <c r="J56" s="2"/>
      <c r="K56" s="8"/>
      <c r="L56" s="7"/>
      <c r="M56" s="26">
        <f t="shared" si="9"/>
        <v>3.3557046979865772E-2</v>
      </c>
      <c r="N56" s="4">
        <f t="shared" si="10"/>
        <v>333.33333333333337</v>
      </c>
      <c r="O56" s="5">
        <f t="shared" si="11"/>
        <v>0.96099999999999997</v>
      </c>
      <c r="P56" s="5"/>
      <c r="Q56" s="22">
        <f t="shared" si="12"/>
        <v>50.000000000000007</v>
      </c>
      <c r="R56" s="22">
        <f t="shared" si="13"/>
        <v>200.00000000000003</v>
      </c>
      <c r="S56" s="22">
        <f t="shared" si="14"/>
        <v>83.333333333333343</v>
      </c>
      <c r="T56" s="22">
        <f t="shared" si="15"/>
        <v>41.666666666666671</v>
      </c>
      <c r="U56" s="22">
        <f t="shared" si="16"/>
        <v>5</v>
      </c>
      <c r="V56" s="19">
        <f t="shared" si="17"/>
        <v>328.33333333333337</v>
      </c>
    </row>
    <row r="57" spans="1:22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948</v>
      </c>
      <c r="J57" s="51"/>
      <c r="K57" s="53"/>
      <c r="L57" s="53"/>
      <c r="M57" s="25"/>
      <c r="N57" s="4">
        <f t="shared" si="10"/>
        <v>133.33333333333334</v>
      </c>
      <c r="O57" s="5">
        <f t="shared" si="11"/>
        <v>1</v>
      </c>
      <c r="P57" s="5"/>
      <c r="Q57" s="22">
        <f>Q54*$N57</f>
        <v>21333.333333333336</v>
      </c>
      <c r="R57" s="22">
        <f>R54*$N57</f>
        <v>85333.333333333343</v>
      </c>
      <c r="S57" s="22">
        <f>S54*$N57</f>
        <v>35555.555555555562</v>
      </c>
      <c r="T57" s="22">
        <f>T54*$N57</f>
        <v>17777.777777777781</v>
      </c>
      <c r="U57" s="22">
        <f>U54*$N57</f>
        <v>2133.3333333333335</v>
      </c>
    </row>
    <row r="58" spans="1:22" ht="15" thickBot="1" x14ac:dyDescent="0.4">
      <c r="A58" s="3" t="s">
        <v>65</v>
      </c>
      <c r="B58" s="1">
        <v>1924</v>
      </c>
      <c r="C58" s="2"/>
      <c r="D58" s="2">
        <v>99</v>
      </c>
      <c r="E58" s="2"/>
      <c r="F58" s="1">
        <v>1079</v>
      </c>
      <c r="G58" s="2">
        <v>568</v>
      </c>
      <c r="H58" s="2">
        <v>29</v>
      </c>
      <c r="I58" s="1">
        <v>13022</v>
      </c>
      <c r="J58" s="1">
        <v>3845</v>
      </c>
      <c r="K58" s="7"/>
      <c r="L58" s="7"/>
      <c r="M58" s="24"/>
      <c r="N58" s="4"/>
      <c r="O58" s="5"/>
      <c r="P58" s="5"/>
    </row>
    <row r="59" spans="1:22" ht="21.5" thickBot="1" x14ac:dyDescent="0.4">
      <c r="A59" s="14" t="s">
        <v>66</v>
      </c>
      <c r="B59" s="15">
        <v>66</v>
      </c>
      <c r="C59" s="15"/>
      <c r="D59" s="15">
        <v>4</v>
      </c>
      <c r="E59" s="15"/>
      <c r="F59" s="15">
        <v>11</v>
      </c>
      <c r="G59" s="15"/>
      <c r="H59" s="15"/>
      <c r="I59" s="39">
        <v>1046</v>
      </c>
      <c r="J59" s="15"/>
      <c r="K59" s="40"/>
      <c r="L59" s="59"/>
    </row>
  </sheetData>
  <mergeCells count="2">
    <mergeCell ref="L1:N1"/>
    <mergeCell ref="Q1:U1"/>
  </mergeCells>
  <hyperlinks>
    <hyperlink ref="A6" r:id="rId1" display="https://www.worldometers.info/coronavirus/usa/new-jersey/" xr:uid="{96A26B35-2D03-4359-9000-AAC692E2B34C}"/>
    <hyperlink ref="A9" r:id="rId2" display="https://www.worldometers.info/coronavirus/usa/california/" xr:uid="{0BFFE931-C16B-4937-98E8-85B11C6338FD}"/>
    <hyperlink ref="A10" r:id="rId3" display="https://www.worldometers.info/coronavirus/usa/pennsylvania/" xr:uid="{2C49E6CE-15E8-4009-BA71-1B3D30BE82DB}"/>
    <hyperlink ref="A12" r:id="rId4" display="https://www.worldometers.info/coronavirus/usa/florida/" xr:uid="{DA231D97-5CFC-4AB2-9B87-4444E7A4B8A9}"/>
    <hyperlink ref="A13" r:id="rId5" display="https://www.worldometers.info/coronavirus/usa/texas/" xr:uid="{1015392D-A22C-4D4D-A0D2-196F273EC88D}"/>
    <hyperlink ref="A16" r:id="rId6" display="https://www.worldometers.info/coronavirus/usa/louisiana/" xr:uid="{D0C0B7B8-833C-4B72-9CAC-C8AFAF431FF8}"/>
    <hyperlink ref="A19" r:id="rId7" display="https://www.worldometers.info/coronavirus/usa/ohio/" xr:uid="{243317A2-E4A5-4F17-8BDE-7E21ED8EB85C}"/>
    <hyperlink ref="A22" r:id="rId8" display="https://www.worldometers.info/coronavirus/usa/washington/" xr:uid="{ABD0DF98-6E38-45FE-BE3D-1F03C3EAE970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7"/>
  <sheetViews>
    <sheetView tabSelected="1" workbookViewId="0">
      <pane xSplit="1" ySplit="1" topLeftCell="B27" activePane="bottomRight" state="frozen"/>
      <selection pane="topRight" activeCell="B1" sqref="B1"/>
      <selection pane="bottomLeft" activeCell="A2" sqref="A2"/>
      <selection pane="bottomRight" sqref="A1:L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</row>
    <row r="2" spans="1:13" ht="15" thickBot="1" x14ac:dyDescent="0.4">
      <c r="A2" s="3" t="s">
        <v>36</v>
      </c>
      <c r="B2" s="1">
        <v>8437</v>
      </c>
      <c r="C2" s="2"/>
      <c r="D2" s="2">
        <v>315</v>
      </c>
      <c r="E2" s="2"/>
      <c r="F2" s="1">
        <v>8102</v>
      </c>
      <c r="G2" s="1">
        <v>1734</v>
      </c>
      <c r="H2" s="2">
        <v>65</v>
      </c>
      <c r="I2" s="1">
        <v>107602</v>
      </c>
      <c r="J2" s="1">
        <v>22119</v>
      </c>
      <c r="K2" s="47"/>
      <c r="L2" s="45">
        <f>IFERROR(B2/I2,0)</f>
        <v>7.8409323246779794E-2</v>
      </c>
      <c r="M2" s="48">
        <f>IFERROR(H2/G2,0)</f>
        <v>3.7485582468281431E-2</v>
      </c>
    </row>
    <row r="3" spans="1:13" ht="15" thickBot="1" x14ac:dyDescent="0.4">
      <c r="A3" s="3" t="s">
        <v>52</v>
      </c>
      <c r="B3" s="2">
        <v>371</v>
      </c>
      <c r="C3" s="2"/>
      <c r="D3" s="2">
        <v>9</v>
      </c>
      <c r="E3" s="2"/>
      <c r="F3" s="2">
        <v>85</v>
      </c>
      <c r="G3" s="2">
        <v>502</v>
      </c>
      <c r="H3" s="2">
        <v>12</v>
      </c>
      <c r="I3" s="1">
        <v>22692</v>
      </c>
      <c r="J3" s="1">
        <v>30726</v>
      </c>
      <c r="K3" s="47"/>
      <c r="L3" s="45">
        <f>IFERROR(B3/I3,0)</f>
        <v>1.6349374228803101E-2</v>
      </c>
      <c r="M3" s="48">
        <f>IFERROR(H3/G3,0)</f>
        <v>2.3904382470119521E-2</v>
      </c>
    </row>
    <row r="4" spans="1:13" ht="15" thickBot="1" x14ac:dyDescent="0.4">
      <c r="A4" s="3" t="s">
        <v>33</v>
      </c>
      <c r="B4" s="1">
        <v>9305</v>
      </c>
      <c r="C4" s="2"/>
      <c r="D4" s="2">
        <v>395</v>
      </c>
      <c r="E4" s="2"/>
      <c r="F4" s="1">
        <v>8840</v>
      </c>
      <c r="G4" s="1">
        <v>1339</v>
      </c>
      <c r="H4" s="2">
        <v>57</v>
      </c>
      <c r="I4" s="1">
        <v>88260</v>
      </c>
      <c r="J4" s="1">
        <v>12705</v>
      </c>
      <c r="K4" s="46"/>
      <c r="L4" s="45">
        <f>IFERROR(B4/I4,0)</f>
        <v>0.10542714706548834</v>
      </c>
      <c r="M4" s="48">
        <f>IFERROR(H4/G4,0)</f>
        <v>4.2569081404032857E-2</v>
      </c>
    </row>
    <row r="5" spans="1:13" ht="12.5" customHeight="1" thickBot="1" x14ac:dyDescent="0.4">
      <c r="A5" s="3" t="s">
        <v>34</v>
      </c>
      <c r="B5" s="1">
        <v>3525</v>
      </c>
      <c r="C5" s="55">
        <v>29</v>
      </c>
      <c r="D5" s="2">
        <v>83</v>
      </c>
      <c r="E5" s="56">
        <v>1</v>
      </c>
      <c r="F5" s="1">
        <v>1351</v>
      </c>
      <c r="G5" s="1">
        <v>1179</v>
      </c>
      <c r="H5" s="2">
        <v>28</v>
      </c>
      <c r="I5" s="1">
        <v>56431</v>
      </c>
      <c r="J5" s="1">
        <v>18869</v>
      </c>
      <c r="K5" s="46"/>
      <c r="L5" s="45">
        <f>IFERROR(B5/I5,0)</f>
        <v>6.246566603462636E-2</v>
      </c>
      <c r="M5" s="48">
        <f>IFERROR(H5/G5,0)</f>
        <v>2.3748939779474131E-2</v>
      </c>
    </row>
    <row r="6" spans="1:13" ht="15" thickBot="1" x14ac:dyDescent="0.4">
      <c r="A6" s="57" t="s">
        <v>10</v>
      </c>
      <c r="B6" s="1">
        <v>58724</v>
      </c>
      <c r="C6" s="55">
        <v>99</v>
      </c>
      <c r="D6" s="1">
        <v>2379</v>
      </c>
      <c r="E6" s="56">
        <v>3</v>
      </c>
      <c r="F6" s="1">
        <v>48165</v>
      </c>
      <c r="G6" s="1">
        <v>1500</v>
      </c>
      <c r="H6" s="2">
        <v>61</v>
      </c>
      <c r="I6" s="1">
        <v>782208</v>
      </c>
      <c r="J6" s="1">
        <v>19980</v>
      </c>
      <c r="K6" s="47"/>
      <c r="L6" s="45">
        <f>IFERROR(B6/I6,0)</f>
        <v>7.5074660448371786E-2</v>
      </c>
      <c r="M6" s="48">
        <f>IFERROR(H6/G6,0)</f>
        <v>4.0666666666666663E-2</v>
      </c>
    </row>
    <row r="7" spans="1:13" ht="15" thickBot="1" x14ac:dyDescent="0.4">
      <c r="A7" s="3" t="s">
        <v>18</v>
      </c>
      <c r="B7" s="1">
        <v>17364</v>
      </c>
      <c r="C7" s="2"/>
      <c r="D7" s="2">
        <v>903</v>
      </c>
      <c r="E7" s="2"/>
      <c r="F7" s="1">
        <v>15902</v>
      </c>
      <c r="G7" s="1">
        <v>3139</v>
      </c>
      <c r="H7" s="2">
        <v>163</v>
      </c>
      <c r="I7" s="1">
        <v>85976</v>
      </c>
      <c r="J7" s="1">
        <v>15544</v>
      </c>
      <c r="K7" s="47"/>
      <c r="L7" s="45">
        <f>IFERROR(B7/I7,0)</f>
        <v>0.20196333860612264</v>
      </c>
      <c r="M7" s="48">
        <f>IFERROR(H7/G7,0)</f>
        <v>5.1927365402994585E-2</v>
      </c>
    </row>
    <row r="8" spans="1:13" ht="15" thickBot="1" x14ac:dyDescent="0.4">
      <c r="A8" s="3" t="s">
        <v>23</v>
      </c>
      <c r="B8" s="1">
        <v>30621</v>
      </c>
      <c r="C8" s="2"/>
      <c r="D8" s="1">
        <v>2633</v>
      </c>
      <c r="E8" s="2"/>
      <c r="F8" s="1">
        <v>27923</v>
      </c>
      <c r="G8" s="1">
        <v>8550</v>
      </c>
      <c r="H8" s="2">
        <v>735</v>
      </c>
      <c r="I8" s="1">
        <v>108643</v>
      </c>
      <c r="J8" s="1">
        <v>30334</v>
      </c>
      <c r="K8" s="47"/>
      <c r="L8" s="45">
        <f>IFERROR(B8/I8,0)</f>
        <v>0.2818497280082472</v>
      </c>
      <c r="M8" s="48">
        <f>IFERROR(H8/G8,0)</f>
        <v>8.5964912280701758E-2</v>
      </c>
    </row>
    <row r="9" spans="1:13" ht="15" thickBot="1" x14ac:dyDescent="0.4">
      <c r="A9" s="3" t="s">
        <v>43</v>
      </c>
      <c r="B9" s="1">
        <v>5371</v>
      </c>
      <c r="C9" s="2"/>
      <c r="D9" s="2">
        <v>187</v>
      </c>
      <c r="E9" s="2"/>
      <c r="F9" s="1">
        <v>3337</v>
      </c>
      <c r="G9" s="1">
        <v>5657</v>
      </c>
      <c r="H9" s="2">
        <v>197</v>
      </c>
      <c r="I9" s="1">
        <v>24680</v>
      </c>
      <c r="J9" s="1">
        <v>25993</v>
      </c>
      <c r="K9" s="46"/>
      <c r="L9" s="45">
        <f>IFERROR(B9/I9,0)</f>
        <v>0.21762560777957859</v>
      </c>
      <c r="M9" s="48">
        <f>IFERROR(H9/G9,0)</f>
        <v>3.4824111719992931E-2</v>
      </c>
    </row>
    <row r="10" spans="1:13" ht="15" thickBot="1" x14ac:dyDescent="0.4">
      <c r="A10" s="3" t="s">
        <v>63</v>
      </c>
      <c r="B10" s="1">
        <v>5322</v>
      </c>
      <c r="C10" s="2"/>
      <c r="D10" s="2">
        <v>264</v>
      </c>
      <c r="E10" s="2"/>
      <c r="F10" s="1">
        <v>4391</v>
      </c>
      <c r="G10" s="1">
        <v>7775</v>
      </c>
      <c r="H10" s="2">
        <v>386</v>
      </c>
      <c r="I10" s="1">
        <v>24329</v>
      </c>
      <c r="J10" s="1">
        <v>35543</v>
      </c>
      <c r="K10" s="46"/>
      <c r="L10" s="45">
        <f>IFERROR(B10/I10,0)</f>
        <v>0.21875128447531753</v>
      </c>
      <c r="M10" s="48">
        <f>IFERROR(H10/G10,0)</f>
        <v>4.964630225080386E-2</v>
      </c>
    </row>
    <row r="11" spans="1:13" ht="15" thickBot="1" x14ac:dyDescent="0.4">
      <c r="A11" s="57" t="s">
        <v>13</v>
      </c>
      <c r="B11" s="1">
        <v>37439</v>
      </c>
      <c r="C11" s="2"/>
      <c r="D11" s="1">
        <v>1471</v>
      </c>
      <c r="E11" s="2"/>
      <c r="F11" s="1">
        <v>35282</v>
      </c>
      <c r="G11" s="1">
        <v>1818</v>
      </c>
      <c r="H11" s="2">
        <v>71</v>
      </c>
      <c r="I11" s="1">
        <v>467553</v>
      </c>
      <c r="J11" s="1">
        <v>22699</v>
      </c>
      <c r="K11" s="46"/>
      <c r="L11" s="45">
        <f>IFERROR(B11/I11,0)</f>
        <v>8.0074344512814588E-2</v>
      </c>
      <c r="M11" s="48">
        <f>IFERROR(H11/G11,0)</f>
        <v>3.9053905390539052E-2</v>
      </c>
    </row>
    <row r="12" spans="1:13" ht="15" thickBot="1" x14ac:dyDescent="0.4">
      <c r="A12" s="3" t="s">
        <v>16</v>
      </c>
      <c r="B12" s="1">
        <v>30044</v>
      </c>
      <c r="C12" s="55">
        <v>152</v>
      </c>
      <c r="D12" s="1">
        <v>1295</v>
      </c>
      <c r="E12" s="2"/>
      <c r="F12" s="1">
        <v>28409</v>
      </c>
      <c r="G12" s="1">
        <v>2918</v>
      </c>
      <c r="H12" s="2">
        <v>126</v>
      </c>
      <c r="I12" s="1">
        <v>200814</v>
      </c>
      <c r="J12" s="1">
        <v>19501</v>
      </c>
      <c r="K12" s="46"/>
      <c r="L12" s="45">
        <f>IFERROR(B12/I12,0)</f>
        <v>0.14961108289262701</v>
      </c>
      <c r="M12" s="48">
        <f>IFERROR(H12/G12,0)</f>
        <v>4.318026045236463E-2</v>
      </c>
    </row>
    <row r="13" spans="1:13" ht="15" thickBot="1" x14ac:dyDescent="0.4">
      <c r="A13" s="3" t="s">
        <v>64</v>
      </c>
      <c r="B13" s="2">
        <v>149</v>
      </c>
      <c r="C13" s="2"/>
      <c r="D13" s="2">
        <v>5</v>
      </c>
      <c r="E13" s="2"/>
      <c r="F13" s="2">
        <v>13</v>
      </c>
      <c r="G13" s="2"/>
      <c r="H13" s="2"/>
      <c r="I13" s="2">
        <v>605</v>
      </c>
      <c r="J13" s="2"/>
      <c r="K13" s="47"/>
      <c r="L13" s="45">
        <f>IFERROR(B13/I13,0)</f>
        <v>0.24628099173553719</v>
      </c>
      <c r="M13" s="48">
        <f>IFERROR(H13/G13,0)</f>
        <v>0</v>
      </c>
    </row>
    <row r="14" spans="1:13" ht="15" thickBot="1" x14ac:dyDescent="0.4">
      <c r="A14" s="3" t="s">
        <v>47</v>
      </c>
      <c r="B14" s="2">
        <v>625</v>
      </c>
      <c r="C14" s="2"/>
      <c r="D14" s="2">
        <v>17</v>
      </c>
      <c r="E14" s="2"/>
      <c r="F14" s="2">
        <v>57</v>
      </c>
      <c r="G14" s="2">
        <v>440</v>
      </c>
      <c r="H14" s="2">
        <v>12</v>
      </c>
      <c r="I14" s="1">
        <v>35918</v>
      </c>
      <c r="J14" s="1">
        <v>25258</v>
      </c>
      <c r="K14" s="47"/>
      <c r="L14" s="45">
        <f>IFERROR(B14/I14,0)</f>
        <v>1.7400746143994655E-2</v>
      </c>
      <c r="M14" s="48">
        <f>IFERROR(H14/G14,0)</f>
        <v>2.7272727272727271E-2</v>
      </c>
    </row>
    <row r="15" spans="1:13" ht="15" thickBot="1" x14ac:dyDescent="0.4">
      <c r="A15" s="3" t="s">
        <v>49</v>
      </c>
      <c r="B15" s="1">
        <v>2127</v>
      </c>
      <c r="C15" s="2"/>
      <c r="D15" s="2">
        <v>65</v>
      </c>
      <c r="E15" s="2"/>
      <c r="F15" s="2">
        <v>683</v>
      </c>
      <c r="G15" s="1">
        <v>1260</v>
      </c>
      <c r="H15" s="2">
        <v>39</v>
      </c>
      <c r="I15" s="1">
        <v>30375</v>
      </c>
      <c r="J15" s="1">
        <v>17997</v>
      </c>
      <c r="K15" s="46"/>
      <c r="L15" s="45">
        <f>IFERROR(B15/I15,0)</f>
        <v>7.0024691358024693E-2</v>
      </c>
      <c r="M15" s="48">
        <f>IFERROR(H15/G15,0)</f>
        <v>3.0952380952380953E-2</v>
      </c>
    </row>
    <row r="16" spans="1:13" ht="15" thickBot="1" x14ac:dyDescent="0.4">
      <c r="A16" s="3" t="s">
        <v>12</v>
      </c>
      <c r="B16" s="1">
        <v>65962</v>
      </c>
      <c r="C16" s="2"/>
      <c r="D16" s="1">
        <v>2838</v>
      </c>
      <c r="E16" s="2"/>
      <c r="F16" s="1">
        <v>62479</v>
      </c>
      <c r="G16" s="1">
        <v>5145</v>
      </c>
      <c r="H16" s="2">
        <v>221</v>
      </c>
      <c r="I16" s="1">
        <v>346286</v>
      </c>
      <c r="J16" s="1">
        <v>27008</v>
      </c>
      <c r="K16" s="46"/>
      <c r="L16" s="45">
        <f>IFERROR(B16/I16,0)</f>
        <v>0.19048416626718956</v>
      </c>
      <c r="M16" s="48">
        <f>IFERROR(H16/G16,0)</f>
        <v>4.2954324586977649E-2</v>
      </c>
    </row>
    <row r="17" spans="1:13" ht="15" thickBot="1" x14ac:dyDescent="0.4">
      <c r="A17" s="3" t="s">
        <v>27</v>
      </c>
      <c r="B17" s="1">
        <v>21033</v>
      </c>
      <c r="C17" s="2"/>
      <c r="D17" s="1">
        <v>1326</v>
      </c>
      <c r="E17" s="2"/>
      <c r="F17" s="1">
        <v>19693</v>
      </c>
      <c r="G17" s="1">
        <v>3169</v>
      </c>
      <c r="H17" s="2">
        <v>200</v>
      </c>
      <c r="I17" s="1">
        <v>115834</v>
      </c>
      <c r="J17" s="1">
        <v>17452</v>
      </c>
      <c r="K17" s="47"/>
      <c r="L17" s="45">
        <f>IFERROR(B17/I17,0)</f>
        <v>0.18157881105720255</v>
      </c>
      <c r="M17" s="48">
        <f>IFERROR(H17/G17,0)</f>
        <v>6.3111391606184911E-2</v>
      </c>
    </row>
    <row r="18" spans="1:13" ht="15" thickBot="1" x14ac:dyDescent="0.4">
      <c r="A18" s="3" t="s">
        <v>41</v>
      </c>
      <c r="B18" s="1">
        <v>10111</v>
      </c>
      <c r="C18" s="2"/>
      <c r="D18" s="2">
        <v>207</v>
      </c>
      <c r="E18" s="2"/>
      <c r="F18" s="1">
        <v>6332</v>
      </c>
      <c r="G18" s="1">
        <v>3228</v>
      </c>
      <c r="H18" s="2">
        <v>66</v>
      </c>
      <c r="I18" s="1">
        <v>60569</v>
      </c>
      <c r="J18" s="1">
        <v>19336</v>
      </c>
      <c r="K18" s="47"/>
      <c r="L18" s="45">
        <f>IFERROR(B18/I18,0)</f>
        <v>0.16693357988409913</v>
      </c>
      <c r="M18" s="48">
        <f>IFERROR(H18/G18,0)</f>
        <v>2.0446096654275093E-2</v>
      </c>
    </row>
    <row r="19" spans="1:13" ht="15" thickBot="1" x14ac:dyDescent="0.4">
      <c r="A19" s="3" t="s">
        <v>45</v>
      </c>
      <c r="B19" s="1">
        <v>5648</v>
      </c>
      <c r="C19" s="55">
        <v>16</v>
      </c>
      <c r="D19" s="2">
        <v>161</v>
      </c>
      <c r="E19" s="2"/>
      <c r="F19" s="1">
        <v>4506</v>
      </c>
      <c r="G19" s="1">
        <v>1942</v>
      </c>
      <c r="H19" s="2">
        <v>55</v>
      </c>
      <c r="I19" s="1">
        <v>40092</v>
      </c>
      <c r="J19" s="1">
        <v>13783</v>
      </c>
      <c r="K19" s="47"/>
      <c r="L19" s="45">
        <f>IFERROR(B19/I19,0)</f>
        <v>0.14087598523396189</v>
      </c>
      <c r="M19" s="48">
        <f>IFERROR(H19/G19,0)</f>
        <v>2.8321318228630279E-2</v>
      </c>
    </row>
    <row r="20" spans="1:13" ht="15" thickBot="1" x14ac:dyDescent="0.4">
      <c r="A20" s="3" t="s">
        <v>38</v>
      </c>
      <c r="B20" s="1">
        <v>5822</v>
      </c>
      <c r="C20" s="2"/>
      <c r="D20" s="2">
        <v>275</v>
      </c>
      <c r="E20" s="2"/>
      <c r="F20" s="1">
        <v>3872</v>
      </c>
      <c r="G20" s="1">
        <v>1311</v>
      </c>
      <c r="H20" s="2">
        <v>62</v>
      </c>
      <c r="I20" s="1">
        <v>61013</v>
      </c>
      <c r="J20" s="1">
        <v>13741</v>
      </c>
      <c r="K20" s="46"/>
      <c r="L20" s="45">
        <f>IFERROR(B20/I20,0)</f>
        <v>9.5422287053578747E-2</v>
      </c>
      <c r="M20" s="48">
        <f>IFERROR(H20/G20,0)</f>
        <v>4.7292143401983219E-2</v>
      </c>
    </row>
    <row r="21" spans="1:13" ht="15" thickBot="1" x14ac:dyDescent="0.4">
      <c r="A21" s="57" t="s">
        <v>14</v>
      </c>
      <c r="B21" s="1">
        <v>29996</v>
      </c>
      <c r="C21" s="2"/>
      <c r="D21" s="1">
        <v>2115</v>
      </c>
      <c r="E21" s="2"/>
      <c r="F21" s="1">
        <v>7565</v>
      </c>
      <c r="G21" s="1">
        <v>6432</v>
      </c>
      <c r="H21" s="2">
        <v>454</v>
      </c>
      <c r="I21" s="1">
        <v>188231</v>
      </c>
      <c r="J21" s="1">
        <v>40362</v>
      </c>
      <c r="K21" s="44"/>
      <c r="L21" s="45">
        <f>IFERROR(B21/I21,0)</f>
        <v>0.15935738534035307</v>
      </c>
      <c r="M21" s="48">
        <f>IFERROR(H21/G21,0)</f>
        <v>7.0584577114427866E-2</v>
      </c>
    </row>
    <row r="22" spans="1:13" ht="15" thickBot="1" x14ac:dyDescent="0.4">
      <c r="A22" s="3" t="s">
        <v>39</v>
      </c>
      <c r="B22" s="1">
        <v>1226</v>
      </c>
      <c r="C22" s="2"/>
      <c r="D22" s="2">
        <v>61</v>
      </c>
      <c r="E22" s="2"/>
      <c r="F22" s="2">
        <v>424</v>
      </c>
      <c r="G22" s="2">
        <v>920</v>
      </c>
      <c r="H22" s="2">
        <v>46</v>
      </c>
      <c r="I22" s="1">
        <v>20641</v>
      </c>
      <c r="J22" s="1">
        <v>15487</v>
      </c>
      <c r="K22" s="47"/>
      <c r="L22" s="45">
        <f>IFERROR(B22/I22,0)</f>
        <v>5.9396347076207549E-2</v>
      </c>
      <c r="M22" s="48">
        <f>IFERROR(H22/G22,0)</f>
        <v>0.05</v>
      </c>
    </row>
    <row r="23" spans="1:13" ht="15" thickBot="1" x14ac:dyDescent="0.4">
      <c r="A23" s="3" t="s">
        <v>26</v>
      </c>
      <c r="B23" s="1">
        <v>27117</v>
      </c>
      <c r="C23" s="2"/>
      <c r="D23" s="1">
        <v>1390</v>
      </c>
      <c r="E23" s="2"/>
      <c r="F23" s="1">
        <v>24210</v>
      </c>
      <c r="G23" s="1">
        <v>4517</v>
      </c>
      <c r="H23" s="2">
        <v>232</v>
      </c>
      <c r="I23" s="1">
        <v>140103</v>
      </c>
      <c r="J23" s="1">
        <v>23337</v>
      </c>
      <c r="K23" s="47"/>
      <c r="L23" s="45">
        <f>IFERROR(B23/I23,0)</f>
        <v>0.19355045930493994</v>
      </c>
      <c r="M23" s="48">
        <f>IFERROR(H23/G23,0)</f>
        <v>5.1361523134823998E-2</v>
      </c>
    </row>
    <row r="24" spans="1:13" ht="15" thickBot="1" x14ac:dyDescent="0.4">
      <c r="A24" s="3" t="s">
        <v>17</v>
      </c>
      <c r="B24" s="1">
        <v>70271</v>
      </c>
      <c r="C24" s="2"/>
      <c r="D24" s="1">
        <v>4212</v>
      </c>
      <c r="E24" s="2"/>
      <c r="F24" s="1">
        <v>57941</v>
      </c>
      <c r="G24" s="1">
        <v>10288</v>
      </c>
      <c r="H24" s="2">
        <v>617</v>
      </c>
      <c r="I24" s="1">
        <v>333349</v>
      </c>
      <c r="J24" s="1">
        <v>48805</v>
      </c>
      <c r="K24" s="46"/>
      <c r="L24" s="45">
        <f>IFERROR(B24/I24,0)</f>
        <v>0.21080309225466404</v>
      </c>
      <c r="M24" s="48">
        <f>IFERROR(H24/G24,0)</f>
        <v>5.9972783825816486E-2</v>
      </c>
    </row>
    <row r="25" spans="1:13" ht="15" thickBot="1" x14ac:dyDescent="0.4">
      <c r="A25" s="3" t="s">
        <v>11</v>
      </c>
      <c r="B25" s="1">
        <v>44397</v>
      </c>
      <c r="C25" s="2"/>
      <c r="D25" s="1">
        <v>4179</v>
      </c>
      <c r="E25" s="2"/>
      <c r="F25" s="1">
        <v>24559</v>
      </c>
      <c r="G25" s="1">
        <v>4459</v>
      </c>
      <c r="H25" s="2">
        <v>420</v>
      </c>
      <c r="I25" s="1">
        <v>229183</v>
      </c>
      <c r="J25" s="1">
        <v>23016</v>
      </c>
      <c r="K25" s="8"/>
      <c r="L25" s="45">
        <f>IFERROR(B25/I25,0)</f>
        <v>0.19371855678649813</v>
      </c>
      <c r="M25" s="49">
        <f>AVERAGE(M23:M24)</f>
        <v>5.5667153480320239E-2</v>
      </c>
    </row>
    <row r="26" spans="1:13" ht="15" thickBot="1" x14ac:dyDescent="0.4">
      <c r="A26" s="3" t="s">
        <v>32</v>
      </c>
      <c r="B26" s="1">
        <v>7851</v>
      </c>
      <c r="C26" s="2"/>
      <c r="D26" s="2">
        <v>455</v>
      </c>
      <c r="E26" s="2"/>
      <c r="F26" s="1">
        <v>2782</v>
      </c>
      <c r="G26" s="1">
        <v>1420</v>
      </c>
      <c r="H26" s="2">
        <v>82</v>
      </c>
      <c r="I26" s="1">
        <v>88009</v>
      </c>
      <c r="J26" s="1">
        <v>15922</v>
      </c>
      <c r="K26" s="46"/>
      <c r="L26" s="45">
        <f>IFERROR(B26/I26,0)</f>
        <v>8.9206785669647418E-2</v>
      </c>
      <c r="M26" s="48">
        <f>IFERROR(H26/G26,0)</f>
        <v>5.7746478873239436E-2</v>
      </c>
    </row>
    <row r="27" spans="1:13" ht="15" thickBot="1" x14ac:dyDescent="0.4">
      <c r="A27" s="3" t="s">
        <v>30</v>
      </c>
      <c r="B27" s="1">
        <v>8207</v>
      </c>
      <c r="C27" s="2"/>
      <c r="D27" s="2">
        <v>342</v>
      </c>
      <c r="E27" s="2"/>
      <c r="F27" s="1">
        <v>4452</v>
      </c>
      <c r="G27" s="1">
        <v>2746</v>
      </c>
      <c r="H27" s="2">
        <v>114</v>
      </c>
      <c r="I27" s="1">
        <v>80308</v>
      </c>
      <c r="J27" s="1">
        <v>26870</v>
      </c>
      <c r="K27" s="46"/>
      <c r="L27" s="45">
        <f>IFERROR(B27/I27,0)</f>
        <v>0.10219405289634906</v>
      </c>
      <c r="M27" s="48">
        <f>IFERROR(H27/G27,0)</f>
        <v>4.1514930808448654E-2</v>
      </c>
    </row>
    <row r="28" spans="1:13" ht="15" thickBot="1" x14ac:dyDescent="0.4">
      <c r="A28" s="3" t="s">
        <v>35</v>
      </c>
      <c r="B28" s="1">
        <v>9100</v>
      </c>
      <c r="C28" s="55">
        <v>123</v>
      </c>
      <c r="D28" s="2">
        <v>409</v>
      </c>
      <c r="E28" s="56">
        <v>9</v>
      </c>
      <c r="F28" s="1">
        <v>6704</v>
      </c>
      <c r="G28" s="1">
        <v>1494</v>
      </c>
      <c r="H28" s="2">
        <v>67</v>
      </c>
      <c r="I28" s="1">
        <v>95066</v>
      </c>
      <c r="J28" s="1">
        <v>15610</v>
      </c>
      <c r="K28" s="46"/>
      <c r="L28" s="45">
        <f>IFERROR(B28/I28,0)</f>
        <v>9.5722971409336666E-2</v>
      </c>
      <c r="M28" s="48">
        <f>IFERROR(H28/G28,0)</f>
        <v>4.4846050870147258E-2</v>
      </c>
    </row>
    <row r="29" spans="1:13" ht="15" thickBot="1" x14ac:dyDescent="0.4">
      <c r="A29" s="3" t="s">
        <v>51</v>
      </c>
      <c r="B29" s="2">
        <v>457</v>
      </c>
      <c r="C29" s="2"/>
      <c r="D29" s="2">
        <v>16</v>
      </c>
      <c r="E29" s="2"/>
      <c r="F29" s="2">
        <v>31</v>
      </c>
      <c r="G29" s="2">
        <v>439</v>
      </c>
      <c r="H29" s="2">
        <v>15</v>
      </c>
      <c r="I29" s="1">
        <v>15272</v>
      </c>
      <c r="J29" s="1">
        <v>14660</v>
      </c>
      <c r="K29" s="46"/>
      <c r="L29" s="45">
        <f>IFERROR(B29/I29,0)</f>
        <v>2.9924044002095338E-2</v>
      </c>
      <c r="M29" s="48">
        <f>IFERROR(H29/G29,0)</f>
        <v>3.4168564920273349E-2</v>
      </c>
    </row>
    <row r="30" spans="1:13" ht="15" thickBot="1" x14ac:dyDescent="0.4">
      <c r="A30" s="3" t="s">
        <v>50</v>
      </c>
      <c r="B30" s="1">
        <v>6438</v>
      </c>
      <c r="C30" s="2"/>
      <c r="D30" s="2">
        <v>82</v>
      </c>
      <c r="E30" s="2"/>
      <c r="F30" s="1">
        <v>6334</v>
      </c>
      <c r="G30" s="1">
        <v>3380</v>
      </c>
      <c r="H30" s="2">
        <v>43</v>
      </c>
      <c r="I30" s="1">
        <v>36194</v>
      </c>
      <c r="J30" s="1">
        <v>19002</v>
      </c>
      <c r="K30" s="47"/>
      <c r="L30" s="45">
        <f>IFERROR(B30/I30,0)</f>
        <v>0.17787478587611205</v>
      </c>
      <c r="M30" s="48">
        <f>IFERROR(H30/G30,0)</f>
        <v>1.2721893491124261E-2</v>
      </c>
    </row>
    <row r="31" spans="1:13" ht="15" thickBot="1" x14ac:dyDescent="0.4">
      <c r="A31" s="3" t="s">
        <v>31</v>
      </c>
      <c r="B31" s="1">
        <v>5594</v>
      </c>
      <c r="C31" s="2"/>
      <c r="D31" s="2">
        <v>276</v>
      </c>
      <c r="E31" s="2"/>
      <c r="F31" s="1">
        <v>2413</v>
      </c>
      <c r="G31" s="1">
        <v>1914</v>
      </c>
      <c r="H31" s="2">
        <v>94</v>
      </c>
      <c r="I31" s="1">
        <v>59437</v>
      </c>
      <c r="J31" s="1">
        <v>20335</v>
      </c>
      <c r="K31" s="47"/>
      <c r="L31" s="45">
        <f>IFERROR(B31/I31,0)</f>
        <v>9.4116459444453793E-2</v>
      </c>
      <c r="M31" s="48">
        <f>IFERROR(H31/G31,0)</f>
        <v>4.911180773249739E-2</v>
      </c>
    </row>
    <row r="32" spans="1:13" ht="15" thickBot="1" x14ac:dyDescent="0.4">
      <c r="A32" s="3" t="s">
        <v>42</v>
      </c>
      <c r="B32" s="1">
        <v>2636</v>
      </c>
      <c r="C32" s="2"/>
      <c r="D32" s="2">
        <v>92</v>
      </c>
      <c r="E32" s="2"/>
      <c r="F32" s="1">
        <v>1439</v>
      </c>
      <c r="G32" s="1">
        <v>1962</v>
      </c>
      <c r="H32" s="2">
        <v>68</v>
      </c>
      <c r="I32" s="1">
        <v>30836</v>
      </c>
      <c r="J32" s="1">
        <v>22950</v>
      </c>
      <c r="K32" s="47"/>
      <c r="L32" s="45">
        <f>IFERROR(B32/I32,0)</f>
        <v>8.5484498637955639E-2</v>
      </c>
      <c r="M32" s="48">
        <f>IFERROR(H32/G32,0)</f>
        <v>3.4658511722731905E-2</v>
      </c>
    </row>
    <row r="33" spans="1:14" ht="15" thickBot="1" x14ac:dyDescent="0.4">
      <c r="A33" s="57" t="s">
        <v>8</v>
      </c>
      <c r="B33" s="1">
        <v>131705</v>
      </c>
      <c r="C33" s="2"/>
      <c r="D33" s="1">
        <v>8292</v>
      </c>
      <c r="E33" s="2"/>
      <c r="F33" s="1">
        <v>122142</v>
      </c>
      <c r="G33" s="1">
        <v>14829</v>
      </c>
      <c r="H33" s="2">
        <v>934</v>
      </c>
      <c r="I33" s="1">
        <v>286207</v>
      </c>
      <c r="J33" s="1">
        <v>32224</v>
      </c>
      <c r="K33" s="47"/>
      <c r="L33" s="45">
        <f>IFERROR(B33/I33,0)</f>
        <v>0.46017393005761564</v>
      </c>
      <c r="M33" s="48">
        <f>IFERROR(H33/G33,0)</f>
        <v>6.2984692157259423E-2</v>
      </c>
    </row>
    <row r="34" spans="1:14" ht="15" thickBot="1" x14ac:dyDescent="0.4">
      <c r="A34" s="3" t="s">
        <v>44</v>
      </c>
      <c r="B34" s="1">
        <v>4138</v>
      </c>
      <c r="C34" s="2"/>
      <c r="D34" s="2">
        <v>162</v>
      </c>
      <c r="E34" s="2"/>
      <c r="F34" s="1">
        <v>3012</v>
      </c>
      <c r="G34" s="1">
        <v>1978</v>
      </c>
      <c r="H34" s="2">
        <v>77</v>
      </c>
      <c r="I34" s="1">
        <v>83251</v>
      </c>
      <c r="J34" s="1">
        <v>39787</v>
      </c>
      <c r="K34" s="47"/>
      <c r="L34" s="45">
        <f>IFERROR(B34/I34,0)</f>
        <v>4.9705108647343572E-2</v>
      </c>
      <c r="M34" s="48">
        <f>IFERROR(H34/G34,0)</f>
        <v>3.8928210313447925E-2</v>
      </c>
    </row>
    <row r="35" spans="1:14" ht="15" thickBot="1" x14ac:dyDescent="0.4">
      <c r="A35" s="3" t="s">
        <v>7</v>
      </c>
      <c r="B35" s="1">
        <v>330139</v>
      </c>
      <c r="C35" s="2"/>
      <c r="D35" s="1">
        <v>25204</v>
      </c>
      <c r="E35" s="2"/>
      <c r="F35" s="1">
        <v>251204</v>
      </c>
      <c r="G35" s="1">
        <v>16828</v>
      </c>
      <c r="H35" s="1">
        <v>1285</v>
      </c>
      <c r="I35" s="1">
        <v>1028899</v>
      </c>
      <c r="J35" s="1">
        <v>52445</v>
      </c>
      <c r="K35" s="47"/>
      <c r="L35" s="45">
        <f>IFERROR(B35/I35,0)</f>
        <v>0.32086628522333094</v>
      </c>
      <c r="M35" s="48">
        <f>IFERROR(H35/G35,0)</f>
        <v>7.6360827192773942E-2</v>
      </c>
    </row>
    <row r="36" spans="1:14" ht="15" thickBot="1" x14ac:dyDescent="0.4">
      <c r="A36" s="3" t="s">
        <v>24</v>
      </c>
      <c r="B36" s="1">
        <v>12511</v>
      </c>
      <c r="C36" s="2"/>
      <c r="D36" s="2">
        <v>470</v>
      </c>
      <c r="E36" s="2"/>
      <c r="F36" s="1">
        <v>10233</v>
      </c>
      <c r="G36" s="1">
        <v>1232</v>
      </c>
      <c r="H36" s="2">
        <v>46</v>
      </c>
      <c r="I36" s="1">
        <v>151800</v>
      </c>
      <c r="J36" s="1">
        <v>14947</v>
      </c>
      <c r="K36" s="46"/>
      <c r="L36" s="45">
        <f>IFERROR(B36/I36,0)</f>
        <v>8.2417654808959157E-2</v>
      </c>
      <c r="M36" s="48">
        <f>IFERROR(H36/G36,0)</f>
        <v>3.7337662337662336E-2</v>
      </c>
    </row>
    <row r="37" spans="1:14" ht="15" thickBot="1" x14ac:dyDescent="0.4">
      <c r="A37" s="3" t="s">
        <v>53</v>
      </c>
      <c r="B37" s="1">
        <v>1266</v>
      </c>
      <c r="C37" s="2"/>
      <c r="D37" s="2">
        <v>25</v>
      </c>
      <c r="E37" s="2"/>
      <c r="F37" s="2">
        <v>682</v>
      </c>
      <c r="G37" s="1">
        <v>1683</v>
      </c>
      <c r="H37" s="2">
        <v>33</v>
      </c>
      <c r="I37" s="1">
        <v>36421</v>
      </c>
      <c r="J37" s="1">
        <v>48419</v>
      </c>
      <c r="K37" s="47"/>
      <c r="L37" s="45">
        <f>IFERROR(B37/I37,0)</f>
        <v>3.4760165838389936E-2</v>
      </c>
      <c r="M37" s="48">
        <f>IFERROR(H37/G37,0)</f>
        <v>1.9607843137254902E-2</v>
      </c>
    </row>
    <row r="38" spans="1:14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948</v>
      </c>
      <c r="J38" s="51"/>
      <c r="K38" s="47"/>
      <c r="L38" s="45">
        <f>IFERROR(B38/I38,0)</f>
        <v>1.4767932489451477E-2</v>
      </c>
      <c r="M38" s="48">
        <f>IFERROR(H38/G38,0)</f>
        <v>0</v>
      </c>
    </row>
    <row r="39" spans="1:14" ht="15" thickBot="1" x14ac:dyDescent="0.4">
      <c r="A39" s="57" t="s">
        <v>21</v>
      </c>
      <c r="B39" s="1">
        <v>20971</v>
      </c>
      <c r="C39" s="2"/>
      <c r="D39" s="1">
        <v>1136</v>
      </c>
      <c r="E39" s="2"/>
      <c r="F39" s="1">
        <v>19387</v>
      </c>
      <c r="G39" s="1">
        <v>1801</v>
      </c>
      <c r="H39" s="2">
        <v>98</v>
      </c>
      <c r="I39" s="1">
        <v>160735</v>
      </c>
      <c r="J39" s="1">
        <v>13807</v>
      </c>
      <c r="K39" s="47"/>
      <c r="L39" s="45">
        <f>IFERROR(B39/I39,0)</f>
        <v>0.13046940616542757</v>
      </c>
      <c r="M39" s="48">
        <f>IFERROR(H39/G39,0)</f>
        <v>5.4414214325374792E-2</v>
      </c>
    </row>
    <row r="40" spans="1:14" ht="15" thickBot="1" x14ac:dyDescent="0.4">
      <c r="A40" s="3" t="s">
        <v>46</v>
      </c>
      <c r="B40" s="1">
        <v>4127</v>
      </c>
      <c r="C40" s="2"/>
      <c r="D40" s="2">
        <v>247</v>
      </c>
      <c r="E40" s="2"/>
      <c r="F40" s="1">
        <v>1198</v>
      </c>
      <c r="G40" s="1">
        <v>1053</v>
      </c>
      <c r="H40" s="2">
        <v>63</v>
      </c>
      <c r="I40" s="1">
        <v>79417</v>
      </c>
      <c r="J40" s="1">
        <v>20269</v>
      </c>
      <c r="K40" s="47"/>
      <c r="L40" s="45">
        <f>IFERROR(B40/I40,0)</f>
        <v>5.1966203709533226E-2</v>
      </c>
      <c r="M40" s="48">
        <f>IFERROR(H40/G40,0)</f>
        <v>5.9829059829059832E-2</v>
      </c>
    </row>
    <row r="41" spans="1:14" ht="15" thickBot="1" x14ac:dyDescent="0.4">
      <c r="A41" s="3" t="s">
        <v>37</v>
      </c>
      <c r="B41" s="1">
        <v>2839</v>
      </c>
      <c r="C41" s="2"/>
      <c r="D41" s="2">
        <v>113</v>
      </c>
      <c r="E41" s="2"/>
      <c r="F41" s="1">
        <v>1866</v>
      </c>
      <c r="G41" s="2">
        <v>696</v>
      </c>
      <c r="H41" s="2">
        <v>28</v>
      </c>
      <c r="I41" s="1">
        <v>65402</v>
      </c>
      <c r="J41" s="1">
        <v>16022</v>
      </c>
      <c r="K41" s="46"/>
      <c r="L41" s="45">
        <f>IFERROR(B41/I41,0)</f>
        <v>4.3408458456927923E-2</v>
      </c>
      <c r="M41" s="48">
        <f>IFERROR(H41/G41,0)</f>
        <v>4.0229885057471264E-2</v>
      </c>
    </row>
    <row r="42" spans="1:14" ht="15" thickBot="1" x14ac:dyDescent="0.4">
      <c r="A42" s="57" t="s">
        <v>19</v>
      </c>
      <c r="B42" s="1">
        <v>53907</v>
      </c>
      <c r="C42" s="2"/>
      <c r="D42" s="1">
        <v>3196</v>
      </c>
      <c r="E42" s="2"/>
      <c r="F42" s="1">
        <v>49728</v>
      </c>
      <c r="G42" s="1">
        <v>4214</v>
      </c>
      <c r="H42" s="2">
        <v>250</v>
      </c>
      <c r="I42" s="1">
        <v>250882</v>
      </c>
      <c r="J42" s="1">
        <v>19614</v>
      </c>
      <c r="K42" s="47"/>
      <c r="L42" s="45">
        <f>IFERROR(B42/I42,0)</f>
        <v>0.21486993885571704</v>
      </c>
      <c r="M42" s="48">
        <f>IFERROR(H42/G42,0)</f>
        <v>5.9326056003796868E-2</v>
      </c>
    </row>
    <row r="43" spans="1:14" ht="15" thickBot="1" x14ac:dyDescent="0.4">
      <c r="A43" s="3" t="s">
        <v>65</v>
      </c>
      <c r="B43" s="1">
        <v>1924</v>
      </c>
      <c r="C43" s="2"/>
      <c r="D43" s="2">
        <v>99</v>
      </c>
      <c r="E43" s="2"/>
      <c r="F43" s="1">
        <v>1079</v>
      </c>
      <c r="G43" s="2">
        <v>568</v>
      </c>
      <c r="H43" s="2">
        <v>29</v>
      </c>
      <c r="I43" s="1">
        <v>13022</v>
      </c>
      <c r="J43" s="1">
        <v>3845</v>
      </c>
      <c r="K43" s="46"/>
      <c r="L43" s="45">
        <f>IFERROR(B43/I43,0)</f>
        <v>0.14774996160344034</v>
      </c>
      <c r="M43" s="48">
        <f>IFERROR(H43/G43,0)</f>
        <v>5.1056338028169015E-2</v>
      </c>
    </row>
    <row r="44" spans="1:14" ht="15" thickBot="1" x14ac:dyDescent="0.4">
      <c r="A44" s="3" t="s">
        <v>40</v>
      </c>
      <c r="B44" s="1">
        <v>9933</v>
      </c>
      <c r="C44" s="2"/>
      <c r="D44" s="2">
        <v>355</v>
      </c>
      <c r="E44" s="2"/>
      <c r="F44" s="1">
        <v>9236</v>
      </c>
      <c r="G44" s="1">
        <v>9401</v>
      </c>
      <c r="H44" s="2">
        <v>336</v>
      </c>
      <c r="I44" s="1">
        <v>76435</v>
      </c>
      <c r="J44" s="1">
        <v>72340</v>
      </c>
      <c r="K44" s="47"/>
      <c r="L44" s="45">
        <f>IFERROR(B44/I44,0)</f>
        <v>0.129953555308432</v>
      </c>
      <c r="M44" s="48">
        <f>IFERROR(H44/G44,0)</f>
        <v>3.5740878629932984E-2</v>
      </c>
    </row>
    <row r="45" spans="1:14" ht="15" thickBot="1" x14ac:dyDescent="0.4">
      <c r="A45" s="3" t="s">
        <v>25</v>
      </c>
      <c r="B45" s="1">
        <v>6841</v>
      </c>
      <c r="C45" s="2"/>
      <c r="D45" s="2">
        <v>296</v>
      </c>
      <c r="E45" s="2"/>
      <c r="F45" s="1">
        <v>1664</v>
      </c>
      <c r="G45" s="1">
        <v>1380</v>
      </c>
      <c r="H45" s="2">
        <v>60</v>
      </c>
      <c r="I45" s="1">
        <v>68766</v>
      </c>
      <c r="J45" s="1">
        <v>13876</v>
      </c>
      <c r="K45" s="47"/>
      <c r="L45" s="45">
        <f>IFERROR(B45/I45,0)</f>
        <v>9.9482302300555506E-2</v>
      </c>
      <c r="M45" s="48">
        <f>IFERROR(H45/G45,0)</f>
        <v>4.3478260869565216E-2</v>
      </c>
    </row>
    <row r="46" spans="1:14" ht="15" thickBot="1" x14ac:dyDescent="0.4">
      <c r="A46" s="3" t="s">
        <v>54</v>
      </c>
      <c r="B46" s="1">
        <v>2721</v>
      </c>
      <c r="C46" s="2"/>
      <c r="D46" s="2">
        <v>24</v>
      </c>
      <c r="E46" s="2"/>
      <c r="F46" s="2">
        <v>802</v>
      </c>
      <c r="G46" s="1">
        <v>3148</v>
      </c>
      <c r="H46" s="2">
        <v>28</v>
      </c>
      <c r="I46" s="1">
        <v>19022</v>
      </c>
      <c r="J46" s="1">
        <v>22009</v>
      </c>
      <c r="K46" s="47"/>
      <c r="L46" s="45">
        <f>IFERROR(B46/I46,0)</f>
        <v>0.14304489538429188</v>
      </c>
      <c r="M46" s="48">
        <f>IFERROR(H46/G46,0)</f>
        <v>8.8945362134688691E-3</v>
      </c>
    </row>
    <row r="47" spans="1:14" ht="15" thickBot="1" x14ac:dyDescent="0.4">
      <c r="A47" s="3" t="s">
        <v>20</v>
      </c>
      <c r="B47" s="1">
        <v>13690</v>
      </c>
      <c r="C47" s="2"/>
      <c r="D47" s="2">
        <v>226</v>
      </c>
      <c r="E47" s="2"/>
      <c r="F47" s="1">
        <v>7108</v>
      </c>
      <c r="G47" s="1">
        <v>2058</v>
      </c>
      <c r="H47" s="2">
        <v>34</v>
      </c>
      <c r="I47" s="1">
        <v>218796</v>
      </c>
      <c r="J47" s="1">
        <v>32896</v>
      </c>
      <c r="K47" s="47"/>
      <c r="L47" s="45">
        <f>IFERROR(B47/I47,0)</f>
        <v>6.2569699628878039E-2</v>
      </c>
      <c r="M47" s="48">
        <f>IFERROR(H47/G47,0)</f>
        <v>1.6520894071914479E-2</v>
      </c>
    </row>
    <row r="48" spans="1:14" ht="15" thickBot="1" x14ac:dyDescent="0.4">
      <c r="A48" s="57" t="s">
        <v>15</v>
      </c>
      <c r="B48" s="1">
        <v>34269</v>
      </c>
      <c r="C48" s="55">
        <v>31</v>
      </c>
      <c r="D48" s="2">
        <v>961</v>
      </c>
      <c r="E48" s="56">
        <v>1</v>
      </c>
      <c r="F48" s="1">
        <v>16371</v>
      </c>
      <c r="G48" s="1">
        <v>1229</v>
      </c>
      <c r="H48" s="2">
        <v>34</v>
      </c>
      <c r="I48" s="1">
        <v>441297</v>
      </c>
      <c r="J48" s="1">
        <v>15825</v>
      </c>
      <c r="K48" s="47"/>
      <c r="L48" s="45">
        <f>IFERROR(B48/I48,0)</f>
        <v>7.765518460356631E-2</v>
      </c>
      <c r="M48" s="48">
        <f>IFERROR(H48/G48,0)</f>
        <v>2.7664768104149716E-2</v>
      </c>
      <c r="N48" s="37"/>
    </row>
    <row r="49" spans="1:13" ht="15" thickBot="1" x14ac:dyDescent="0.4">
      <c r="A49" s="3" t="s">
        <v>66</v>
      </c>
      <c r="B49" s="2">
        <v>66</v>
      </c>
      <c r="C49" s="2"/>
      <c r="D49" s="2">
        <v>4</v>
      </c>
      <c r="E49" s="2"/>
      <c r="F49" s="2">
        <v>11</v>
      </c>
      <c r="G49" s="2"/>
      <c r="H49" s="2"/>
      <c r="I49" s="1">
        <v>1046</v>
      </c>
      <c r="J49" s="2"/>
      <c r="K49" s="47"/>
      <c r="L49" s="45">
        <f>IFERROR(B49/I49,0)</f>
        <v>6.3097514340344163E-2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5449</v>
      </c>
      <c r="C50" s="2"/>
      <c r="D50" s="2">
        <v>56</v>
      </c>
      <c r="E50" s="2"/>
      <c r="F50" s="1">
        <v>3208</v>
      </c>
      <c r="G50" s="1">
        <v>1789</v>
      </c>
      <c r="H50" s="2">
        <v>18</v>
      </c>
      <c r="I50" s="1">
        <v>126715</v>
      </c>
      <c r="J50" s="1">
        <v>41609</v>
      </c>
      <c r="K50" s="47"/>
      <c r="L50" s="45">
        <f>IFERROR(B50/I50,0)</f>
        <v>4.3002012390009073E-2</v>
      </c>
      <c r="M50" s="48">
        <f>IFERROR(H50/G50,0)</f>
        <v>1.0061486864169928E-2</v>
      </c>
    </row>
    <row r="51" spans="1:13" ht="15" thickBot="1" x14ac:dyDescent="0.4">
      <c r="A51" s="3" t="s">
        <v>48</v>
      </c>
      <c r="B51" s="2">
        <v>907</v>
      </c>
      <c r="C51" s="2"/>
      <c r="D51" s="2">
        <v>52</v>
      </c>
      <c r="E51" s="2"/>
      <c r="F51" s="2">
        <v>855</v>
      </c>
      <c r="G51" s="1">
        <v>1451</v>
      </c>
      <c r="H51" s="2">
        <v>83</v>
      </c>
      <c r="I51" s="1">
        <v>17518</v>
      </c>
      <c r="J51" s="1">
        <v>28030</v>
      </c>
      <c r="K51" s="47"/>
      <c r="L51" s="45">
        <f>IFERROR(B51/I51,0)</f>
        <v>5.1775316816988243E-2</v>
      </c>
      <c r="M51" s="48">
        <f>IFERROR(H51/G51,0)</f>
        <v>5.7201929703652656E-2</v>
      </c>
    </row>
    <row r="52" spans="1:13" ht="15" thickBot="1" x14ac:dyDescent="0.4">
      <c r="A52" s="3" t="s">
        <v>29</v>
      </c>
      <c r="B52" s="1">
        <v>20256</v>
      </c>
      <c r="C52" s="2"/>
      <c r="D52" s="2">
        <v>713</v>
      </c>
      <c r="E52" s="2"/>
      <c r="F52" s="1">
        <v>17046</v>
      </c>
      <c r="G52" s="1">
        <v>2407</v>
      </c>
      <c r="H52" s="2">
        <v>85</v>
      </c>
      <c r="I52" s="1">
        <v>127938</v>
      </c>
      <c r="J52" s="1">
        <v>15206</v>
      </c>
      <c r="K52" s="46"/>
      <c r="L52" s="45">
        <f>IFERROR(B52/I52,0)</f>
        <v>0.15832668949022183</v>
      </c>
      <c r="M52" s="48">
        <f>IFERROR(H52/G52,0)</f>
        <v>3.5313668466971336E-2</v>
      </c>
    </row>
    <row r="53" spans="1:13" ht="15" thickBot="1" x14ac:dyDescent="0.4">
      <c r="A53" s="57" t="s">
        <v>9</v>
      </c>
      <c r="B53" s="1">
        <v>16360</v>
      </c>
      <c r="C53" s="2"/>
      <c r="D53" s="2">
        <v>870</v>
      </c>
      <c r="E53" s="2"/>
      <c r="F53" s="1">
        <v>12945</v>
      </c>
      <c r="G53" s="1">
        <v>2243</v>
      </c>
      <c r="H53" s="2">
        <v>119</v>
      </c>
      <c r="I53" s="1">
        <v>219453</v>
      </c>
      <c r="J53" s="1">
        <v>30085</v>
      </c>
      <c r="K53" s="47"/>
      <c r="L53" s="45">
        <f>IFERROR(B53/I53,0)</f>
        <v>7.4548992267136932E-2</v>
      </c>
      <c r="M53" s="48">
        <f>IFERROR(H53/G53,0)</f>
        <v>5.3053945608559964E-2</v>
      </c>
    </row>
    <row r="54" spans="1:13" ht="15" thickBot="1" x14ac:dyDescent="0.4">
      <c r="A54" s="3" t="s">
        <v>56</v>
      </c>
      <c r="B54" s="1">
        <v>1242</v>
      </c>
      <c r="C54" s="2"/>
      <c r="D54" s="2">
        <v>50</v>
      </c>
      <c r="E54" s="2"/>
      <c r="F54" s="2">
        <v>620</v>
      </c>
      <c r="G54" s="2">
        <v>679</v>
      </c>
      <c r="H54" s="2">
        <v>27</v>
      </c>
      <c r="I54" s="1">
        <v>55157</v>
      </c>
      <c r="J54" s="1">
        <v>30156</v>
      </c>
      <c r="K54" s="47"/>
      <c r="L54" s="45">
        <f>IFERROR(B54/I54,0)</f>
        <v>2.2517540837971608E-2</v>
      </c>
      <c r="M54" s="48">
        <f>IFERROR(H54/G54,0)</f>
        <v>3.9764359351988215E-2</v>
      </c>
    </row>
    <row r="55" spans="1:13" ht="15" thickBot="1" x14ac:dyDescent="0.4">
      <c r="A55" s="3" t="s">
        <v>22</v>
      </c>
      <c r="B55" s="1">
        <v>8566</v>
      </c>
      <c r="C55" s="2"/>
      <c r="D55" s="2">
        <v>353</v>
      </c>
      <c r="E55" s="2"/>
      <c r="F55" s="1">
        <v>4082</v>
      </c>
      <c r="G55" s="1">
        <v>1482</v>
      </c>
      <c r="H55" s="2">
        <v>61</v>
      </c>
      <c r="I55" s="1">
        <v>92533</v>
      </c>
      <c r="J55" s="1">
        <v>16014</v>
      </c>
      <c r="K55" s="46"/>
      <c r="L55" s="45">
        <f>IFERROR(B55/I55,0)</f>
        <v>9.2572379583499939E-2</v>
      </c>
      <c r="M55" s="48">
        <f>IFERROR(H55/G55,0)</f>
        <v>4.1160593792172739E-2</v>
      </c>
    </row>
    <row r="56" spans="1:13" ht="15" thickBot="1" x14ac:dyDescent="0.4">
      <c r="A56" s="14" t="s">
        <v>55</v>
      </c>
      <c r="B56" s="15">
        <v>604</v>
      </c>
      <c r="C56" s="15"/>
      <c r="D56" s="15">
        <v>7</v>
      </c>
      <c r="E56" s="15"/>
      <c r="F56" s="15">
        <v>192</v>
      </c>
      <c r="G56" s="39">
        <v>1038</v>
      </c>
      <c r="H56" s="15">
        <v>12</v>
      </c>
      <c r="I56" s="39">
        <v>10915</v>
      </c>
      <c r="J56" s="39">
        <v>18760</v>
      </c>
      <c r="K56" s="58"/>
      <c r="L56" s="45">
        <f>IFERROR(B56/I56,0)</f>
        <v>5.5336692624828217E-2</v>
      </c>
      <c r="M56" s="48">
        <f>IFERROR(H56/G56,0)</f>
        <v>1.1560693641618497E-2</v>
      </c>
    </row>
    <row r="57" spans="1:13" ht="15" thickBot="1" x14ac:dyDescent="0.35">
      <c r="A57" s="3"/>
      <c r="B57" s="2"/>
      <c r="C57" s="2"/>
      <c r="D57" s="2"/>
      <c r="E57" s="2"/>
      <c r="F57" s="2"/>
      <c r="G57" s="1"/>
      <c r="H57" s="2"/>
      <c r="I57" s="1"/>
      <c r="J57" s="1"/>
      <c r="K57" s="8"/>
    </row>
    <row r="58" spans="1:13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3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8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8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9"/>
      <c r="J67" s="39"/>
      <c r="K67" s="4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new-jersey/" xr:uid="{BCC1BD4C-6740-400B-B025-71C5D902B184}"/>
    <hyperlink ref="A6" r:id="rId2" display="https://www.worldometers.info/coronavirus/usa/california/" xr:uid="{C5FD5A06-D776-47AB-9FCF-0C669B1A4645}"/>
    <hyperlink ref="A42" r:id="rId3" display="https://www.worldometers.info/coronavirus/usa/pennsylvania/" xr:uid="{1B928563-0DBF-4595-B958-9725EEFDF51B}"/>
    <hyperlink ref="A11" r:id="rId4" display="https://www.worldometers.info/coronavirus/usa/florida/" xr:uid="{3E0EE70D-85B9-4B53-B738-C87D7DF05E53}"/>
    <hyperlink ref="A48" r:id="rId5" display="https://www.worldometers.info/coronavirus/usa/texas/" xr:uid="{BB9BB17B-D043-4875-ABD8-10525EE652F6}"/>
    <hyperlink ref="A21" r:id="rId6" display="https://www.worldometers.info/coronavirus/usa/louisiana/" xr:uid="{D506AA25-9AA3-40CF-BF4D-7F37EEC92C72}"/>
    <hyperlink ref="A39" r:id="rId7" display="https://www.worldometers.info/coronavirus/usa/ohio/" xr:uid="{8DED2DAD-4530-481B-8E47-4DEAB41A3F94}"/>
    <hyperlink ref="A53" r:id="rId8" display="https://www.worldometers.info/coronavirus/usa/washington/" xr:uid="{2F45E8DB-06F6-4A13-AFFF-1E79201A5B78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315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395</v>
      </c>
    </row>
    <row r="5" spans="1:2" ht="15" thickBot="1" x14ac:dyDescent="0.4">
      <c r="A5" s="3" t="s">
        <v>34</v>
      </c>
      <c r="B5" s="41">
        <v>83</v>
      </c>
    </row>
    <row r="6" spans="1:2" ht="15" thickBot="1" x14ac:dyDescent="0.4">
      <c r="A6" s="57" t="s">
        <v>10</v>
      </c>
      <c r="B6" s="41">
        <v>2379</v>
      </c>
    </row>
    <row r="7" spans="1:2" ht="15" thickBot="1" x14ac:dyDescent="0.4">
      <c r="A7" s="3" t="s">
        <v>18</v>
      </c>
      <c r="B7" s="41">
        <v>903</v>
      </c>
    </row>
    <row r="8" spans="1:2" ht="15" thickBot="1" x14ac:dyDescent="0.4">
      <c r="A8" s="3" t="s">
        <v>23</v>
      </c>
      <c r="B8" s="41">
        <v>2633</v>
      </c>
    </row>
    <row r="9" spans="1:2" ht="15" thickBot="1" x14ac:dyDescent="0.4">
      <c r="A9" s="3" t="s">
        <v>43</v>
      </c>
      <c r="B9" s="41">
        <v>187</v>
      </c>
    </row>
    <row r="10" spans="1:2" ht="21.5" thickBot="1" x14ac:dyDescent="0.4">
      <c r="A10" s="3" t="s">
        <v>63</v>
      </c>
      <c r="B10" s="41">
        <v>264</v>
      </c>
    </row>
    <row r="11" spans="1:2" ht="15" thickBot="1" x14ac:dyDescent="0.4">
      <c r="A11" s="57" t="s">
        <v>13</v>
      </c>
      <c r="B11" s="41">
        <v>1471</v>
      </c>
    </row>
    <row r="12" spans="1:2" ht="15" thickBot="1" x14ac:dyDescent="0.4">
      <c r="A12" s="3" t="s">
        <v>16</v>
      </c>
      <c r="B12" s="41">
        <v>1295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17</v>
      </c>
    </row>
    <row r="15" spans="1:2" ht="15" thickBot="1" x14ac:dyDescent="0.4">
      <c r="A15" s="3" t="s">
        <v>49</v>
      </c>
      <c r="B15" s="41">
        <v>65</v>
      </c>
    </row>
    <row r="16" spans="1:2" ht="15" thickBot="1" x14ac:dyDescent="0.4">
      <c r="A16" s="3" t="s">
        <v>12</v>
      </c>
      <c r="B16" s="41">
        <v>2838</v>
      </c>
    </row>
    <row r="17" spans="1:2" ht="15" thickBot="1" x14ac:dyDescent="0.4">
      <c r="A17" s="3" t="s">
        <v>27</v>
      </c>
      <c r="B17" s="41">
        <v>1326</v>
      </c>
    </row>
    <row r="18" spans="1:2" ht="15" thickBot="1" x14ac:dyDescent="0.4">
      <c r="A18" s="3" t="s">
        <v>41</v>
      </c>
      <c r="B18" s="41">
        <v>207</v>
      </c>
    </row>
    <row r="19" spans="1:2" ht="15" thickBot="1" x14ac:dyDescent="0.4">
      <c r="A19" s="3" t="s">
        <v>45</v>
      </c>
      <c r="B19" s="41">
        <v>161</v>
      </c>
    </row>
    <row r="20" spans="1:2" ht="15" thickBot="1" x14ac:dyDescent="0.4">
      <c r="A20" s="3" t="s">
        <v>38</v>
      </c>
      <c r="B20" s="41">
        <v>275</v>
      </c>
    </row>
    <row r="21" spans="1:2" ht="15" thickBot="1" x14ac:dyDescent="0.4">
      <c r="A21" s="57" t="s">
        <v>14</v>
      </c>
      <c r="B21" s="41">
        <v>2115</v>
      </c>
    </row>
    <row r="22" spans="1:2" ht="15" thickBot="1" x14ac:dyDescent="0.4">
      <c r="A22" s="3" t="s">
        <v>39</v>
      </c>
      <c r="B22" s="41">
        <v>61</v>
      </c>
    </row>
    <row r="23" spans="1:2" ht="15" thickBot="1" x14ac:dyDescent="0.4">
      <c r="A23" s="3" t="s">
        <v>26</v>
      </c>
      <c r="B23" s="41">
        <v>1390</v>
      </c>
    </row>
    <row r="24" spans="1:2" ht="15" thickBot="1" x14ac:dyDescent="0.4">
      <c r="A24" s="3" t="s">
        <v>17</v>
      </c>
      <c r="B24" s="41">
        <v>4212</v>
      </c>
    </row>
    <row r="25" spans="1:2" ht="15" thickBot="1" x14ac:dyDescent="0.4">
      <c r="A25" s="3" t="s">
        <v>11</v>
      </c>
      <c r="B25" s="41">
        <v>4179</v>
      </c>
    </row>
    <row r="26" spans="1:2" ht="15" thickBot="1" x14ac:dyDescent="0.4">
      <c r="A26" s="3" t="s">
        <v>32</v>
      </c>
      <c r="B26" s="41">
        <v>455</v>
      </c>
    </row>
    <row r="27" spans="1:2" ht="15" thickBot="1" x14ac:dyDescent="0.4">
      <c r="A27" s="3" t="s">
        <v>30</v>
      </c>
      <c r="B27" s="41">
        <v>342</v>
      </c>
    </row>
    <row r="28" spans="1:2" ht="15" thickBot="1" x14ac:dyDescent="0.4">
      <c r="A28" s="3" t="s">
        <v>35</v>
      </c>
      <c r="B28" s="41">
        <v>409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82</v>
      </c>
    </row>
    <row r="31" spans="1:2" ht="15" thickBot="1" x14ac:dyDescent="0.4">
      <c r="A31" s="3" t="s">
        <v>31</v>
      </c>
      <c r="B31" s="41">
        <v>276</v>
      </c>
    </row>
    <row r="32" spans="1:2" ht="15" thickBot="1" x14ac:dyDescent="0.4">
      <c r="A32" s="3" t="s">
        <v>42</v>
      </c>
      <c r="B32" s="41">
        <v>92</v>
      </c>
    </row>
    <row r="33" spans="1:2" ht="15" thickBot="1" x14ac:dyDescent="0.4">
      <c r="A33" s="57" t="s">
        <v>8</v>
      </c>
      <c r="B33" s="41">
        <v>8292</v>
      </c>
    </row>
    <row r="34" spans="1:2" ht="15" thickBot="1" x14ac:dyDescent="0.4">
      <c r="A34" s="3" t="s">
        <v>44</v>
      </c>
      <c r="B34" s="41">
        <v>162</v>
      </c>
    </row>
    <row r="35" spans="1:2" ht="15" thickBot="1" x14ac:dyDescent="0.4">
      <c r="A35" s="3" t="s">
        <v>7</v>
      </c>
      <c r="B35" s="41">
        <v>25204</v>
      </c>
    </row>
    <row r="36" spans="1:2" ht="15" thickBot="1" x14ac:dyDescent="0.4">
      <c r="A36" s="3" t="s">
        <v>24</v>
      </c>
      <c r="B36" s="41">
        <v>470</v>
      </c>
    </row>
    <row r="37" spans="1:2" ht="15" thickBot="1" x14ac:dyDescent="0.4">
      <c r="A37" s="3" t="s">
        <v>53</v>
      </c>
      <c r="B37" s="41">
        <v>25</v>
      </c>
    </row>
    <row r="38" spans="1:2" ht="21.5" thickBot="1" x14ac:dyDescent="0.4">
      <c r="A38" s="52" t="s">
        <v>67</v>
      </c>
      <c r="B38" s="54">
        <v>2</v>
      </c>
    </row>
    <row r="39" spans="1:2" ht="15" thickBot="1" x14ac:dyDescent="0.4">
      <c r="A39" s="57" t="s">
        <v>21</v>
      </c>
      <c r="B39" s="41">
        <v>1136</v>
      </c>
    </row>
    <row r="40" spans="1:2" ht="15" thickBot="1" x14ac:dyDescent="0.4">
      <c r="A40" s="3" t="s">
        <v>46</v>
      </c>
      <c r="B40" s="41">
        <v>247</v>
      </c>
    </row>
    <row r="41" spans="1:2" ht="15" thickBot="1" x14ac:dyDescent="0.4">
      <c r="A41" s="3" t="s">
        <v>37</v>
      </c>
      <c r="B41" s="41">
        <v>113</v>
      </c>
    </row>
    <row r="42" spans="1:2" ht="15" thickBot="1" x14ac:dyDescent="0.4">
      <c r="A42" s="57" t="s">
        <v>19</v>
      </c>
      <c r="B42" s="41">
        <v>3196</v>
      </c>
    </row>
    <row r="43" spans="1:2" ht="15" thickBot="1" x14ac:dyDescent="0.4">
      <c r="A43" s="3" t="s">
        <v>65</v>
      </c>
      <c r="B43" s="41">
        <v>99</v>
      </c>
    </row>
    <row r="44" spans="1:2" ht="15" thickBot="1" x14ac:dyDescent="0.4">
      <c r="A44" s="3" t="s">
        <v>40</v>
      </c>
      <c r="B44" s="41">
        <v>355</v>
      </c>
    </row>
    <row r="45" spans="1:2" ht="15" thickBot="1" x14ac:dyDescent="0.4">
      <c r="A45" s="3" t="s">
        <v>25</v>
      </c>
      <c r="B45" s="41">
        <v>296</v>
      </c>
    </row>
    <row r="46" spans="1:2" ht="15" thickBot="1" x14ac:dyDescent="0.4">
      <c r="A46" s="3" t="s">
        <v>54</v>
      </c>
      <c r="B46" s="41">
        <v>24</v>
      </c>
    </row>
    <row r="47" spans="1:2" ht="15" thickBot="1" x14ac:dyDescent="0.4">
      <c r="A47" s="3" t="s">
        <v>20</v>
      </c>
      <c r="B47" s="41">
        <v>226</v>
      </c>
    </row>
    <row r="48" spans="1:2" ht="15" thickBot="1" x14ac:dyDescent="0.4">
      <c r="A48" s="57" t="s">
        <v>15</v>
      </c>
      <c r="B48" s="41">
        <v>961</v>
      </c>
    </row>
    <row r="49" spans="1:2" ht="21.5" thickBot="1" x14ac:dyDescent="0.4">
      <c r="A49" s="3" t="s">
        <v>66</v>
      </c>
      <c r="B49" s="41">
        <v>4</v>
      </c>
    </row>
    <row r="50" spans="1:2" ht="15" thickBot="1" x14ac:dyDescent="0.4">
      <c r="A50" s="3" t="s">
        <v>28</v>
      </c>
      <c r="B50" s="41">
        <v>56</v>
      </c>
    </row>
    <row r="51" spans="1:2" ht="15" thickBot="1" x14ac:dyDescent="0.4">
      <c r="A51" s="3" t="s">
        <v>48</v>
      </c>
      <c r="B51" s="41">
        <v>52</v>
      </c>
    </row>
    <row r="52" spans="1:2" ht="15" thickBot="1" x14ac:dyDescent="0.4">
      <c r="A52" s="3" t="s">
        <v>29</v>
      </c>
      <c r="B52" s="41">
        <v>713</v>
      </c>
    </row>
    <row r="53" spans="1:2" ht="15" thickBot="1" x14ac:dyDescent="0.4">
      <c r="A53" s="57" t="s">
        <v>9</v>
      </c>
      <c r="B53" s="41">
        <v>870</v>
      </c>
    </row>
    <row r="54" spans="1:2" ht="15" thickBot="1" x14ac:dyDescent="0.4">
      <c r="A54" s="3" t="s">
        <v>56</v>
      </c>
      <c r="B54" s="41">
        <v>50</v>
      </c>
    </row>
    <row r="55" spans="1:2" ht="15" thickBot="1" x14ac:dyDescent="0.4">
      <c r="A55" s="3" t="s">
        <v>22</v>
      </c>
      <c r="B55" s="41">
        <v>353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EC11323D-A086-4236-988C-8EECD3BAE108}"/>
    <hyperlink ref="A6" r:id="rId2" display="https://www.worldometers.info/coronavirus/usa/california/" xr:uid="{49C7DA7F-FB92-4C4C-AEFB-57A245DC6D6A}"/>
    <hyperlink ref="A42" r:id="rId3" display="https://www.worldometers.info/coronavirus/usa/pennsylvania/" xr:uid="{7093DA74-B95F-4093-ABC4-9E6DF7D78F15}"/>
    <hyperlink ref="A11" r:id="rId4" display="https://www.worldometers.info/coronavirus/usa/florida/" xr:uid="{E6FEDE36-9E31-4204-8391-5F1D313E478B}"/>
    <hyperlink ref="A48" r:id="rId5" display="https://www.worldometers.info/coronavirus/usa/texas/" xr:uid="{10C661C7-F92B-47AB-B981-D0818A5FAB44}"/>
    <hyperlink ref="A21" r:id="rId6" display="https://www.worldometers.info/coronavirus/usa/louisiana/" xr:uid="{2B1AAC3B-F63F-41EF-8E9A-24CD4F875D7A}"/>
    <hyperlink ref="A39" r:id="rId7" display="https://www.worldometers.info/coronavirus/usa/ohio/" xr:uid="{7C1EF5C9-1563-407F-8B8E-EC8AE38A5128}"/>
    <hyperlink ref="A53" r:id="rId8" display="https://www.worldometers.info/coronavirus/usa/washington/" xr:uid="{0EFA795C-1E2A-4634-B810-5505FA1B691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315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395</v>
      </c>
    </row>
    <row r="5" spans="1:3" ht="13" thickBot="1" x14ac:dyDescent="0.4">
      <c r="A5" s="36" t="s">
        <v>34</v>
      </c>
      <c r="B5" s="3" t="s">
        <v>34</v>
      </c>
      <c r="C5" s="41">
        <v>83</v>
      </c>
    </row>
    <row r="6" spans="1:3" ht="15" thickBot="1" x14ac:dyDescent="0.4">
      <c r="A6" s="36" t="s">
        <v>10</v>
      </c>
      <c r="B6" s="57" t="s">
        <v>10</v>
      </c>
      <c r="C6" s="41">
        <v>2379</v>
      </c>
    </row>
    <row r="7" spans="1:3" ht="13" thickBot="1" x14ac:dyDescent="0.4">
      <c r="A7" s="36" t="s">
        <v>18</v>
      </c>
      <c r="B7" s="3" t="s">
        <v>18</v>
      </c>
      <c r="C7" s="41">
        <v>903</v>
      </c>
    </row>
    <row r="8" spans="1:3" ht="13" thickBot="1" x14ac:dyDescent="0.4">
      <c r="A8" s="36" t="s">
        <v>23</v>
      </c>
      <c r="B8" s="3" t="s">
        <v>23</v>
      </c>
      <c r="C8" s="41">
        <v>2633</v>
      </c>
    </row>
    <row r="9" spans="1:3" ht="13" thickBot="1" x14ac:dyDescent="0.4">
      <c r="A9" s="36" t="s">
        <v>43</v>
      </c>
      <c r="B9" s="3" t="s">
        <v>43</v>
      </c>
      <c r="C9" s="41">
        <v>187</v>
      </c>
    </row>
    <row r="10" spans="1:3" ht="13" thickBot="1" x14ac:dyDescent="0.4">
      <c r="A10" s="36" t="s">
        <v>95</v>
      </c>
      <c r="B10" s="3" t="s">
        <v>63</v>
      </c>
      <c r="C10" s="41">
        <v>264</v>
      </c>
    </row>
    <row r="11" spans="1:3" ht="15" thickBot="1" x14ac:dyDescent="0.4">
      <c r="A11" s="36" t="s">
        <v>13</v>
      </c>
      <c r="B11" s="57" t="s">
        <v>13</v>
      </c>
      <c r="C11" s="41">
        <v>1471</v>
      </c>
    </row>
    <row r="12" spans="1:3" ht="13" thickBot="1" x14ac:dyDescent="0.4">
      <c r="A12" s="36" t="s">
        <v>16</v>
      </c>
      <c r="B12" s="3" t="s">
        <v>16</v>
      </c>
      <c r="C12" s="41">
        <v>1295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17</v>
      </c>
    </row>
    <row r="15" spans="1:3" ht="13" thickBot="1" x14ac:dyDescent="0.4">
      <c r="A15" s="36" t="s">
        <v>49</v>
      </c>
      <c r="B15" s="3" t="s">
        <v>49</v>
      </c>
      <c r="C15" s="41">
        <v>65</v>
      </c>
    </row>
    <row r="16" spans="1:3" ht="13" thickBot="1" x14ac:dyDescent="0.4">
      <c r="A16" s="36" t="s">
        <v>12</v>
      </c>
      <c r="B16" s="3" t="s">
        <v>12</v>
      </c>
      <c r="C16" s="41">
        <v>2838</v>
      </c>
    </row>
    <row r="17" spans="1:3" ht="13" thickBot="1" x14ac:dyDescent="0.4">
      <c r="A17" s="36" t="s">
        <v>27</v>
      </c>
      <c r="B17" s="3" t="s">
        <v>27</v>
      </c>
      <c r="C17" s="41">
        <v>1326</v>
      </c>
    </row>
    <row r="18" spans="1:3" ht="13" thickBot="1" x14ac:dyDescent="0.4">
      <c r="A18" s="36" t="s">
        <v>41</v>
      </c>
      <c r="B18" s="3" t="s">
        <v>41</v>
      </c>
      <c r="C18" s="41">
        <v>207</v>
      </c>
    </row>
    <row r="19" spans="1:3" ht="13" thickBot="1" x14ac:dyDescent="0.4">
      <c r="A19" s="36" t="s">
        <v>45</v>
      </c>
      <c r="B19" s="3" t="s">
        <v>45</v>
      </c>
      <c r="C19" s="41">
        <v>161</v>
      </c>
    </row>
    <row r="20" spans="1:3" ht="13" thickBot="1" x14ac:dyDescent="0.4">
      <c r="A20" s="36" t="s">
        <v>38</v>
      </c>
      <c r="B20" s="3" t="s">
        <v>38</v>
      </c>
      <c r="C20" s="41">
        <v>275</v>
      </c>
    </row>
    <row r="21" spans="1:3" ht="15" thickBot="1" x14ac:dyDescent="0.4">
      <c r="A21" s="36" t="s">
        <v>14</v>
      </c>
      <c r="B21" s="57" t="s">
        <v>14</v>
      </c>
      <c r="C21" s="41">
        <v>2115</v>
      </c>
    </row>
    <row r="22" spans="1:3" ht="13" thickBot="1" x14ac:dyDescent="0.4">
      <c r="B22" s="3" t="s">
        <v>39</v>
      </c>
      <c r="C22" s="41">
        <v>61</v>
      </c>
    </row>
    <row r="23" spans="1:3" ht="13" thickBot="1" x14ac:dyDescent="0.4">
      <c r="A23" s="36" t="s">
        <v>26</v>
      </c>
      <c r="B23" s="3" t="s">
        <v>26</v>
      </c>
      <c r="C23" s="41">
        <v>1390</v>
      </c>
    </row>
    <row r="24" spans="1:3" ht="13" thickBot="1" x14ac:dyDescent="0.4">
      <c r="A24" s="36" t="s">
        <v>17</v>
      </c>
      <c r="B24" s="3" t="s">
        <v>17</v>
      </c>
      <c r="C24" s="41">
        <v>4212</v>
      </c>
    </row>
    <row r="25" spans="1:3" ht="13" thickBot="1" x14ac:dyDescent="0.4">
      <c r="A25" s="36" t="s">
        <v>11</v>
      </c>
      <c r="B25" s="3" t="s">
        <v>11</v>
      </c>
      <c r="C25" s="41">
        <v>4179</v>
      </c>
    </row>
    <row r="26" spans="1:3" ht="13" thickBot="1" x14ac:dyDescent="0.4">
      <c r="A26" s="36" t="s">
        <v>32</v>
      </c>
      <c r="B26" s="3" t="s">
        <v>32</v>
      </c>
      <c r="C26" s="41">
        <v>455</v>
      </c>
    </row>
    <row r="27" spans="1:3" ht="13" thickBot="1" x14ac:dyDescent="0.4">
      <c r="A27" s="36" t="s">
        <v>30</v>
      </c>
      <c r="B27" s="3" t="s">
        <v>30</v>
      </c>
      <c r="C27" s="41">
        <v>342</v>
      </c>
    </row>
    <row r="28" spans="1:3" ht="13" thickBot="1" x14ac:dyDescent="0.4">
      <c r="A28" s="36" t="s">
        <v>35</v>
      </c>
      <c r="B28" s="3" t="s">
        <v>35</v>
      </c>
      <c r="C28" s="41">
        <v>409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82</v>
      </c>
    </row>
    <row r="31" spans="1:3" ht="13" thickBot="1" x14ac:dyDescent="0.4">
      <c r="A31" s="36" t="s">
        <v>31</v>
      </c>
      <c r="B31" s="3" t="s">
        <v>31</v>
      </c>
      <c r="C31" s="41">
        <v>276</v>
      </c>
    </row>
    <row r="32" spans="1:3" ht="13" thickBot="1" x14ac:dyDescent="0.4">
      <c r="A32" s="36" t="s">
        <v>42</v>
      </c>
      <c r="B32" s="3" t="s">
        <v>42</v>
      </c>
      <c r="C32" s="41">
        <v>92</v>
      </c>
    </row>
    <row r="33" spans="1:3" ht="15" thickBot="1" x14ac:dyDescent="0.4">
      <c r="A33" s="36" t="s">
        <v>8</v>
      </c>
      <c r="B33" s="57" t="s">
        <v>8</v>
      </c>
      <c r="C33" s="41">
        <v>8292</v>
      </c>
    </row>
    <row r="34" spans="1:3" ht="13" thickBot="1" x14ac:dyDescent="0.4">
      <c r="A34" s="36" t="s">
        <v>44</v>
      </c>
      <c r="B34" s="3" t="s">
        <v>44</v>
      </c>
      <c r="C34" s="41">
        <v>162</v>
      </c>
    </row>
    <row r="35" spans="1:3" ht="13" thickBot="1" x14ac:dyDescent="0.4">
      <c r="A35" s="36" t="s">
        <v>7</v>
      </c>
      <c r="B35" s="3" t="s">
        <v>7</v>
      </c>
      <c r="C35" s="41">
        <v>25204</v>
      </c>
    </row>
    <row r="36" spans="1:3" ht="13" thickBot="1" x14ac:dyDescent="0.4">
      <c r="A36" s="36" t="s">
        <v>24</v>
      </c>
      <c r="B36" s="3" t="s">
        <v>24</v>
      </c>
      <c r="C36" s="41">
        <v>470</v>
      </c>
    </row>
    <row r="37" spans="1:3" ht="13" thickBot="1" x14ac:dyDescent="0.4">
      <c r="B37" s="3" t="s">
        <v>53</v>
      </c>
      <c r="C37" s="41">
        <v>25</v>
      </c>
    </row>
    <row r="38" spans="1:3" ht="15" thickBot="1" x14ac:dyDescent="0.4">
      <c r="A38" s="36" t="s">
        <v>21</v>
      </c>
      <c r="B38" s="57" t="s">
        <v>21</v>
      </c>
      <c r="C38" s="41">
        <v>1136</v>
      </c>
    </row>
    <row r="39" spans="1:3" ht="13" thickBot="1" x14ac:dyDescent="0.4">
      <c r="A39" s="36" t="s">
        <v>46</v>
      </c>
      <c r="B39" s="3" t="s">
        <v>46</v>
      </c>
      <c r="C39" s="41">
        <v>247</v>
      </c>
    </row>
    <row r="40" spans="1:3" ht="13" thickBot="1" x14ac:dyDescent="0.4">
      <c r="A40" s="36" t="s">
        <v>37</v>
      </c>
      <c r="B40" s="3" t="s">
        <v>37</v>
      </c>
      <c r="C40" s="41">
        <v>113</v>
      </c>
    </row>
    <row r="41" spans="1:3" ht="15" thickBot="1" x14ac:dyDescent="0.4">
      <c r="A41" s="36" t="s">
        <v>19</v>
      </c>
      <c r="B41" s="57" t="s">
        <v>19</v>
      </c>
      <c r="C41" s="41">
        <v>3196</v>
      </c>
    </row>
    <row r="42" spans="1:3" ht="13" thickBot="1" x14ac:dyDescent="0.4">
      <c r="A42" s="36" t="s">
        <v>65</v>
      </c>
      <c r="B42" s="3" t="s">
        <v>65</v>
      </c>
      <c r="C42" s="41">
        <v>99</v>
      </c>
    </row>
    <row r="43" spans="1:3" ht="13" thickBot="1" x14ac:dyDescent="0.4">
      <c r="B43" s="3" t="s">
        <v>40</v>
      </c>
      <c r="C43" s="41">
        <v>355</v>
      </c>
    </row>
    <row r="44" spans="1:3" ht="13" thickBot="1" x14ac:dyDescent="0.4">
      <c r="A44" s="36" t="s">
        <v>25</v>
      </c>
      <c r="B44" s="3" t="s">
        <v>25</v>
      </c>
      <c r="C44" s="41">
        <v>296</v>
      </c>
    </row>
    <row r="45" spans="1:3" ht="13" thickBot="1" x14ac:dyDescent="0.4">
      <c r="A45" s="36" t="s">
        <v>54</v>
      </c>
      <c r="B45" s="3" t="s">
        <v>54</v>
      </c>
      <c r="C45" s="41">
        <v>24</v>
      </c>
    </row>
    <row r="46" spans="1:3" ht="13" thickBot="1" x14ac:dyDescent="0.4">
      <c r="A46" s="36" t="s">
        <v>20</v>
      </c>
      <c r="B46" s="3" t="s">
        <v>20</v>
      </c>
      <c r="C46" s="41">
        <v>226</v>
      </c>
    </row>
    <row r="47" spans="1:3" ht="15" thickBot="1" x14ac:dyDescent="0.4">
      <c r="A47" s="36" t="s">
        <v>15</v>
      </c>
      <c r="B47" s="57" t="s">
        <v>15</v>
      </c>
      <c r="C47" s="41">
        <v>961</v>
      </c>
    </row>
    <row r="48" spans="1:3" ht="13" thickBot="1" x14ac:dyDescent="0.4">
      <c r="A48" s="36" t="s">
        <v>28</v>
      </c>
      <c r="B48" s="3" t="s">
        <v>28</v>
      </c>
      <c r="C48" s="41">
        <v>56</v>
      </c>
    </row>
    <row r="49" spans="1:3" ht="13" thickBot="1" x14ac:dyDescent="0.4">
      <c r="A49" s="36" t="s">
        <v>48</v>
      </c>
      <c r="B49" s="3" t="s">
        <v>48</v>
      </c>
      <c r="C49" s="41">
        <v>52</v>
      </c>
    </row>
    <row r="50" spans="1:3" ht="13" thickBot="1" x14ac:dyDescent="0.4">
      <c r="A50" s="36" t="s">
        <v>29</v>
      </c>
      <c r="B50" s="3" t="s">
        <v>29</v>
      </c>
      <c r="C50" s="41">
        <v>713</v>
      </c>
    </row>
    <row r="51" spans="1:3" ht="15" thickBot="1" x14ac:dyDescent="0.4">
      <c r="A51" s="36" t="s">
        <v>9</v>
      </c>
      <c r="B51" s="57" t="s">
        <v>9</v>
      </c>
      <c r="C51" s="41">
        <v>870</v>
      </c>
    </row>
    <row r="52" spans="1:3" ht="13" thickBot="1" x14ac:dyDescent="0.4">
      <c r="B52" s="3" t="s">
        <v>56</v>
      </c>
      <c r="C52" s="41">
        <v>50</v>
      </c>
    </row>
    <row r="53" spans="1:3" ht="13" thickBot="1" x14ac:dyDescent="0.4">
      <c r="A53" s="36" t="s">
        <v>22</v>
      </c>
      <c r="B53" s="3" t="s">
        <v>22</v>
      </c>
      <c r="C53" s="41">
        <v>353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6" spans="1:3" ht="13" thickBot="1" x14ac:dyDescent="0.4"/>
    <row r="57" spans="1:3" ht="13" thickBot="1" x14ac:dyDescent="0.4">
      <c r="B57" s="3"/>
      <c r="C57" s="41"/>
    </row>
    <row r="58" spans="1:3" ht="13" thickBot="1" x14ac:dyDescent="0.4">
      <c r="B58" s="3"/>
      <c r="C58" s="41"/>
    </row>
    <row r="59" spans="1:3" ht="13" thickBot="1" x14ac:dyDescent="0.4">
      <c r="B59" s="3"/>
      <c r="C59" s="41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AD30BA6F-FC81-417A-B2B6-7C19B19C12C1}"/>
    <hyperlink ref="B6" r:id="rId2" display="https://www.worldometers.info/coronavirus/usa/california/" xr:uid="{5EFB07BF-0BC9-49B2-A4B0-4537EB5FF58E}"/>
    <hyperlink ref="B41" r:id="rId3" display="https://www.worldometers.info/coronavirus/usa/pennsylvania/" xr:uid="{674BF712-12EC-41B3-9109-EDF8D6DC9A52}"/>
    <hyperlink ref="B11" r:id="rId4" display="https://www.worldometers.info/coronavirus/usa/florida/" xr:uid="{4E0397F4-34B7-4C39-9614-EF912F7E3B95}"/>
    <hyperlink ref="B47" r:id="rId5" display="https://www.worldometers.info/coronavirus/usa/texas/" xr:uid="{D0094C38-E2A4-4007-9C36-7CE827806E43}"/>
    <hyperlink ref="B21" r:id="rId6" display="https://www.worldometers.info/coronavirus/usa/louisiana/" xr:uid="{D6CEE282-F943-47BB-8C5F-193A88A9F874}"/>
    <hyperlink ref="B38" r:id="rId7" display="https://www.worldometers.info/coronavirus/usa/ohio/" xr:uid="{79C7F80A-DC75-4C6C-A4BF-07010324BC4C}"/>
    <hyperlink ref="B51" r:id="rId8" display="https://www.worldometers.info/coronavirus/usa/washington/" xr:uid="{96948A35-CF49-4EE6-8FE1-16063CCE3A3E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2020-05-13T10:09:16Z</dcterms:modified>
</cp:coreProperties>
</file>