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D6FBC905-6D9C-4DDA-BE9F-E9DADE89DFCB}" xr6:coauthVersionLast="45" xr6:coauthVersionMax="45" xr10:uidLastSave="{4AE75ADB-54FE-48F9-A2D1-3D9FEC85D92E}"/>
  <bookViews>
    <workbookView xWindow="2760" yWindow="-20895" windowWidth="23970" windowHeight="198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3" l="1"/>
  <c r="N34" i="3"/>
  <c r="N20" i="3"/>
  <c r="N26" i="3"/>
  <c r="N16" i="3"/>
  <c r="N45" i="3"/>
  <c r="N6" i="3"/>
  <c r="N18" i="3"/>
  <c r="N31" i="3"/>
  <c r="N27" i="3"/>
  <c r="N55" i="3"/>
  <c r="N4" i="3"/>
  <c r="N33" i="3"/>
  <c r="N30" i="3"/>
  <c r="N36" i="3"/>
  <c r="N25" i="3"/>
  <c r="N53" i="3"/>
  <c r="N51" i="3"/>
  <c r="N12" i="3"/>
  <c r="N54" i="3"/>
  <c r="N23" i="3"/>
  <c r="N8" i="3"/>
  <c r="N49" i="3"/>
  <c r="N40" i="3"/>
  <c r="N15" i="3"/>
  <c r="N35" i="3"/>
  <c r="N42" i="3"/>
  <c r="N3" i="3"/>
  <c r="N2" i="3"/>
  <c r="N52" i="3"/>
  <c r="N22" i="3"/>
  <c r="N47" i="3"/>
  <c r="N19" i="3"/>
  <c r="N21" i="3"/>
  <c r="N9" i="3"/>
  <c r="N39" i="3"/>
  <c r="N24" i="3"/>
  <c r="N7" i="3"/>
  <c r="N46" i="3"/>
  <c r="N38" i="3"/>
  <c r="N48" i="3"/>
  <c r="N14" i="3"/>
  <c r="N37" i="3"/>
  <c r="N32" i="3"/>
  <c r="N43" i="3"/>
  <c r="N13" i="3"/>
  <c r="N50" i="3"/>
  <c r="N41" i="3"/>
  <c r="N5" i="3"/>
  <c r="N28" i="3"/>
  <c r="N10" i="3"/>
  <c r="N44" i="3"/>
  <c r="N29" i="3"/>
  <c r="O7" i="3" l="1"/>
  <c r="P7" i="3"/>
  <c r="P33" i="3" l="1"/>
  <c r="P21" i="3"/>
  <c r="P18" i="3"/>
  <c r="P8" i="3"/>
  <c r="P4" i="3"/>
  <c r="P6" i="3"/>
  <c r="P19" i="3"/>
  <c r="P38" i="3"/>
  <c r="P53" i="3"/>
  <c r="P47" i="3"/>
  <c r="P50" i="3"/>
  <c r="P32" i="3"/>
  <c r="P52" i="3"/>
  <c r="P26" i="3"/>
  <c r="P36" i="3"/>
  <c r="P2" i="3"/>
  <c r="P12" i="3"/>
  <c r="P48" i="3"/>
  <c r="P46" i="3"/>
  <c r="P23" i="3"/>
  <c r="P27" i="3"/>
  <c r="P15" i="3"/>
  <c r="P24" i="3"/>
  <c r="P44" i="3"/>
  <c r="P30" i="3"/>
  <c r="P41" i="3"/>
  <c r="P40" i="3"/>
  <c r="P35" i="3"/>
  <c r="P45" i="3"/>
  <c r="P22" i="3"/>
  <c r="P10" i="3"/>
  <c r="P42" i="3"/>
  <c r="P37" i="3"/>
  <c r="P9" i="3"/>
  <c r="P28" i="3"/>
  <c r="P5" i="3"/>
  <c r="P20" i="3"/>
  <c r="P29" i="3"/>
  <c r="P17" i="3"/>
  <c r="P39" i="3"/>
  <c r="P55" i="3"/>
  <c r="P49" i="3"/>
  <c r="P3" i="3"/>
  <c r="P25" i="3"/>
  <c r="P31" i="3"/>
  <c r="P54" i="3"/>
  <c r="P43" i="3"/>
  <c r="P34" i="3"/>
  <c r="P14" i="3"/>
  <c r="P16" i="3"/>
  <c r="P13" i="3"/>
  <c r="P51" i="3"/>
  <c r="O37" i="3"/>
  <c r="Q18" i="3" l="1"/>
  <c r="Q27" i="3"/>
  <c r="Q26" i="3"/>
  <c r="Q19" i="3"/>
  <c r="Q52" i="3"/>
  <c r="Q37" i="3"/>
  <c r="Q8" i="3"/>
  <c r="Q7" i="3"/>
  <c r="Q3" i="3"/>
  <c r="Q17" i="3"/>
  <c r="Q44" i="3"/>
  <c r="Q14" i="3"/>
  <c r="Q43" i="3"/>
  <c r="Q10" i="3"/>
  <c r="Q34" i="3"/>
  <c r="Q40" i="3"/>
  <c r="Q39" i="3"/>
  <c r="Q50" i="3"/>
  <c r="Q35" i="3"/>
  <c r="Q42" i="3"/>
  <c r="Q41" i="3"/>
  <c r="Q38" i="3"/>
  <c r="Q36" i="3"/>
  <c r="Q22" i="3"/>
  <c r="Q2" i="3"/>
  <c r="Q46" i="3"/>
  <c r="Q45" i="3"/>
  <c r="Q48" i="3"/>
  <c r="Q15" i="3"/>
  <c r="Q4" i="3"/>
  <c r="Q32" i="3"/>
  <c r="Q33" i="3"/>
  <c r="Q28" i="3"/>
  <c r="Q54" i="3"/>
  <c r="Q6" i="3"/>
  <c r="Q12" i="3"/>
  <c r="Q30" i="3"/>
  <c r="Q49" i="3"/>
  <c r="Q53" i="3"/>
  <c r="Q21" i="3"/>
  <c r="Q55" i="3"/>
  <c r="Q5" i="3"/>
  <c r="Q16" i="3"/>
  <c r="Q29" i="3"/>
  <c r="Q25" i="3"/>
  <c r="Q47" i="3"/>
  <c r="Q13" i="3"/>
  <c r="Q20" i="3"/>
  <c r="Q51" i="3"/>
  <c r="Q31" i="3"/>
  <c r="Q24" i="3"/>
  <c r="Q9" i="3"/>
  <c r="Q23" i="3" l="1"/>
  <c r="O52" i="3" l="1"/>
  <c r="O43" i="3"/>
  <c r="O35" i="3"/>
  <c r="O55" i="3"/>
  <c r="O33" i="3"/>
  <c r="O41" i="3"/>
  <c r="O54" i="3"/>
  <c r="O29" i="3"/>
  <c r="O45" i="3"/>
  <c r="O23" i="3"/>
  <c r="O32" i="3"/>
  <c r="O51" i="3"/>
  <c r="O38" i="3"/>
  <c r="O8" i="3"/>
  <c r="O19" i="3"/>
  <c r="O26" i="3"/>
  <c r="O53" i="3"/>
  <c r="O42" i="3"/>
  <c r="O6" i="3"/>
  <c r="O22" i="3"/>
  <c r="O9" i="3"/>
  <c r="O30" i="3"/>
  <c r="O46" i="3"/>
  <c r="O18" i="3"/>
  <c r="O13" i="3"/>
  <c r="O39" i="3"/>
  <c r="O40" i="3"/>
  <c r="O3" i="3"/>
  <c r="O14" i="3"/>
  <c r="O44" i="3"/>
  <c r="O36" i="3"/>
  <c r="O27" i="3"/>
  <c r="O31" i="3"/>
  <c r="O12" i="3"/>
  <c r="O50" i="3"/>
  <c r="O24" i="3"/>
  <c r="O20" i="3"/>
  <c r="O16" i="3"/>
  <c r="O4" i="3"/>
  <c r="O47" i="3"/>
  <c r="O48" i="3"/>
  <c r="O21" i="3"/>
  <c r="O5" i="3"/>
  <c r="O49" i="3"/>
  <c r="O17" i="3"/>
  <c r="O25" i="3"/>
  <c r="O34" i="3"/>
  <c r="O15" i="3"/>
  <c r="O10" i="3"/>
  <c r="O2" i="3"/>
  <c r="O28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<sst xmlns="http://schemas.openxmlformats.org/spreadsheetml/2006/main" count="327" uniqueCount="105">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</sst>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3" fillId="5" borderId="7" xfId="0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utah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colorado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indiana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mississippi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new-jersey/" TargetMode="External"/><Relationship Id="rId24" Type="http://schemas.openxmlformats.org/officeDocument/2006/relationships/hyperlink" Target="https://www.worldometers.info/coronavirus/usa/maryland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iowa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washington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massachusetts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1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1086987</v>
      </c>
      <c r="D5" s="2"/>
      <c r="E5" s="1">
        <v>20064</v>
      </c>
      <c r="F5" s="2"/>
      <c r="G5" s="1">
        <v>888631</v>
      </c>
      <c r="H5" s="1">
        <v>178292</v>
      </c>
      <c r="I5" s="1">
        <v>37488</v>
      </c>
      <c r="J5" s="2">
        <v>692</v>
      </c>
      <c r="K5" s="1">
        <v>10241091</v>
      </c>
      <c r="L5" s="1">
        <v>353191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1024870</v>
      </c>
      <c r="D6" s="2"/>
      <c r="E6" s="1">
        <v>18254</v>
      </c>
      <c r="F6" s="2"/>
      <c r="G6" s="1">
        <v>511686</v>
      </c>
      <c r="H6" s="1">
        <v>494930</v>
      </c>
      <c r="I6" s="1">
        <v>25938</v>
      </c>
      <c r="J6" s="2">
        <v>462</v>
      </c>
      <c r="K6" s="1">
        <v>20671596</v>
      </c>
      <c r="L6" s="1">
        <v>523170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875096</v>
      </c>
      <c r="D7" s="2"/>
      <c r="E7" s="1">
        <v>17499</v>
      </c>
      <c r="F7" s="2"/>
      <c r="G7" s="1">
        <v>613943</v>
      </c>
      <c r="H7" s="1">
        <v>243654</v>
      </c>
      <c r="I7" s="1">
        <v>40744</v>
      </c>
      <c r="J7" s="2">
        <v>815</v>
      </c>
      <c r="K7" s="1">
        <v>10899389</v>
      </c>
      <c r="L7" s="1">
        <v>507474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593767</v>
      </c>
      <c r="D8" s="2"/>
      <c r="E8" s="1">
        <v>33976</v>
      </c>
      <c r="F8" s="2"/>
      <c r="G8" s="1">
        <v>429185</v>
      </c>
      <c r="H8" s="1">
        <v>130606</v>
      </c>
      <c r="I8" s="1">
        <v>30522</v>
      </c>
      <c r="J8" s="1">
        <v>1747</v>
      </c>
      <c r="K8" s="1">
        <v>16619076</v>
      </c>
      <c r="L8" s="1">
        <v>854295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562985</v>
      </c>
      <c r="D9" s="2"/>
      <c r="E9" s="1">
        <v>11088</v>
      </c>
      <c r="F9" s="2"/>
      <c r="G9" s="1">
        <v>312413</v>
      </c>
      <c r="H9" s="1">
        <v>239484</v>
      </c>
      <c r="I9" s="1">
        <v>44428</v>
      </c>
      <c r="J9" s="2">
        <v>875</v>
      </c>
      <c r="K9" s="1">
        <v>8986010</v>
      </c>
      <c r="L9" s="1">
        <v>709133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422905</v>
      </c>
      <c r="D10" s="2"/>
      <c r="E10" s="1">
        <v>8956</v>
      </c>
      <c r="F10" s="2"/>
      <c r="G10" s="1">
        <v>263376</v>
      </c>
      <c r="H10" s="1">
        <v>150573</v>
      </c>
      <c r="I10" s="1">
        <v>39831</v>
      </c>
      <c r="J10" s="2">
        <v>844</v>
      </c>
      <c r="K10" s="1">
        <v>4210792</v>
      </c>
      <c r="L10" s="1">
        <v>396593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309118</v>
      </c>
      <c r="D11" s="2"/>
      <c r="E11" s="1">
        <v>4756</v>
      </c>
      <c r="F11" s="2"/>
      <c r="G11" s="1">
        <v>261719</v>
      </c>
      <c r="H11" s="1">
        <v>42643</v>
      </c>
      <c r="I11" s="1">
        <v>29473</v>
      </c>
      <c r="J11" s="2">
        <v>453</v>
      </c>
      <c r="K11" s="1">
        <v>4576735</v>
      </c>
      <c r="L11" s="1">
        <v>436375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306311</v>
      </c>
      <c r="D12" s="2"/>
      <c r="E12" s="1">
        <v>2625</v>
      </c>
      <c r="F12" s="2"/>
      <c r="G12" s="1">
        <v>235170</v>
      </c>
      <c r="H12" s="1">
        <v>68516</v>
      </c>
      <c r="I12" s="1">
        <v>52609</v>
      </c>
      <c r="J12" s="2">
        <v>451</v>
      </c>
      <c r="K12" s="1">
        <v>2295631</v>
      </c>
      <c r="L12" s="1">
        <v>394273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20</v>
      </c>
      <c r="C13" s="1">
        <v>305120</v>
      </c>
      <c r="D13" s="2"/>
      <c r="E13" s="1">
        <v>3877</v>
      </c>
      <c r="F13" s="2"/>
      <c r="G13" s="1">
        <v>268368</v>
      </c>
      <c r="H13" s="1">
        <v>32875</v>
      </c>
      <c r="I13" s="1">
        <v>44679</v>
      </c>
      <c r="J13" s="2">
        <v>568</v>
      </c>
      <c r="K13" s="1">
        <v>4033354</v>
      </c>
      <c r="L13" s="1">
        <v>590606</v>
      </c>
      <c r="M13" s="1">
        <v>6829174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290243</v>
      </c>
      <c r="D14" s="2"/>
      <c r="E14" s="1">
        <v>5750</v>
      </c>
      <c r="F14" s="2"/>
      <c r="G14" s="1">
        <v>200715</v>
      </c>
      <c r="H14" s="1">
        <v>83778</v>
      </c>
      <c r="I14" s="1">
        <v>24830</v>
      </c>
      <c r="J14" s="2">
        <v>492</v>
      </c>
      <c r="K14" s="1">
        <v>5179662</v>
      </c>
      <c r="L14" s="1">
        <v>443119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8</v>
      </c>
      <c r="C15" s="1">
        <v>280424</v>
      </c>
      <c r="D15" s="2"/>
      <c r="E15" s="1">
        <v>16679</v>
      </c>
      <c r="F15" s="2"/>
      <c r="G15" s="1">
        <v>186955</v>
      </c>
      <c r="H15" s="1">
        <v>76790</v>
      </c>
      <c r="I15" s="1">
        <v>31571</v>
      </c>
      <c r="J15" s="1">
        <v>1878</v>
      </c>
      <c r="K15" s="1">
        <v>5210727</v>
      </c>
      <c r="L15" s="1">
        <v>586649</v>
      </c>
      <c r="M15" s="1">
        <v>8882190</v>
      </c>
      <c r="N15" s="5"/>
      <c r="O15" s="6"/>
    </row>
    <row r="16" spans="1:26" ht="15" thickBot="1" x14ac:dyDescent="0.4">
      <c r="A16" s="41">
        <v>12</v>
      </c>
      <c r="B16" s="39" t="s">
        <v>11</v>
      </c>
      <c r="C16" s="1">
        <v>275792</v>
      </c>
      <c r="D16" s="2"/>
      <c r="E16" s="1">
        <v>8376</v>
      </c>
      <c r="F16" s="2"/>
      <c r="G16" s="1">
        <v>138862</v>
      </c>
      <c r="H16" s="1">
        <v>128554</v>
      </c>
      <c r="I16" s="1">
        <v>27615</v>
      </c>
      <c r="J16" s="2">
        <v>839</v>
      </c>
      <c r="K16" s="1">
        <v>6092840</v>
      </c>
      <c r="L16" s="1">
        <v>610086</v>
      </c>
      <c r="M16" s="1">
        <v>9986857</v>
      </c>
      <c r="N16" s="5"/>
      <c r="O16" s="6"/>
    </row>
    <row r="17" spans="1:15" ht="15" thickBot="1" x14ac:dyDescent="0.4">
      <c r="A17" s="41">
        <v>13</v>
      </c>
      <c r="B17" s="39" t="s">
        <v>33</v>
      </c>
      <c r="C17" s="1">
        <v>273053</v>
      </c>
      <c r="D17" s="2"/>
      <c r="E17" s="1">
        <v>6300</v>
      </c>
      <c r="F17" s="2"/>
      <c r="G17" s="1">
        <v>45036</v>
      </c>
      <c r="H17" s="1">
        <v>221717</v>
      </c>
      <c r="I17" s="1">
        <v>37514</v>
      </c>
      <c r="J17" s="2">
        <v>866</v>
      </c>
      <c r="K17" s="1">
        <v>2291553</v>
      </c>
      <c r="L17" s="1">
        <v>314829</v>
      </c>
      <c r="M17" s="1">
        <v>7278717</v>
      </c>
      <c r="N17" s="6"/>
      <c r="O17" s="6"/>
    </row>
    <row r="18" spans="1:15" ht="15" thickBot="1" x14ac:dyDescent="0.4">
      <c r="A18" s="41">
        <v>14</v>
      </c>
      <c r="B18" s="39" t="s">
        <v>19</v>
      </c>
      <c r="C18" s="1">
        <v>264396</v>
      </c>
      <c r="D18" s="2"/>
      <c r="E18" s="1">
        <v>9364</v>
      </c>
      <c r="F18" s="2"/>
      <c r="G18" s="1">
        <v>178070</v>
      </c>
      <c r="H18" s="1">
        <v>76962</v>
      </c>
      <c r="I18" s="1">
        <v>20653</v>
      </c>
      <c r="J18" s="2">
        <v>731</v>
      </c>
      <c r="K18" s="1">
        <v>3097499</v>
      </c>
      <c r="L18" s="1">
        <v>241955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248369</v>
      </c>
      <c r="D19" s="2"/>
      <c r="E19" s="1">
        <v>3533</v>
      </c>
      <c r="F19" s="2"/>
      <c r="G19" s="1">
        <v>65713</v>
      </c>
      <c r="H19" s="1">
        <v>179123</v>
      </c>
      <c r="I19" s="1">
        <v>40468</v>
      </c>
      <c r="J19" s="2">
        <v>576</v>
      </c>
      <c r="K19" s="1">
        <v>2937194</v>
      </c>
      <c r="L19" s="1">
        <v>478571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27</v>
      </c>
      <c r="C20" s="1">
        <v>244887</v>
      </c>
      <c r="D20" s="2"/>
      <c r="E20" s="1">
        <v>4888</v>
      </c>
      <c r="F20" s="2"/>
      <c r="G20" s="1">
        <v>146000</v>
      </c>
      <c r="H20" s="1">
        <v>93999</v>
      </c>
      <c r="I20" s="1">
        <v>36375</v>
      </c>
      <c r="J20" s="2">
        <v>726</v>
      </c>
      <c r="K20" s="1">
        <v>3482745</v>
      </c>
      <c r="L20" s="1">
        <v>517325</v>
      </c>
      <c r="M20" s="1">
        <v>6732219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216028</v>
      </c>
      <c r="D21" s="2"/>
      <c r="E21" s="1">
        <v>2930</v>
      </c>
      <c r="F21" s="2"/>
      <c r="G21" s="1">
        <v>167234</v>
      </c>
      <c r="H21" s="1">
        <v>45864</v>
      </c>
      <c r="I21" s="1">
        <v>38305</v>
      </c>
      <c r="J21" s="2">
        <v>520</v>
      </c>
      <c r="K21" s="1">
        <v>3356392</v>
      </c>
      <c r="L21" s="1">
        <v>595144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215843</v>
      </c>
      <c r="D22" s="2"/>
      <c r="E22" s="1">
        <v>3246</v>
      </c>
      <c r="F22" s="2"/>
      <c r="G22" s="1">
        <v>88038</v>
      </c>
      <c r="H22" s="1">
        <v>124559</v>
      </c>
      <c r="I22" s="1">
        <v>44021</v>
      </c>
      <c r="J22" s="2">
        <v>662</v>
      </c>
      <c r="K22" s="1">
        <v>1520902</v>
      </c>
      <c r="L22" s="1">
        <v>310187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201981</v>
      </c>
      <c r="D23" s="2"/>
      <c r="E23" s="1">
        <v>6121</v>
      </c>
      <c r="F23" s="2"/>
      <c r="G23" s="1">
        <v>176107</v>
      </c>
      <c r="H23" s="1">
        <v>19753</v>
      </c>
      <c r="I23" s="1">
        <v>43448</v>
      </c>
      <c r="J23" s="1">
        <v>1317</v>
      </c>
      <c r="K23" s="1">
        <v>3052383</v>
      </c>
      <c r="L23" s="1">
        <v>656597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200799</v>
      </c>
      <c r="D24" s="2"/>
      <c r="E24" s="1">
        <v>3799</v>
      </c>
      <c r="F24" s="2"/>
      <c r="G24" s="1">
        <v>22192</v>
      </c>
      <c r="H24" s="1">
        <v>174808</v>
      </c>
      <c r="I24" s="1">
        <v>23525</v>
      </c>
      <c r="J24" s="2">
        <v>445</v>
      </c>
      <c r="K24" s="1">
        <v>3125263</v>
      </c>
      <c r="L24" s="1">
        <v>366148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194014</v>
      </c>
      <c r="D25" s="2"/>
      <c r="E25" s="1">
        <v>4110</v>
      </c>
      <c r="F25" s="2"/>
      <c r="G25" s="1">
        <v>100742</v>
      </c>
      <c r="H25" s="1">
        <v>89162</v>
      </c>
      <c r="I25" s="1">
        <v>37682</v>
      </c>
      <c r="J25" s="2">
        <v>798</v>
      </c>
      <c r="K25" s="1">
        <v>2311405</v>
      </c>
      <c r="L25" s="1">
        <v>448929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17</v>
      </c>
      <c r="C26" s="1">
        <v>186142</v>
      </c>
      <c r="D26" s="2"/>
      <c r="E26" s="1">
        <v>10293</v>
      </c>
      <c r="F26" s="2"/>
      <c r="G26" s="1">
        <v>146767</v>
      </c>
      <c r="H26" s="1">
        <v>29082</v>
      </c>
      <c r="I26" s="1">
        <v>27006</v>
      </c>
      <c r="J26" s="1">
        <v>1493</v>
      </c>
      <c r="K26" s="1">
        <v>7197095</v>
      </c>
      <c r="L26" s="1">
        <v>1044192</v>
      </c>
      <c r="M26" s="1">
        <v>6892503</v>
      </c>
      <c r="N26" s="6"/>
      <c r="O26" s="6"/>
    </row>
    <row r="27" spans="1:15" ht="15" thickBot="1" x14ac:dyDescent="0.4">
      <c r="A27" s="41">
        <v>23</v>
      </c>
      <c r="B27" s="39" t="s">
        <v>41</v>
      </c>
      <c r="C27" s="1">
        <v>184685</v>
      </c>
      <c r="D27" s="50">
        <v>3336</v>
      </c>
      <c r="E27" s="1">
        <v>1985</v>
      </c>
      <c r="F27" s="51">
        <v>12</v>
      </c>
      <c r="G27" s="1">
        <v>107878</v>
      </c>
      <c r="H27" s="1">
        <v>74822</v>
      </c>
      <c r="I27" s="1">
        <v>58536</v>
      </c>
      <c r="J27" s="2">
        <v>629</v>
      </c>
      <c r="K27" s="1">
        <v>1100079</v>
      </c>
      <c r="L27" s="1">
        <v>348670</v>
      </c>
      <c r="M27" s="1">
        <v>3155070</v>
      </c>
      <c r="N27" s="5"/>
      <c r="O27" s="6"/>
    </row>
    <row r="28" spans="1:15" ht="15" thickBot="1" x14ac:dyDescent="0.4">
      <c r="A28" s="41">
        <v>24</v>
      </c>
      <c r="B28" s="39" t="s">
        <v>26</v>
      </c>
      <c r="C28" s="1">
        <v>164090</v>
      </c>
      <c r="D28" s="2"/>
      <c r="E28" s="1">
        <v>4293</v>
      </c>
      <c r="F28" s="2"/>
      <c r="G28" s="1">
        <v>8362</v>
      </c>
      <c r="H28" s="1">
        <v>151435</v>
      </c>
      <c r="I28" s="1">
        <v>27142</v>
      </c>
      <c r="J28" s="2">
        <v>710</v>
      </c>
      <c r="K28" s="1">
        <v>3831159</v>
      </c>
      <c r="L28" s="1">
        <v>633702</v>
      </c>
      <c r="M28" s="1">
        <v>6045680</v>
      </c>
      <c r="N28" s="6"/>
      <c r="O28" s="6"/>
    </row>
    <row r="29" spans="1:15" ht="15" thickBot="1" x14ac:dyDescent="0.4">
      <c r="A29" s="41">
        <v>25</v>
      </c>
      <c r="B29" s="39" t="s">
        <v>18</v>
      </c>
      <c r="C29" s="1">
        <v>159234</v>
      </c>
      <c r="D29" s="2"/>
      <c r="E29" s="1">
        <v>2525</v>
      </c>
      <c r="F29" s="2"/>
      <c r="G29" s="1">
        <v>51231</v>
      </c>
      <c r="H29" s="1">
        <v>105478</v>
      </c>
      <c r="I29" s="1">
        <v>27651</v>
      </c>
      <c r="J29" s="2">
        <v>438</v>
      </c>
      <c r="K29" s="1">
        <v>1436205</v>
      </c>
      <c r="L29" s="1">
        <v>249396</v>
      </c>
      <c r="M29" s="1">
        <v>5758736</v>
      </c>
      <c r="N29" s="6"/>
      <c r="O29" s="6"/>
    </row>
    <row r="30" spans="1:15" ht="15" thickBot="1" x14ac:dyDescent="0.4">
      <c r="A30" s="41">
        <v>26</v>
      </c>
      <c r="B30" s="39" t="s">
        <v>28</v>
      </c>
      <c r="C30" s="1">
        <v>151141</v>
      </c>
      <c r="D30" s="2"/>
      <c r="E30" s="2">
        <v>710</v>
      </c>
      <c r="F30" s="2"/>
      <c r="G30" s="1">
        <v>102514</v>
      </c>
      <c r="H30" s="1">
        <v>47917</v>
      </c>
      <c r="I30" s="1">
        <v>47144</v>
      </c>
      <c r="J30" s="2">
        <v>221</v>
      </c>
      <c r="K30" s="1">
        <v>1724263</v>
      </c>
      <c r="L30" s="1">
        <v>537831</v>
      </c>
      <c r="M30" s="1">
        <v>3205958</v>
      </c>
      <c r="N30" s="5"/>
      <c r="O30" s="6"/>
    </row>
    <row r="31" spans="1:15" ht="15" thickBot="1" x14ac:dyDescent="0.4">
      <c r="A31" s="41">
        <v>27</v>
      </c>
      <c r="B31" s="39" t="s">
        <v>46</v>
      </c>
      <c r="C31" s="1">
        <v>150205</v>
      </c>
      <c r="D31" s="2"/>
      <c r="E31" s="1">
        <v>1516</v>
      </c>
      <c r="F31" s="2"/>
      <c r="G31" s="1">
        <v>123333</v>
      </c>
      <c r="H31" s="1">
        <v>25356</v>
      </c>
      <c r="I31" s="1">
        <v>37960</v>
      </c>
      <c r="J31" s="2">
        <v>383</v>
      </c>
      <c r="K31" s="1">
        <v>1816690</v>
      </c>
      <c r="L31" s="1">
        <v>459111</v>
      </c>
      <c r="M31" s="1">
        <v>3956971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136137</v>
      </c>
      <c r="D32" s="2"/>
      <c r="E32" s="1">
        <v>1658</v>
      </c>
      <c r="F32" s="2"/>
      <c r="G32" s="1">
        <v>24329</v>
      </c>
      <c r="H32" s="1">
        <v>110150</v>
      </c>
      <c r="I32" s="1">
        <v>30472</v>
      </c>
      <c r="J32" s="2">
        <v>371</v>
      </c>
      <c r="K32" s="1">
        <v>2371904</v>
      </c>
      <c r="L32" s="1">
        <v>530904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30</v>
      </c>
      <c r="C33" s="1">
        <v>133340</v>
      </c>
      <c r="D33" s="2"/>
      <c r="E33" s="1">
        <v>3540</v>
      </c>
      <c r="F33" s="2"/>
      <c r="G33" s="1">
        <v>111430</v>
      </c>
      <c r="H33" s="1">
        <v>18370</v>
      </c>
      <c r="I33" s="1">
        <v>44803</v>
      </c>
      <c r="J33" s="1">
        <v>1189</v>
      </c>
      <c r="K33" s="1">
        <v>1152661</v>
      </c>
      <c r="L33" s="1">
        <v>387299</v>
      </c>
      <c r="M33" s="1">
        <v>2976149</v>
      </c>
      <c r="N33" s="5"/>
      <c r="O33" s="6"/>
    </row>
    <row r="34" spans="1:15" ht="15" thickBot="1" x14ac:dyDescent="0.4">
      <c r="A34" s="41">
        <v>30</v>
      </c>
      <c r="B34" s="39" t="s">
        <v>34</v>
      </c>
      <c r="C34" s="1">
        <v>132166</v>
      </c>
      <c r="D34" s="2"/>
      <c r="E34" s="1">
        <v>2159</v>
      </c>
      <c r="F34" s="2"/>
      <c r="G34" s="1">
        <v>113440</v>
      </c>
      <c r="H34" s="1">
        <v>16567</v>
      </c>
      <c r="I34" s="1">
        <v>43795</v>
      </c>
      <c r="J34" s="2">
        <v>715</v>
      </c>
      <c r="K34" s="1">
        <v>1591588</v>
      </c>
      <c r="L34" s="1">
        <v>527399</v>
      </c>
      <c r="M34" s="1">
        <v>3017804</v>
      </c>
      <c r="N34" s="5"/>
      <c r="O34" s="6"/>
    </row>
    <row r="35" spans="1:15" ht="15" thickBot="1" x14ac:dyDescent="0.4">
      <c r="A35" s="41">
        <v>31</v>
      </c>
      <c r="B35" s="39" t="s">
        <v>9</v>
      </c>
      <c r="C35" s="1">
        <v>132001</v>
      </c>
      <c r="D35" s="2"/>
      <c r="E35" s="1">
        <v>2530</v>
      </c>
      <c r="F35" s="2"/>
      <c r="G35" s="1">
        <v>56846</v>
      </c>
      <c r="H35" s="1">
        <v>72625</v>
      </c>
      <c r="I35" s="1">
        <v>17335</v>
      </c>
      <c r="J35" s="2">
        <v>332</v>
      </c>
      <c r="K35" s="1">
        <v>2748782</v>
      </c>
      <c r="L35" s="1">
        <v>360974</v>
      </c>
      <c r="M35" s="1">
        <v>7614893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119006</v>
      </c>
      <c r="D36" s="2"/>
      <c r="E36" s="1">
        <v>1908</v>
      </c>
      <c r="F36" s="2"/>
      <c r="G36" s="1">
        <v>76094</v>
      </c>
      <c r="H36" s="1">
        <v>41004</v>
      </c>
      <c r="I36" s="1">
        <v>38636</v>
      </c>
      <c r="J36" s="2">
        <v>619</v>
      </c>
      <c r="K36" s="1">
        <v>1413453</v>
      </c>
      <c r="L36" s="1">
        <v>458890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117197</v>
      </c>
      <c r="D37" s="2"/>
      <c r="E37" s="1">
        <v>1256</v>
      </c>
      <c r="F37" s="2"/>
      <c r="G37" s="1">
        <v>73543</v>
      </c>
      <c r="H37" s="1">
        <v>42398</v>
      </c>
      <c r="I37" s="1">
        <v>40228</v>
      </c>
      <c r="J37" s="2">
        <v>431</v>
      </c>
      <c r="K37" s="1">
        <v>700505</v>
      </c>
      <c r="L37" s="1">
        <v>240450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94922</v>
      </c>
      <c r="D38" s="2"/>
      <c r="E38" s="2">
        <v>775</v>
      </c>
      <c r="F38" s="2"/>
      <c r="G38" s="1">
        <v>51928</v>
      </c>
      <c r="H38" s="1">
        <v>42219</v>
      </c>
      <c r="I38" s="1">
        <v>49070</v>
      </c>
      <c r="J38" s="2">
        <v>401</v>
      </c>
      <c r="K38" s="1">
        <v>656286</v>
      </c>
      <c r="L38" s="1">
        <v>339270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88645</v>
      </c>
      <c r="D39" s="2"/>
      <c r="E39" s="1">
        <v>4737</v>
      </c>
      <c r="F39" s="2"/>
      <c r="G39" s="1">
        <v>46104</v>
      </c>
      <c r="H39" s="1">
        <v>37804</v>
      </c>
      <c r="I39" s="1">
        <v>24863</v>
      </c>
      <c r="J39" s="1">
        <v>1329</v>
      </c>
      <c r="K39" s="1">
        <v>2700876</v>
      </c>
      <c r="L39" s="1">
        <v>757548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81317</v>
      </c>
      <c r="D40" s="2"/>
      <c r="E40" s="2">
        <v>759</v>
      </c>
      <c r="F40" s="2"/>
      <c r="G40" s="1">
        <v>34482</v>
      </c>
      <c r="H40" s="1">
        <v>46076</v>
      </c>
      <c r="I40" s="1">
        <v>45503</v>
      </c>
      <c r="J40" s="2">
        <v>425</v>
      </c>
      <c r="K40" s="1">
        <v>586249</v>
      </c>
      <c r="L40" s="1">
        <v>328051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64182</v>
      </c>
      <c r="D41" s="2"/>
      <c r="E41" s="2">
        <v>621</v>
      </c>
      <c r="F41" s="2"/>
      <c r="G41" s="1">
        <v>44814</v>
      </c>
      <c r="H41" s="1">
        <v>18747</v>
      </c>
      <c r="I41" s="1">
        <v>72550</v>
      </c>
      <c r="J41" s="2">
        <v>702</v>
      </c>
      <c r="K41" s="1">
        <v>291823</v>
      </c>
      <c r="L41" s="1">
        <v>329871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63171</v>
      </c>
      <c r="D42" s="2"/>
      <c r="E42" s="1">
        <v>1208</v>
      </c>
      <c r="F42" s="2"/>
      <c r="G42" s="1">
        <v>24788</v>
      </c>
      <c r="H42" s="1">
        <v>37175</v>
      </c>
      <c r="I42" s="1">
        <v>30127</v>
      </c>
      <c r="J42" s="2">
        <v>576</v>
      </c>
      <c r="K42" s="1">
        <v>1360452</v>
      </c>
      <c r="L42" s="1">
        <v>648814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62872</v>
      </c>
      <c r="D43" s="2"/>
      <c r="E43" s="2">
        <v>726</v>
      </c>
      <c r="F43" s="2"/>
      <c r="G43" s="1">
        <v>50835</v>
      </c>
      <c r="H43" s="1">
        <v>11311</v>
      </c>
      <c r="I43" s="1">
        <v>82502</v>
      </c>
      <c r="J43" s="2">
        <v>953</v>
      </c>
      <c r="K43" s="1">
        <v>322228</v>
      </c>
      <c r="L43" s="1">
        <v>422837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56018</v>
      </c>
      <c r="D44" s="2"/>
      <c r="E44" s="2">
        <v>759</v>
      </c>
      <c r="F44" s="2"/>
      <c r="G44" s="2" t="s">
        <v>104</v>
      </c>
      <c r="H44" s="2" t="s">
        <v>104</v>
      </c>
      <c r="I44" s="1">
        <v>13282</v>
      </c>
      <c r="J44" s="2">
        <v>180</v>
      </c>
      <c r="K44" s="1">
        <v>951565</v>
      </c>
      <c r="L44" s="1">
        <v>225610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45886</v>
      </c>
      <c r="D45" s="2"/>
      <c r="E45" s="2">
        <v>514</v>
      </c>
      <c r="F45" s="2"/>
      <c r="G45" s="1">
        <v>27472</v>
      </c>
      <c r="H45" s="1">
        <v>17900</v>
      </c>
      <c r="I45" s="1">
        <v>42933</v>
      </c>
      <c r="J45" s="2">
        <v>481</v>
      </c>
      <c r="K45" s="1">
        <v>569694</v>
      </c>
      <c r="L45" s="1">
        <v>533033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41529</v>
      </c>
      <c r="D46" s="2"/>
      <c r="E46" s="1">
        <v>1254</v>
      </c>
      <c r="F46" s="2"/>
      <c r="G46" s="1">
        <v>3086</v>
      </c>
      <c r="H46" s="1">
        <v>37189</v>
      </c>
      <c r="I46" s="1">
        <v>39202</v>
      </c>
      <c r="J46" s="1">
        <v>1184</v>
      </c>
      <c r="K46" s="1">
        <v>1315383</v>
      </c>
      <c r="L46" s="1">
        <v>1241676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32792</v>
      </c>
      <c r="D47" s="2"/>
      <c r="E47" s="2">
        <v>574</v>
      </c>
      <c r="F47" s="2"/>
      <c r="G47" s="1">
        <v>23077</v>
      </c>
      <c r="H47" s="1">
        <v>9141</v>
      </c>
      <c r="I47" s="1">
        <v>18298</v>
      </c>
      <c r="J47" s="2">
        <v>320</v>
      </c>
      <c r="K47" s="1">
        <v>911868</v>
      </c>
      <c r="L47" s="1">
        <v>508813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28395</v>
      </c>
      <c r="D48" s="2"/>
      <c r="E48" s="2">
        <v>736</v>
      </c>
      <c r="F48" s="2"/>
      <c r="G48" s="1">
        <v>14727</v>
      </c>
      <c r="H48" s="1">
        <v>12932</v>
      </c>
      <c r="I48" s="1">
        <v>29160</v>
      </c>
      <c r="J48" s="2">
        <v>756</v>
      </c>
      <c r="K48" s="1">
        <v>376112</v>
      </c>
      <c r="L48" s="1">
        <v>386246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22014</v>
      </c>
      <c r="D49" s="2"/>
      <c r="E49" s="2">
        <v>98</v>
      </c>
      <c r="F49" s="2"/>
      <c r="G49" s="1">
        <v>6513</v>
      </c>
      <c r="H49" s="1">
        <v>15403</v>
      </c>
      <c r="I49" s="1">
        <v>30092</v>
      </c>
      <c r="J49" s="2">
        <v>134</v>
      </c>
      <c r="K49" s="1">
        <v>862264</v>
      </c>
      <c r="L49" s="1">
        <v>1178689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21881</v>
      </c>
      <c r="D50" s="2"/>
      <c r="E50" s="2">
        <v>144</v>
      </c>
      <c r="F50" s="2"/>
      <c r="G50" s="1">
        <v>12247</v>
      </c>
      <c r="H50" s="1">
        <v>9490</v>
      </c>
      <c r="I50" s="1">
        <v>37807</v>
      </c>
      <c r="J50" s="2">
        <v>249</v>
      </c>
      <c r="K50" s="1">
        <v>322900</v>
      </c>
      <c r="L50" s="1">
        <v>557918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18814</v>
      </c>
      <c r="D51" s="2"/>
      <c r="E51" s="2">
        <v>658</v>
      </c>
      <c r="F51" s="2"/>
      <c r="G51" s="1">
        <v>14160</v>
      </c>
      <c r="H51" s="1">
        <v>3996</v>
      </c>
      <c r="I51" s="1">
        <v>26658</v>
      </c>
      <c r="J51" s="2">
        <v>932</v>
      </c>
      <c r="K51" s="1">
        <v>583319</v>
      </c>
      <c r="L51" s="1">
        <v>826525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16519</v>
      </c>
      <c r="D52" s="2"/>
      <c r="E52" s="2">
        <v>222</v>
      </c>
      <c r="F52" s="2"/>
      <c r="G52" s="1">
        <v>12006</v>
      </c>
      <c r="H52" s="1">
        <v>4291</v>
      </c>
      <c r="I52" s="1">
        <v>11667</v>
      </c>
      <c r="J52" s="2">
        <v>157</v>
      </c>
      <c r="K52" s="1">
        <v>595115</v>
      </c>
      <c r="L52" s="1">
        <v>420317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14311</v>
      </c>
      <c r="D53" s="2"/>
      <c r="E53" s="2">
        <v>499</v>
      </c>
      <c r="F53" s="2"/>
      <c r="G53" s="1">
        <v>10842</v>
      </c>
      <c r="H53" s="1">
        <v>2970</v>
      </c>
      <c r="I53" s="1">
        <v>10525</v>
      </c>
      <c r="J53" s="2">
        <v>367</v>
      </c>
      <c r="K53" s="1">
        <v>414024</v>
      </c>
      <c r="L53" s="1">
        <v>304494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8791</v>
      </c>
      <c r="D54" s="2"/>
      <c r="E54" s="2">
        <v>163</v>
      </c>
      <c r="F54" s="2"/>
      <c r="G54" s="1">
        <v>6597</v>
      </c>
      <c r="H54" s="1">
        <v>2031</v>
      </c>
      <c r="I54" s="1">
        <v>6540</v>
      </c>
      <c r="J54" s="2">
        <v>121</v>
      </c>
      <c r="K54" s="1">
        <v>746314</v>
      </c>
      <c r="L54" s="1">
        <v>555206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2843</v>
      </c>
      <c r="D55" s="2"/>
      <c r="E55" s="2">
        <v>59</v>
      </c>
      <c r="F55" s="2"/>
      <c r="G55" s="1">
        <v>2000</v>
      </c>
      <c r="H55" s="2">
        <v>784</v>
      </c>
      <c r="I55" s="1">
        <v>4556</v>
      </c>
      <c r="J55" s="2">
        <v>95</v>
      </c>
      <c r="K55" s="1">
        <v>199626</v>
      </c>
      <c r="L55" s="1">
        <v>319919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77505</v>
      </c>
      <c r="D56" s="2"/>
      <c r="E56" s="2">
        <v>921</v>
      </c>
      <c r="F56" s="2"/>
      <c r="G56" s="1">
        <v>35074</v>
      </c>
      <c r="H56" s="1">
        <v>41510</v>
      </c>
      <c r="I56" s="1">
        <v>22883</v>
      </c>
      <c r="J56" s="2">
        <v>272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5965</v>
      </c>
      <c r="D57" s="2"/>
      <c r="E57" s="2">
        <v>93</v>
      </c>
      <c r="F57" s="2"/>
      <c r="G57" s="1">
        <v>3942</v>
      </c>
      <c r="H57" s="1">
        <v>1930</v>
      </c>
      <c r="I57" s="2"/>
      <c r="J57" s="2"/>
      <c r="K57" s="1">
        <v>76757</v>
      </c>
      <c r="L57" s="2"/>
      <c r="M57" s="2"/>
      <c r="N57" s="5"/>
      <c r="O57" s="5"/>
    </row>
    <row r="58" spans="1:15" ht="21.5" thickBot="1" x14ac:dyDescent="0.4">
      <c r="A58" s="57">
        <v>54</v>
      </c>
      <c r="B58" s="58" t="s">
        <v>66</v>
      </c>
      <c r="C58" s="59">
        <v>1434</v>
      </c>
      <c r="D58" s="60"/>
      <c r="E58" s="60">
        <v>23</v>
      </c>
      <c r="F58" s="60"/>
      <c r="G58" s="59">
        <v>1370</v>
      </c>
      <c r="H58" s="60">
        <v>41</v>
      </c>
      <c r="I58" s="60"/>
      <c r="J58" s="60"/>
      <c r="K58" s="59">
        <v>26110</v>
      </c>
      <c r="L58" s="60"/>
      <c r="M58" s="60"/>
      <c r="N58" s="61"/>
      <c r="O58" s="32"/>
    </row>
  </sheetData>
  <mergeCells count="2">
    <mergeCell ref="P1:R1"/>
    <mergeCell ref="U1:Y1"/>
  </mergeCells>
  <hyperlinks>
    <hyperlink ref="B5" r:id="rId1" display="https://www.worldometers.info/coronavirus/usa/texas/" xr:uid="{6C5F0684-450F-4CE1-94AD-EDCC20CC2263}"/>
    <hyperlink ref="B6" r:id="rId2" display="https://www.worldometers.info/coronavirus/usa/california/" xr:uid="{FC3B9A93-A546-41E2-AB76-CED378F26B60}"/>
    <hyperlink ref="B7" r:id="rId3" display="https://www.worldometers.info/coronavirus/usa/florida/" xr:uid="{189E8AB8-3B75-40BA-A51B-2C71D4C832B7}"/>
    <hyperlink ref="B8" r:id="rId4" display="https://www.worldometers.info/coronavirus/usa/new-york/" xr:uid="{2C684271-5C64-4CDD-844E-2E1051FC8D74}"/>
    <hyperlink ref="B9" r:id="rId5" display="https://www.worldometers.info/coronavirus/usa/illinois/" xr:uid="{1579D513-BA2B-4E91-99C2-10836D69C631}"/>
    <hyperlink ref="B10" r:id="rId6" display="https://www.worldometers.info/coronavirus/usa/georgia/" xr:uid="{D9721CC9-D0DA-432C-8049-9DBE5239DA09}"/>
    <hyperlink ref="B11" r:id="rId7" display="https://www.worldometers.info/coronavirus/usa/north-carolina/" xr:uid="{053B9700-F229-470D-B6A9-37C2C8C6DF68}"/>
    <hyperlink ref="B12" r:id="rId8" display="https://www.worldometers.info/coronavirus/usa/wisconsin/" xr:uid="{95045445-878D-4356-AA48-B01314208810}"/>
    <hyperlink ref="B13" r:id="rId9" display="https://www.worldometers.info/coronavirus/usa/tennessee/" xr:uid="{A9BA23FC-5FB5-43F7-B3DA-AB8546E8241A}"/>
    <hyperlink ref="B14" r:id="rId10" display="https://www.worldometers.info/coronavirus/usa/ohio/" xr:uid="{6E4AABC9-936B-4968-B5AB-51269F5D7F66}"/>
    <hyperlink ref="B15" r:id="rId11" display="https://www.worldometers.info/coronavirus/usa/new-jersey/" xr:uid="{3C9ACCB2-B0B5-4FD8-9587-1C87A9E83F7E}"/>
    <hyperlink ref="B16" r:id="rId12" display="https://www.worldometers.info/coronavirus/usa/michigan/" xr:uid="{0D10149B-EEB0-42D9-9FC7-03CF73862589}"/>
    <hyperlink ref="B17" r:id="rId13" display="https://www.worldometers.info/coronavirus/usa/arizona/" xr:uid="{7E70BA54-F2FA-43CF-91BC-981A1B484EFE}"/>
    <hyperlink ref="B18" r:id="rId14" display="https://www.worldometers.info/coronavirus/usa/pennsylvania/" xr:uid="{875709CA-3A2A-4C1E-B305-563A893AF4E2}"/>
    <hyperlink ref="B19" r:id="rId15" display="https://www.worldometers.info/coronavirus/usa/missouri/" xr:uid="{B3BD9B77-311A-4103-87ED-E622F6FDB504}"/>
    <hyperlink ref="B20" r:id="rId16" display="https://www.worldometers.info/coronavirus/usa/indiana/" xr:uid="{816B23F2-DA4A-483C-98F8-E9E08C7F1815}"/>
    <hyperlink ref="B21" r:id="rId17" display="https://www.worldometers.info/coronavirus/usa/minnesota/" xr:uid="{4C4B0E9D-89C1-4537-AC3E-8EFB66E0EE3D}"/>
    <hyperlink ref="B22" r:id="rId18" display="https://www.worldometers.info/coronavirus/usa/alabama/" xr:uid="{7149E480-32E4-4969-854D-A01F2BD11BE0}"/>
    <hyperlink ref="B23" r:id="rId19" display="https://www.worldometers.info/coronavirus/usa/louisiana/" xr:uid="{4E0619D0-44C6-4199-A823-6AE3A21FADC8}"/>
    <hyperlink ref="B24" r:id="rId20" display="https://www.worldometers.info/coronavirus/usa/virginia/" xr:uid="{17DD35C7-4091-4834-B61A-01A12DC95007}"/>
    <hyperlink ref="B25" r:id="rId21" display="https://www.worldometers.info/coronavirus/usa/south-carolina/" xr:uid="{C31CA78F-05EB-4334-BB0D-519A84398177}"/>
    <hyperlink ref="B26" r:id="rId22" display="https://www.worldometers.info/coronavirus/usa/massachusetts/" xr:uid="{9965F094-D474-4E3A-AD4E-8C4149CF71E7}"/>
    <hyperlink ref="B27" r:id="rId23" display="https://www.worldometers.info/coronavirus/usa/iowa/" xr:uid="{B21840A4-B4F3-4EE4-B607-A0DF2FECE764}"/>
    <hyperlink ref="B28" r:id="rId24" display="https://www.worldometers.info/coronavirus/usa/maryland/" xr:uid="{15A7B661-2C86-4BBF-826F-70E612830262}"/>
    <hyperlink ref="B29" r:id="rId25" display="https://www.worldometers.info/coronavirus/usa/colorado/" xr:uid="{43919A19-CF14-4687-9C18-8EA410CE5DFB}"/>
    <hyperlink ref="B30" r:id="rId26" display="https://www.worldometers.info/coronavirus/usa/utah/" xr:uid="{6DE391A7-DDEE-4928-A5A7-D01DEC837093}"/>
    <hyperlink ref="B31" r:id="rId27" display="https://www.worldometers.info/coronavirus/usa/oklahoma/" xr:uid="{CED9E1E7-9179-4875-97DE-625BD4D65EE1}"/>
    <hyperlink ref="B32" r:id="rId28" display="https://www.worldometers.info/coronavirus/usa/kentucky/" xr:uid="{9F07940D-9584-495E-8D5B-FEA1DACEA32F}"/>
    <hyperlink ref="B33" r:id="rId29" display="https://www.worldometers.info/coronavirus/usa/mississippi/" xr:uid="{1172C67E-6B79-413A-BB61-C1BFD38FF821}"/>
    <hyperlink ref="B34" r:id="rId30" display="https://www.worldometers.info/coronavirus/usa/arkansas/" xr:uid="{7180BEA5-6584-4265-BC4F-166FDF075046}"/>
    <hyperlink ref="B35" r:id="rId31" display="https://www.worldometers.info/coronavirus/usa/washington/" xr:uid="{18A611BC-719A-476F-B262-C205CDC56C47}"/>
    <hyperlink ref="B36" r:id="rId32" display="https://www.worldometers.info/coronavirus/usa/nevada/" xr:uid="{85D07319-56D3-4245-B66F-C1C2A4B9B3DD}"/>
    <hyperlink ref="B37" r:id="rId33" display="https://www.worldometers.info/coronavirus/usa/kansas/" xr:uid="{B8D76212-5349-49F4-927A-117F2060085C}"/>
    <hyperlink ref="B38" r:id="rId34" display="https://www.worldometers.info/coronavirus/usa/nebraska/" xr:uid="{CE6F6E2A-4144-4B99-9A4E-AC5CD9F46941}"/>
    <hyperlink ref="B39" r:id="rId35" display="https://www.worldometers.info/coronavirus/usa/connecticut/" xr:uid="{EFA5AE3D-0F22-4AB0-BACC-FECCC7A319F8}"/>
    <hyperlink ref="B40" r:id="rId36" display="https://www.worldometers.info/coronavirus/usa/idaho/" xr:uid="{9E980BA6-C179-4EB7-A27D-09CACDBA2DD0}"/>
    <hyperlink ref="B41" r:id="rId37" display="https://www.worldometers.info/coronavirus/usa/south-dakota/" xr:uid="{0966EFD4-A6A3-43FB-A916-76FFCA99555F}"/>
    <hyperlink ref="B42" r:id="rId38" display="https://www.worldometers.info/coronavirus/usa/new-mexico/" xr:uid="{2E6BEA12-FBD1-464C-8D5C-8DA9B23F40EB}"/>
    <hyperlink ref="B43" r:id="rId39" display="https://www.worldometers.info/coronavirus/usa/north-dakota/" xr:uid="{1631AF11-98D0-42E3-B072-D492E9D2F72F}"/>
    <hyperlink ref="B44" r:id="rId40" display="https://www.worldometers.info/coronavirus/usa/oregon/" xr:uid="{5C4AE235-D8A0-4A07-9750-A23F28086DC8}"/>
    <hyperlink ref="B45" r:id="rId41" display="https://www.worldometers.info/coronavirus/usa/montana/" xr:uid="{675BB91F-9FA5-4236-A2A4-48FE324EE2B0}"/>
    <hyperlink ref="B46" r:id="rId42" display="https://www.worldometers.info/coronavirus/usa/rhode-island/" xr:uid="{47FAB120-A135-4DAB-86DA-3E90E854572D}"/>
    <hyperlink ref="B47" r:id="rId43" display="https://www.worldometers.info/coronavirus/usa/west-virginia/" xr:uid="{268F7C59-1420-424D-A5B7-EF1A7D7A24C7}"/>
    <hyperlink ref="B48" r:id="rId44" display="https://www.worldometers.info/coronavirus/usa/delaware/" xr:uid="{ECB22DEE-30C9-4F23-BD77-85FA9361AC1D}"/>
    <hyperlink ref="B49" r:id="rId45" display="https://www.worldometers.info/coronavirus/usa/alaska/" xr:uid="{49FA02CD-770F-46EF-8185-5CB91E7CE815}"/>
    <hyperlink ref="B50" r:id="rId46" display="https://www.worldometers.info/coronavirus/usa/wyoming/" xr:uid="{9AA550AF-8483-4BEA-83BF-CA03A6DAE940}"/>
    <hyperlink ref="B51" r:id="rId47" display="https://www.worldometers.info/coronavirus/usa/district-of-columbia/" xr:uid="{7A8A4E83-EB64-45FD-B026-B01FD250891B}"/>
    <hyperlink ref="B52" r:id="rId48" display="https://www.worldometers.info/coronavirus/usa/hawaii/" xr:uid="{4037F22E-E6CA-43B7-B1DA-BF49A1A5C45E}"/>
    <hyperlink ref="B53" r:id="rId49" display="https://www.worldometers.info/coronavirus/usa/new-hampshire/" xr:uid="{3F079C19-AEDA-41E6-A5A9-5F43B0DA9E70}"/>
    <hyperlink ref="B54" r:id="rId50" display="https://www.worldometers.info/coronavirus/usa/maine/" xr:uid="{E2F0F932-3E2D-43ED-BDBE-47107FA7F3C6}"/>
    <hyperlink ref="B55" r:id="rId51" display="https://www.worldometers.info/coronavirus/usa/vermont/" xr:uid="{DFD9F40E-F5B8-44BB-84A0-E4B07B03057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215843</v>
      </c>
      <c r="C2" s="2"/>
      <c r="D2" s="1">
        <v>3246</v>
      </c>
      <c r="E2" s="2"/>
      <c r="F2" s="1">
        <v>88038</v>
      </c>
      <c r="G2" s="1">
        <v>124559</v>
      </c>
      <c r="H2" s="1">
        <v>44021</v>
      </c>
      <c r="I2" s="2">
        <v>662</v>
      </c>
      <c r="J2" s="1">
        <v>1520902</v>
      </c>
      <c r="K2" s="1">
        <v>310187</v>
      </c>
      <c r="L2" s="1">
        <v>4903185</v>
      </c>
      <c r="M2" s="42"/>
      <c r="N2" s="35">
        <f>IFERROR(B2/J2,0)</f>
        <v>0.14191775669964271</v>
      </c>
      <c r="O2" s="36">
        <f>IFERROR(I2/H2,0)</f>
        <v>1.5038277185888554E-2</v>
      </c>
      <c r="P2" s="34">
        <f>D2*250</f>
        <v>811500</v>
      </c>
      <c r="Q2" s="37">
        <f>ABS(P2-B2)/B2</f>
        <v>2.7596771727598299</v>
      </c>
    </row>
    <row r="3" spans="1:17" ht="15" thickBot="1" x14ac:dyDescent="0.35">
      <c r="A3" s="39" t="s">
        <v>52</v>
      </c>
      <c r="B3" s="1">
        <v>22014</v>
      </c>
      <c r="C3" s="2"/>
      <c r="D3" s="2">
        <v>98</v>
      </c>
      <c r="E3" s="2"/>
      <c r="F3" s="1">
        <v>6513</v>
      </c>
      <c r="G3" s="1">
        <v>15403</v>
      </c>
      <c r="H3" s="1">
        <v>30092</v>
      </c>
      <c r="I3" s="2">
        <v>134</v>
      </c>
      <c r="J3" s="1">
        <v>862264</v>
      </c>
      <c r="K3" s="1">
        <v>1178689</v>
      </c>
      <c r="L3" s="1">
        <v>731545</v>
      </c>
      <c r="M3" s="42"/>
      <c r="N3" s="35">
        <f>IFERROR(B3/J3,0)</f>
        <v>2.5530463987827393E-2</v>
      </c>
      <c r="O3" s="36">
        <f>IFERROR(I3/H3,0)</f>
        <v>4.4530107669812575E-3</v>
      </c>
      <c r="P3" s="34">
        <f>D3*250</f>
        <v>24500</v>
      </c>
      <c r="Q3" s="37">
        <f>ABS(P3-B3)/B3</f>
        <v>0.1129281366403198</v>
      </c>
    </row>
    <row r="4" spans="1:17" ht="15" thickBot="1" x14ac:dyDescent="0.35">
      <c r="A4" s="39" t="s">
        <v>33</v>
      </c>
      <c r="B4" s="1">
        <v>273053</v>
      </c>
      <c r="C4" s="2"/>
      <c r="D4" s="1">
        <v>6300</v>
      </c>
      <c r="E4" s="2"/>
      <c r="F4" s="1">
        <v>45036</v>
      </c>
      <c r="G4" s="1">
        <v>221717</v>
      </c>
      <c r="H4" s="1">
        <v>37514</v>
      </c>
      <c r="I4" s="2">
        <v>866</v>
      </c>
      <c r="J4" s="1">
        <v>2291553</v>
      </c>
      <c r="K4" s="1">
        <v>314829</v>
      </c>
      <c r="L4" s="1">
        <v>7278717</v>
      </c>
      <c r="M4" s="42"/>
      <c r="N4" s="35">
        <f>IFERROR(B4/J4,0)</f>
        <v>0.11915631015298359</v>
      </c>
      <c r="O4" s="36">
        <f>IFERROR(I4/H4,0)</f>
        <v>2.3084715039718505E-2</v>
      </c>
      <c r="P4" s="34">
        <f>D4*250</f>
        <v>1575000</v>
      </c>
      <c r="Q4" s="37">
        <f>ABS(P4-B4)/B4</f>
        <v>4.7681109528186836</v>
      </c>
    </row>
    <row r="5" spans="1:17" ht="12.5" customHeight="1" thickBot="1" x14ac:dyDescent="0.35">
      <c r="A5" s="39" t="s">
        <v>34</v>
      </c>
      <c r="B5" s="1">
        <v>132166</v>
      </c>
      <c r="C5" s="2"/>
      <c r="D5" s="1">
        <v>2159</v>
      </c>
      <c r="E5" s="2"/>
      <c r="F5" s="1">
        <v>113440</v>
      </c>
      <c r="G5" s="1">
        <v>16567</v>
      </c>
      <c r="H5" s="1">
        <v>43795</v>
      </c>
      <c r="I5" s="2">
        <v>715</v>
      </c>
      <c r="J5" s="1">
        <v>1591588</v>
      </c>
      <c r="K5" s="1">
        <v>527399</v>
      </c>
      <c r="L5" s="1">
        <v>3017804</v>
      </c>
      <c r="M5" s="42"/>
      <c r="N5" s="35">
        <f>IFERROR(B5/J5,0)</f>
        <v>8.3040334558943649E-2</v>
      </c>
      <c r="O5" s="36">
        <f>IFERROR(I5/H5,0)</f>
        <v>1.6326064619248772E-2</v>
      </c>
      <c r="P5" s="34">
        <f>D5*250</f>
        <v>539750</v>
      </c>
      <c r="Q5" s="37">
        <f>ABS(P5-B5)/B5</f>
        <v>3.0838793638303348</v>
      </c>
    </row>
    <row r="6" spans="1:17" ht="15" thickBot="1" x14ac:dyDescent="0.35">
      <c r="A6" s="39" t="s">
        <v>10</v>
      </c>
      <c r="B6" s="1">
        <v>1024870</v>
      </c>
      <c r="C6" s="2"/>
      <c r="D6" s="1">
        <v>18254</v>
      </c>
      <c r="E6" s="2"/>
      <c r="F6" s="1">
        <v>511686</v>
      </c>
      <c r="G6" s="1">
        <v>494930</v>
      </c>
      <c r="H6" s="1">
        <v>25938</v>
      </c>
      <c r="I6" s="2">
        <v>462</v>
      </c>
      <c r="J6" s="1">
        <v>20671596</v>
      </c>
      <c r="K6" s="1">
        <v>523170</v>
      </c>
      <c r="L6" s="1">
        <v>39512223</v>
      </c>
      <c r="M6" s="42"/>
      <c r="N6" s="35">
        <f>IFERROR(B6/J6,0)</f>
        <v>4.9578658561245104E-2</v>
      </c>
      <c r="O6" s="36">
        <f>IFERROR(I6/H6,0)</f>
        <v>1.7811704834605598E-2</v>
      </c>
      <c r="P6" s="34">
        <f>D6*250</f>
        <v>4563500</v>
      </c>
      <c r="Q6" s="37">
        <f>ABS(P6-B6)/B6</f>
        <v>3.4527598622264288</v>
      </c>
    </row>
    <row r="7" spans="1:17" ht="15" thickBot="1" x14ac:dyDescent="0.35">
      <c r="A7" s="39" t="s">
        <v>18</v>
      </c>
      <c r="B7" s="1">
        <v>159234</v>
      </c>
      <c r="C7" s="2"/>
      <c r="D7" s="1">
        <v>2525</v>
      </c>
      <c r="E7" s="2"/>
      <c r="F7" s="1">
        <v>51231</v>
      </c>
      <c r="G7" s="1">
        <v>105478</v>
      </c>
      <c r="H7" s="1">
        <v>27651</v>
      </c>
      <c r="I7" s="2">
        <v>438</v>
      </c>
      <c r="J7" s="1">
        <v>1436205</v>
      </c>
      <c r="K7" s="1">
        <v>249396</v>
      </c>
      <c r="L7" s="1">
        <v>5758736</v>
      </c>
      <c r="M7" s="42"/>
      <c r="N7" s="35">
        <f>IFERROR(B7/J7,0)</f>
        <v>0.11087135889375124</v>
      </c>
      <c r="O7" s="36">
        <f>IFERROR(I7/H7,0)</f>
        <v>1.5840295106867745E-2</v>
      </c>
      <c r="P7" s="34">
        <f>D7*250</f>
        <v>631250</v>
      </c>
      <c r="Q7" s="37">
        <f>ABS(P7-B7)/B7</f>
        <v>2.9642915457753998</v>
      </c>
    </row>
    <row r="8" spans="1:17" ht="15" thickBot="1" x14ac:dyDescent="0.35">
      <c r="A8" s="39" t="s">
        <v>23</v>
      </c>
      <c r="B8" s="1">
        <v>88645</v>
      </c>
      <c r="C8" s="2"/>
      <c r="D8" s="1">
        <v>4737</v>
      </c>
      <c r="E8" s="2"/>
      <c r="F8" s="1">
        <v>46104</v>
      </c>
      <c r="G8" s="1">
        <v>37804</v>
      </c>
      <c r="H8" s="1">
        <v>24863</v>
      </c>
      <c r="I8" s="1">
        <v>1329</v>
      </c>
      <c r="J8" s="1">
        <v>2700876</v>
      </c>
      <c r="K8" s="1">
        <v>757548</v>
      </c>
      <c r="L8" s="1">
        <v>3565287</v>
      </c>
      <c r="M8" s="42"/>
      <c r="N8" s="35">
        <f>IFERROR(B8/J8,0)</f>
        <v>3.2820832944570576E-2</v>
      </c>
      <c r="O8" s="36">
        <f>IFERROR(I8/H8,0)</f>
        <v>5.345292201262921E-2</v>
      </c>
      <c r="P8" s="34">
        <f>D8*250</f>
        <v>1184250</v>
      </c>
      <c r="Q8" s="37">
        <f>ABS(P8-B8)/B8</f>
        <v>12.359467539060297</v>
      </c>
    </row>
    <row r="9" spans="1:17" ht="15" thickBot="1" x14ac:dyDescent="0.35">
      <c r="A9" s="39" t="s">
        <v>43</v>
      </c>
      <c r="B9" s="1">
        <v>28395</v>
      </c>
      <c r="C9" s="2"/>
      <c r="D9" s="2">
        <v>736</v>
      </c>
      <c r="E9" s="2"/>
      <c r="F9" s="1">
        <v>14727</v>
      </c>
      <c r="G9" s="1">
        <v>12932</v>
      </c>
      <c r="H9" s="1">
        <v>29160</v>
      </c>
      <c r="I9" s="2">
        <v>756</v>
      </c>
      <c r="J9" s="1">
        <v>376112</v>
      </c>
      <c r="K9" s="1">
        <v>386246</v>
      </c>
      <c r="L9" s="1">
        <v>973764</v>
      </c>
      <c r="M9" s="42"/>
      <c r="N9" s="35">
        <f>IFERROR(B9/J9,0)</f>
        <v>7.5496128812694088E-2</v>
      </c>
      <c r="O9" s="36">
        <f>IFERROR(I9/H9,0)</f>
        <v>2.5925925925925925E-2</v>
      </c>
      <c r="P9" s="34">
        <f>D9*250</f>
        <v>184000</v>
      </c>
      <c r="Q9" s="37">
        <f>ABS(P9-B9)/B9</f>
        <v>5.4800140869871452</v>
      </c>
    </row>
    <row r="10" spans="1:17" ht="15" thickBot="1" x14ac:dyDescent="0.35">
      <c r="A10" s="39" t="s">
        <v>63</v>
      </c>
      <c r="B10" s="1">
        <v>18814</v>
      </c>
      <c r="C10" s="2"/>
      <c r="D10" s="2">
        <v>658</v>
      </c>
      <c r="E10" s="2"/>
      <c r="F10" s="1">
        <v>14160</v>
      </c>
      <c r="G10" s="1">
        <v>3996</v>
      </c>
      <c r="H10" s="1">
        <v>26658</v>
      </c>
      <c r="I10" s="2">
        <v>932</v>
      </c>
      <c r="J10" s="1">
        <v>583319</v>
      </c>
      <c r="K10" s="1">
        <v>826525</v>
      </c>
      <c r="L10" s="1">
        <v>705749</v>
      </c>
      <c r="M10" s="43"/>
      <c r="N10" s="35">
        <f>IFERROR(B10/J10,0)</f>
        <v>3.2253363939799662E-2</v>
      </c>
      <c r="O10" s="36">
        <f>IFERROR(I10/H10,0)</f>
        <v>3.4961362442793908E-2</v>
      </c>
      <c r="P10" s="34">
        <f>D10*250</f>
        <v>164500</v>
      </c>
      <c r="Q10" s="37">
        <f>ABS(P10-B10)/B10</f>
        <v>7.7434888912511957</v>
      </c>
    </row>
    <row r="11" spans="1:17" ht="15" thickBot="1" x14ac:dyDescent="0.35">
      <c r="A11" s="39" t="s">
        <v>13</v>
      </c>
      <c r="B11" s="1">
        <v>875096</v>
      </c>
      <c r="C11" s="2"/>
      <c r="D11" s="1">
        <v>17499</v>
      </c>
      <c r="E11" s="2"/>
      <c r="F11" s="1">
        <v>613943</v>
      </c>
      <c r="G11" s="1">
        <v>243654</v>
      </c>
      <c r="H11" s="1">
        <v>40744</v>
      </c>
      <c r="I11" s="2">
        <v>815</v>
      </c>
      <c r="J11" s="1">
        <v>10899389</v>
      </c>
      <c r="K11" s="1">
        <v>507474</v>
      </c>
      <c r="L11" s="1">
        <v>21477737</v>
      </c>
      <c r="M11" s="44"/>
      <c r="N11" s="28"/>
    </row>
    <row r="12" spans="1:17" ht="15" thickBot="1" x14ac:dyDescent="0.35">
      <c r="A12" s="39" t="s">
        <v>16</v>
      </c>
      <c r="B12" s="1">
        <v>422905</v>
      </c>
      <c r="C12" s="2"/>
      <c r="D12" s="1">
        <v>8956</v>
      </c>
      <c r="E12" s="2"/>
      <c r="F12" s="1">
        <v>263376</v>
      </c>
      <c r="G12" s="1">
        <v>150573</v>
      </c>
      <c r="H12" s="1">
        <v>39831</v>
      </c>
      <c r="I12" s="2">
        <v>844</v>
      </c>
      <c r="J12" s="1">
        <v>4210792</v>
      </c>
      <c r="K12" s="1">
        <v>396593</v>
      </c>
      <c r="L12" s="1">
        <v>10617423</v>
      </c>
      <c r="M12" s="42"/>
      <c r="N12" s="35">
        <f>IFERROR(B12/J12,0)</f>
        <v>0.10043360013983117</v>
      </c>
      <c r="O12" s="36">
        <f>IFERROR(I12/H12,0)</f>
        <v>2.1189525746278026E-2</v>
      </c>
      <c r="P12" s="34">
        <f>D12*250</f>
        <v>2239000</v>
      </c>
      <c r="Q12" s="37">
        <f>ABS(P12-B12)/B12</f>
        <v>4.2943332426904384</v>
      </c>
    </row>
    <row r="13" spans="1:17" ht="13.5" thickBot="1" x14ac:dyDescent="0.35">
      <c r="A13" s="40" t="s">
        <v>64</v>
      </c>
      <c r="B13" s="1">
        <v>5965</v>
      </c>
      <c r="C13" s="2"/>
      <c r="D13" s="2">
        <v>93</v>
      </c>
      <c r="E13" s="2"/>
      <c r="F13" s="1">
        <v>3942</v>
      </c>
      <c r="G13" s="1">
        <v>1930</v>
      </c>
      <c r="H13" s="2"/>
      <c r="I13" s="2"/>
      <c r="J13" s="1">
        <v>76757</v>
      </c>
      <c r="K13" s="2"/>
      <c r="L13" s="2"/>
      <c r="M13" s="42"/>
      <c r="N13" s="35">
        <f>IFERROR(B13/J13,0)</f>
        <v>7.7712781896113706E-2</v>
      </c>
      <c r="O13" s="36">
        <f>IFERROR(I13/H13,0)</f>
        <v>0</v>
      </c>
      <c r="P13" s="34">
        <f>D13*250</f>
        <v>23250</v>
      </c>
      <c r="Q13" s="37">
        <f>ABS(P13-B13)/B13</f>
        <v>2.8977367979882649</v>
      </c>
    </row>
    <row r="14" spans="1:17" ht="15" thickBot="1" x14ac:dyDescent="0.35">
      <c r="A14" s="39" t="s">
        <v>47</v>
      </c>
      <c r="B14" s="1">
        <v>16519</v>
      </c>
      <c r="C14" s="2"/>
      <c r="D14" s="2">
        <v>222</v>
      </c>
      <c r="E14" s="2"/>
      <c r="F14" s="1">
        <v>12006</v>
      </c>
      <c r="G14" s="1">
        <v>4291</v>
      </c>
      <c r="H14" s="1">
        <v>11667</v>
      </c>
      <c r="I14" s="2">
        <v>157</v>
      </c>
      <c r="J14" s="1">
        <v>595115</v>
      </c>
      <c r="K14" s="1">
        <v>420317</v>
      </c>
      <c r="L14" s="1">
        <v>1415872</v>
      </c>
      <c r="M14" s="42"/>
      <c r="N14" s="35">
        <f>IFERROR(B14/J14,0)</f>
        <v>2.7757660284146762E-2</v>
      </c>
      <c r="O14" s="36">
        <f>IFERROR(I14/H14,0)</f>
        <v>1.3456758378332047E-2</v>
      </c>
      <c r="P14" s="34">
        <f>D14*250</f>
        <v>55500</v>
      </c>
      <c r="Q14" s="37">
        <f>ABS(P14-B14)/B14</f>
        <v>2.359767540408015</v>
      </c>
    </row>
    <row r="15" spans="1:17" ht="15" thickBot="1" x14ac:dyDescent="0.35">
      <c r="A15" s="39" t="s">
        <v>49</v>
      </c>
      <c r="B15" s="1">
        <v>81317</v>
      </c>
      <c r="C15" s="2"/>
      <c r="D15" s="2">
        <v>759</v>
      </c>
      <c r="E15" s="2"/>
      <c r="F15" s="1">
        <v>34482</v>
      </c>
      <c r="G15" s="1">
        <v>46076</v>
      </c>
      <c r="H15" s="1">
        <v>45503</v>
      </c>
      <c r="I15" s="2">
        <v>425</v>
      </c>
      <c r="J15" s="1">
        <v>586249</v>
      </c>
      <c r="K15" s="1">
        <v>328051</v>
      </c>
      <c r="L15" s="1">
        <v>1787065</v>
      </c>
      <c r="M15" s="42"/>
      <c r="N15" s="35">
        <f>IFERROR(B15/J15,0)</f>
        <v>0.13870727284822662</v>
      </c>
      <c r="O15" s="36">
        <f>IFERROR(I15/H15,0)</f>
        <v>9.340043513614487E-3</v>
      </c>
      <c r="P15" s="34">
        <f>D15*250</f>
        <v>189750</v>
      </c>
      <c r="Q15" s="37">
        <f>ABS(P15-B15)/B15</f>
        <v>1.3334604080327608</v>
      </c>
    </row>
    <row r="16" spans="1:17" ht="15" thickBot="1" x14ac:dyDescent="0.35">
      <c r="A16" s="39" t="s">
        <v>12</v>
      </c>
      <c r="B16" s="1">
        <v>562985</v>
      </c>
      <c r="C16" s="2"/>
      <c r="D16" s="1">
        <v>11088</v>
      </c>
      <c r="E16" s="2"/>
      <c r="F16" s="1">
        <v>312413</v>
      </c>
      <c r="G16" s="1">
        <v>239484</v>
      </c>
      <c r="H16" s="1">
        <v>44428</v>
      </c>
      <c r="I16" s="2">
        <v>875</v>
      </c>
      <c r="J16" s="1">
        <v>8986010</v>
      </c>
      <c r="K16" s="1">
        <v>709133</v>
      </c>
      <c r="L16" s="1">
        <v>12671821</v>
      </c>
      <c r="M16" s="42"/>
      <c r="N16" s="35">
        <f>IFERROR(B16/J16,0)</f>
        <v>6.2651276818076099E-2</v>
      </c>
      <c r="O16" s="36">
        <f>IFERROR(I16/H16,0)</f>
        <v>1.9694787071216351E-2</v>
      </c>
      <c r="P16" s="34">
        <f>D16*250</f>
        <v>2772000</v>
      </c>
      <c r="Q16" s="37">
        <f>ABS(P16-B16)/B16</f>
        <v>3.9237546293418117</v>
      </c>
    </row>
    <row r="17" spans="1:17" ht="15" thickBot="1" x14ac:dyDescent="0.35">
      <c r="A17" s="39" t="s">
        <v>27</v>
      </c>
      <c r="B17" s="1">
        <v>244887</v>
      </c>
      <c r="C17" s="2"/>
      <c r="D17" s="1">
        <v>4888</v>
      </c>
      <c r="E17" s="2"/>
      <c r="F17" s="1">
        <v>146000</v>
      </c>
      <c r="G17" s="1">
        <v>93999</v>
      </c>
      <c r="H17" s="1">
        <v>36375</v>
      </c>
      <c r="I17" s="2">
        <v>726</v>
      </c>
      <c r="J17" s="1">
        <v>3482745</v>
      </c>
      <c r="K17" s="1">
        <v>517325</v>
      </c>
      <c r="L17" s="1">
        <v>6732219</v>
      </c>
      <c r="M17" s="42"/>
      <c r="N17" s="35">
        <f>IFERROR(B17/J17,0)</f>
        <v>7.0314364100730886E-2</v>
      </c>
      <c r="O17" s="36">
        <f>IFERROR(I17/H17,0)</f>
        <v>1.9958762886597939E-2</v>
      </c>
      <c r="P17" s="34">
        <f>D17*250</f>
        <v>1222000</v>
      </c>
      <c r="Q17" s="37">
        <f>ABS(P17-B17)/B17</f>
        <v>3.9900566383679004</v>
      </c>
    </row>
    <row r="18" spans="1:17" ht="15" thickBot="1" x14ac:dyDescent="0.35">
      <c r="A18" s="39" t="s">
        <v>41</v>
      </c>
      <c r="B18" s="1">
        <v>184685</v>
      </c>
      <c r="C18" s="50">
        <v>3336</v>
      </c>
      <c r="D18" s="1">
        <v>1985</v>
      </c>
      <c r="E18" s="51">
        <v>12</v>
      </c>
      <c r="F18" s="1">
        <v>107878</v>
      </c>
      <c r="G18" s="1">
        <v>74822</v>
      </c>
      <c r="H18" s="1">
        <v>58536</v>
      </c>
      <c r="I18" s="2">
        <v>629</v>
      </c>
      <c r="J18" s="1">
        <v>1100079</v>
      </c>
      <c r="K18" s="1">
        <v>348670</v>
      </c>
      <c r="L18" s="1">
        <v>3155070</v>
      </c>
      <c r="M18" s="42"/>
      <c r="N18" s="35">
        <f>IFERROR(B18/J18,0)</f>
        <v>0.16788339746509115</v>
      </c>
      <c r="O18" s="36">
        <f>IFERROR(I18/H18,0)</f>
        <v>1.0745524121907886E-2</v>
      </c>
      <c r="P18" s="34">
        <f>D18*250</f>
        <v>496250</v>
      </c>
      <c r="Q18" s="37">
        <f>ABS(P18-B18)/B18</f>
        <v>1.6870076075479872</v>
      </c>
    </row>
    <row r="19" spans="1:17" ht="15" thickBot="1" x14ac:dyDescent="0.35">
      <c r="A19" s="39" t="s">
        <v>45</v>
      </c>
      <c r="B19" s="1">
        <v>117197</v>
      </c>
      <c r="C19" s="2"/>
      <c r="D19" s="1">
        <v>1256</v>
      </c>
      <c r="E19" s="2"/>
      <c r="F19" s="1">
        <v>73543</v>
      </c>
      <c r="G19" s="1">
        <v>42398</v>
      </c>
      <c r="H19" s="1">
        <v>40228</v>
      </c>
      <c r="I19" s="2">
        <v>431</v>
      </c>
      <c r="J19" s="1">
        <v>700505</v>
      </c>
      <c r="K19" s="1">
        <v>240450</v>
      </c>
      <c r="L19" s="1">
        <v>2913314</v>
      </c>
      <c r="M19" s="42"/>
      <c r="N19" s="35">
        <f>IFERROR(B19/J19,0)</f>
        <v>0.16730358812570931</v>
      </c>
      <c r="O19" s="36">
        <f>IFERROR(I19/H19,0)</f>
        <v>1.0713930595605051E-2</v>
      </c>
      <c r="P19" s="34">
        <f>D19*250</f>
        <v>314000</v>
      </c>
      <c r="Q19" s="37">
        <f>ABS(P19-B19)/B19</f>
        <v>1.679249468843059</v>
      </c>
    </row>
    <row r="20" spans="1:17" ht="15" thickBot="1" x14ac:dyDescent="0.35">
      <c r="A20" s="39" t="s">
        <v>38</v>
      </c>
      <c r="B20" s="1">
        <v>136137</v>
      </c>
      <c r="C20" s="2"/>
      <c r="D20" s="1">
        <v>1658</v>
      </c>
      <c r="E20" s="2"/>
      <c r="F20" s="1">
        <v>24329</v>
      </c>
      <c r="G20" s="1">
        <v>110150</v>
      </c>
      <c r="H20" s="1">
        <v>30472</v>
      </c>
      <c r="I20" s="2">
        <v>371</v>
      </c>
      <c r="J20" s="1">
        <v>2371904</v>
      </c>
      <c r="K20" s="1">
        <v>530904</v>
      </c>
      <c r="L20" s="1">
        <v>4467673</v>
      </c>
      <c r="M20" s="42"/>
      <c r="N20" s="35">
        <f>IFERROR(B20/J20,0)</f>
        <v>5.7395661881762497E-2</v>
      </c>
      <c r="O20" s="36">
        <f>IFERROR(I20/H20,0)</f>
        <v>1.2175111577841954E-2</v>
      </c>
      <c r="P20" s="34">
        <f>D20*250</f>
        <v>414500</v>
      </c>
      <c r="Q20" s="37">
        <f>ABS(P20-B20)/B20</f>
        <v>2.044727002945562</v>
      </c>
    </row>
    <row r="21" spans="1:17" ht="15" thickBot="1" x14ac:dyDescent="0.35">
      <c r="A21" s="39" t="s">
        <v>14</v>
      </c>
      <c r="B21" s="1">
        <v>201981</v>
      </c>
      <c r="C21" s="2"/>
      <c r="D21" s="1">
        <v>6121</v>
      </c>
      <c r="E21" s="2"/>
      <c r="F21" s="1">
        <v>176107</v>
      </c>
      <c r="G21" s="1">
        <v>19753</v>
      </c>
      <c r="H21" s="1">
        <v>43448</v>
      </c>
      <c r="I21" s="1">
        <v>1317</v>
      </c>
      <c r="J21" s="1">
        <v>3052383</v>
      </c>
      <c r="K21" s="1">
        <v>656597</v>
      </c>
      <c r="L21" s="1">
        <v>4648794</v>
      </c>
      <c r="M21" s="42"/>
      <c r="N21" s="35">
        <f>IFERROR(B21/J21,0)</f>
        <v>6.6171578075228429E-2</v>
      </c>
      <c r="O21" s="36">
        <f>IFERROR(I21/H21,0)</f>
        <v>3.0312097219664887E-2</v>
      </c>
      <c r="P21" s="34">
        <f>D21*250</f>
        <v>1530250</v>
      </c>
      <c r="Q21" s="37">
        <f>ABS(P21-B21)/B21</f>
        <v>6.5762076630970236</v>
      </c>
    </row>
    <row r="22" spans="1:17" ht="15" thickBot="1" x14ac:dyDescent="0.35">
      <c r="A22" s="39" t="s">
        <v>39</v>
      </c>
      <c r="B22" s="1">
        <v>8791</v>
      </c>
      <c r="C22" s="2"/>
      <c r="D22" s="2">
        <v>163</v>
      </c>
      <c r="E22" s="2"/>
      <c r="F22" s="1">
        <v>6597</v>
      </c>
      <c r="G22" s="1">
        <v>2031</v>
      </c>
      <c r="H22" s="1">
        <v>6540</v>
      </c>
      <c r="I22" s="2">
        <v>121</v>
      </c>
      <c r="J22" s="1">
        <v>746314</v>
      </c>
      <c r="K22" s="1">
        <v>555206</v>
      </c>
      <c r="L22" s="1">
        <v>1344212</v>
      </c>
      <c r="M22" s="42"/>
      <c r="N22" s="35">
        <f>IFERROR(B22/J22,0)</f>
        <v>1.1779224294331876E-2</v>
      </c>
      <c r="O22" s="36">
        <f>IFERROR(I22/H22,0)</f>
        <v>1.8501529051987767E-2</v>
      </c>
      <c r="P22" s="34">
        <f>D22*250</f>
        <v>40750</v>
      </c>
      <c r="Q22" s="37">
        <f>ABS(P22-B22)/B22</f>
        <v>3.635422591286543</v>
      </c>
    </row>
    <row r="23" spans="1:17" ht="15" thickBot="1" x14ac:dyDescent="0.35">
      <c r="A23" s="39" t="s">
        <v>26</v>
      </c>
      <c r="B23" s="1">
        <v>164090</v>
      </c>
      <c r="C23" s="2"/>
      <c r="D23" s="1">
        <v>4293</v>
      </c>
      <c r="E23" s="2"/>
      <c r="F23" s="1">
        <v>8362</v>
      </c>
      <c r="G23" s="1">
        <v>151435</v>
      </c>
      <c r="H23" s="1">
        <v>27142</v>
      </c>
      <c r="I23" s="2">
        <v>710</v>
      </c>
      <c r="J23" s="1">
        <v>3831159</v>
      </c>
      <c r="K23" s="1">
        <v>633702</v>
      </c>
      <c r="L23" s="1">
        <v>6045680</v>
      </c>
      <c r="M23" s="42"/>
      <c r="N23" s="35">
        <f>IFERROR(B23/J23,0)</f>
        <v>4.2830381093554193E-2</v>
      </c>
      <c r="O23" s="36">
        <f>IFERROR(I23/H23,0)</f>
        <v>2.6158720801709529E-2</v>
      </c>
      <c r="P23" s="34">
        <f>D23*250</f>
        <v>1073250</v>
      </c>
      <c r="Q23" s="37">
        <f>ABS(P23-B23)/B23</f>
        <v>5.5406179535620694</v>
      </c>
    </row>
    <row r="24" spans="1:17" ht="15" thickBot="1" x14ac:dyDescent="0.35">
      <c r="A24" s="39" t="s">
        <v>17</v>
      </c>
      <c r="B24" s="1">
        <v>186142</v>
      </c>
      <c r="C24" s="2"/>
      <c r="D24" s="1">
        <v>10293</v>
      </c>
      <c r="E24" s="2"/>
      <c r="F24" s="1">
        <v>146767</v>
      </c>
      <c r="G24" s="1">
        <v>29082</v>
      </c>
      <c r="H24" s="1">
        <v>27006</v>
      </c>
      <c r="I24" s="1">
        <v>1493</v>
      </c>
      <c r="J24" s="1">
        <v>7197095</v>
      </c>
      <c r="K24" s="1">
        <v>1044192</v>
      </c>
      <c r="L24" s="1">
        <v>6892503</v>
      </c>
      <c r="M24" s="42"/>
      <c r="N24" s="35">
        <f>IFERROR(B24/J24,0)</f>
        <v>2.586349075564516E-2</v>
      </c>
      <c r="O24" s="36">
        <f>IFERROR(I24/H24,0)</f>
        <v>5.5284010960527291E-2</v>
      </c>
      <c r="P24" s="34">
        <f>D24*250</f>
        <v>2573250</v>
      </c>
      <c r="Q24" s="37">
        <f>ABS(P24-B24)/B24</f>
        <v>12.824123518604077</v>
      </c>
    </row>
    <row r="25" spans="1:17" ht="15" thickBot="1" x14ac:dyDescent="0.35">
      <c r="A25" s="39" t="s">
        <v>11</v>
      </c>
      <c r="B25" s="1">
        <v>275792</v>
      </c>
      <c r="C25" s="2"/>
      <c r="D25" s="1">
        <v>8376</v>
      </c>
      <c r="E25" s="2"/>
      <c r="F25" s="1">
        <v>138862</v>
      </c>
      <c r="G25" s="1">
        <v>128554</v>
      </c>
      <c r="H25" s="1">
        <v>27615</v>
      </c>
      <c r="I25" s="2">
        <v>839</v>
      </c>
      <c r="J25" s="1">
        <v>6092840</v>
      </c>
      <c r="K25" s="1">
        <v>610086</v>
      </c>
      <c r="L25" s="1">
        <v>9986857</v>
      </c>
      <c r="M25" s="42"/>
      <c r="N25" s="35">
        <f>IFERROR(B25/J25,0)</f>
        <v>4.5264933922440111E-2</v>
      </c>
      <c r="O25" s="36">
        <f>IFERROR(I25/H25,0)</f>
        <v>3.038203874705776E-2</v>
      </c>
      <c r="P25" s="34">
        <f>D25*250</f>
        <v>2094000</v>
      </c>
      <c r="Q25" s="37">
        <f>ABS(P25-B25)/B25</f>
        <v>6.5926785403492483</v>
      </c>
    </row>
    <row r="26" spans="1:17" ht="15" thickBot="1" x14ac:dyDescent="0.35">
      <c r="A26" s="39" t="s">
        <v>32</v>
      </c>
      <c r="B26" s="1">
        <v>216028</v>
      </c>
      <c r="C26" s="2"/>
      <c r="D26" s="1">
        <v>2930</v>
      </c>
      <c r="E26" s="2"/>
      <c r="F26" s="1">
        <v>167234</v>
      </c>
      <c r="G26" s="1">
        <v>45864</v>
      </c>
      <c r="H26" s="1">
        <v>38305</v>
      </c>
      <c r="I26" s="2">
        <v>520</v>
      </c>
      <c r="J26" s="1">
        <v>3356392</v>
      </c>
      <c r="K26" s="1">
        <v>595144</v>
      </c>
      <c r="L26" s="1">
        <v>5639632</v>
      </c>
      <c r="M26" s="42"/>
      <c r="N26" s="35">
        <f>IFERROR(B26/J26,0)</f>
        <v>6.4363161394735774E-2</v>
      </c>
      <c r="O26" s="36">
        <f>IFERROR(I26/H26,0)</f>
        <v>1.3575251272679808E-2</v>
      </c>
      <c r="P26" s="34">
        <f>D26*250</f>
        <v>732500</v>
      </c>
      <c r="Q26" s="37">
        <f>ABS(P26-B26)/B26</f>
        <v>2.3907641602014555</v>
      </c>
    </row>
    <row r="27" spans="1:17" ht="15" thickBot="1" x14ac:dyDescent="0.35">
      <c r="A27" s="39" t="s">
        <v>30</v>
      </c>
      <c r="B27" s="1">
        <v>133340</v>
      </c>
      <c r="C27" s="2"/>
      <c r="D27" s="1">
        <v>3540</v>
      </c>
      <c r="E27" s="2"/>
      <c r="F27" s="1">
        <v>111430</v>
      </c>
      <c r="G27" s="1">
        <v>18370</v>
      </c>
      <c r="H27" s="1">
        <v>44803</v>
      </c>
      <c r="I27" s="1">
        <v>1189</v>
      </c>
      <c r="J27" s="1">
        <v>1152661</v>
      </c>
      <c r="K27" s="1">
        <v>387299</v>
      </c>
      <c r="L27" s="1">
        <v>2976149</v>
      </c>
      <c r="M27" s="42"/>
      <c r="N27" s="35">
        <f>IFERROR(B27/J27,0)</f>
        <v>0.11568015227373876</v>
      </c>
      <c r="O27" s="36">
        <f>IFERROR(I27/H27,0)</f>
        <v>2.6538401446331718E-2</v>
      </c>
      <c r="P27" s="34">
        <f>D27*250</f>
        <v>885000</v>
      </c>
      <c r="Q27" s="37">
        <f>ABS(P27-B27)/B27</f>
        <v>5.6371681415929205</v>
      </c>
    </row>
    <row r="28" spans="1:17" ht="15" thickBot="1" x14ac:dyDescent="0.35">
      <c r="A28" s="39" t="s">
        <v>35</v>
      </c>
      <c r="B28" s="1">
        <v>248369</v>
      </c>
      <c r="C28" s="2"/>
      <c r="D28" s="1">
        <v>3533</v>
      </c>
      <c r="E28" s="2"/>
      <c r="F28" s="1">
        <v>65713</v>
      </c>
      <c r="G28" s="1">
        <v>179123</v>
      </c>
      <c r="H28" s="1">
        <v>40468</v>
      </c>
      <c r="I28" s="2">
        <v>576</v>
      </c>
      <c r="J28" s="1">
        <v>2937194</v>
      </c>
      <c r="K28" s="1">
        <v>478571</v>
      </c>
      <c r="L28" s="1">
        <v>6137428</v>
      </c>
      <c r="M28" s="42"/>
      <c r="N28" s="35">
        <f>IFERROR(B28/J28,0)</f>
        <v>8.4559957564941238E-2</v>
      </c>
      <c r="O28" s="36">
        <f>IFERROR(I28/H28,0)</f>
        <v>1.4233468419491944E-2</v>
      </c>
      <c r="P28" s="34">
        <f>D28*250</f>
        <v>883250</v>
      </c>
      <c r="Q28" s="37">
        <f>ABS(P28-B28)/B28</f>
        <v>2.556200653060567</v>
      </c>
    </row>
    <row r="29" spans="1:17" ht="15" thickBot="1" x14ac:dyDescent="0.35">
      <c r="A29" s="39" t="s">
        <v>51</v>
      </c>
      <c r="B29" s="1">
        <v>45886</v>
      </c>
      <c r="C29" s="2"/>
      <c r="D29" s="2">
        <v>514</v>
      </c>
      <c r="E29" s="2"/>
      <c r="F29" s="1">
        <v>27472</v>
      </c>
      <c r="G29" s="1">
        <v>17900</v>
      </c>
      <c r="H29" s="1">
        <v>42933</v>
      </c>
      <c r="I29" s="2">
        <v>481</v>
      </c>
      <c r="J29" s="1">
        <v>569694</v>
      </c>
      <c r="K29" s="1">
        <v>533033</v>
      </c>
      <c r="L29" s="1">
        <v>1068778</v>
      </c>
      <c r="M29" s="42"/>
      <c r="N29" s="35">
        <f>IFERROR(B29/J29,0)</f>
        <v>8.0544994330289596E-2</v>
      </c>
      <c r="O29" s="36">
        <f>IFERROR(I29/H29,0)</f>
        <v>1.1203503132788298E-2</v>
      </c>
      <c r="P29" s="34">
        <f>D29*250</f>
        <v>128500</v>
      </c>
      <c r="Q29" s="37">
        <f>ABS(P29-B29)/B29</f>
        <v>1.8004184282787778</v>
      </c>
    </row>
    <row r="30" spans="1:17" ht="15" thickBot="1" x14ac:dyDescent="0.35">
      <c r="A30" s="39" t="s">
        <v>50</v>
      </c>
      <c r="B30" s="1">
        <v>94922</v>
      </c>
      <c r="C30" s="2"/>
      <c r="D30" s="2">
        <v>775</v>
      </c>
      <c r="E30" s="2"/>
      <c r="F30" s="1">
        <v>51928</v>
      </c>
      <c r="G30" s="1">
        <v>42219</v>
      </c>
      <c r="H30" s="1">
        <v>49070</v>
      </c>
      <c r="I30" s="2">
        <v>401</v>
      </c>
      <c r="J30" s="1">
        <v>656286</v>
      </c>
      <c r="K30" s="1">
        <v>339270</v>
      </c>
      <c r="L30" s="1">
        <v>1934408</v>
      </c>
      <c r="M30" s="42"/>
      <c r="N30" s="35">
        <f>IFERROR(B30/J30,0)</f>
        <v>0.14463511334997242</v>
      </c>
      <c r="O30" s="36">
        <f>IFERROR(I30/H30,0)</f>
        <v>8.1719991848379862E-3</v>
      </c>
      <c r="P30" s="34">
        <f>D30*250</f>
        <v>193750</v>
      </c>
      <c r="Q30" s="37">
        <f>ABS(P30-B30)/B30</f>
        <v>1.0411495754408884</v>
      </c>
    </row>
    <row r="31" spans="1:17" ht="15" thickBot="1" x14ac:dyDescent="0.35">
      <c r="A31" s="39" t="s">
        <v>31</v>
      </c>
      <c r="B31" s="1">
        <v>119006</v>
      </c>
      <c r="C31" s="2"/>
      <c r="D31" s="1">
        <v>1908</v>
      </c>
      <c r="E31" s="2"/>
      <c r="F31" s="1">
        <v>76094</v>
      </c>
      <c r="G31" s="1">
        <v>41004</v>
      </c>
      <c r="H31" s="1">
        <v>38636</v>
      </c>
      <c r="I31" s="2">
        <v>619</v>
      </c>
      <c r="J31" s="1">
        <v>1413453</v>
      </c>
      <c r="K31" s="1">
        <v>458890</v>
      </c>
      <c r="L31" s="1">
        <v>3080156</v>
      </c>
      <c r="M31" s="42"/>
      <c r="N31" s="35">
        <f>IFERROR(B31/J31,0)</f>
        <v>8.4195229696353541E-2</v>
      </c>
      <c r="O31" s="36">
        <f>IFERROR(I31/H31,0)</f>
        <v>1.6021327259550678E-2</v>
      </c>
      <c r="P31" s="34">
        <f>D31*250</f>
        <v>477000</v>
      </c>
      <c r="Q31" s="37">
        <f>ABS(P31-B31)/B31</f>
        <v>3.0082012671630003</v>
      </c>
    </row>
    <row r="32" spans="1:17" ht="15" thickBot="1" x14ac:dyDescent="0.35">
      <c r="A32" s="39" t="s">
        <v>42</v>
      </c>
      <c r="B32" s="1">
        <v>14311</v>
      </c>
      <c r="C32" s="2"/>
      <c r="D32" s="2">
        <v>499</v>
      </c>
      <c r="E32" s="2"/>
      <c r="F32" s="1">
        <v>10842</v>
      </c>
      <c r="G32" s="1">
        <v>2970</v>
      </c>
      <c r="H32" s="1">
        <v>10525</v>
      </c>
      <c r="I32" s="2">
        <v>367</v>
      </c>
      <c r="J32" s="1">
        <v>414024</v>
      </c>
      <c r="K32" s="1">
        <v>304494</v>
      </c>
      <c r="L32" s="1">
        <v>1359711</v>
      </c>
      <c r="M32" s="42"/>
      <c r="N32" s="35">
        <f>IFERROR(B32/J32,0)</f>
        <v>3.4565629045659192E-2</v>
      </c>
      <c r="O32" s="36">
        <f>IFERROR(I32/H32,0)</f>
        <v>3.4869358669833726E-2</v>
      </c>
      <c r="P32" s="34">
        <f>D32*250</f>
        <v>124750</v>
      </c>
      <c r="Q32" s="37">
        <f>ABS(P32-B32)/B32</f>
        <v>7.7170707847110611</v>
      </c>
    </row>
    <row r="33" spans="1:17" ht="15" thickBot="1" x14ac:dyDescent="0.35">
      <c r="A33" s="39" t="s">
        <v>8</v>
      </c>
      <c r="B33" s="1">
        <v>280424</v>
      </c>
      <c r="C33" s="2"/>
      <c r="D33" s="1">
        <v>16679</v>
      </c>
      <c r="E33" s="2"/>
      <c r="F33" s="1">
        <v>186955</v>
      </c>
      <c r="G33" s="1">
        <v>76790</v>
      </c>
      <c r="H33" s="1">
        <v>31571</v>
      </c>
      <c r="I33" s="1">
        <v>1878</v>
      </c>
      <c r="J33" s="1">
        <v>5210727</v>
      </c>
      <c r="K33" s="1">
        <v>586649</v>
      </c>
      <c r="L33" s="1">
        <v>8882190</v>
      </c>
      <c r="M33" s="42"/>
      <c r="N33" s="35">
        <f>IFERROR(B33/J33,0)</f>
        <v>5.3816674717366696E-2</v>
      </c>
      <c r="O33" s="36">
        <f>IFERROR(I33/H33,0)</f>
        <v>5.9484970384213361E-2</v>
      </c>
      <c r="P33" s="34">
        <f>D33*250</f>
        <v>4169750</v>
      </c>
      <c r="Q33" s="37">
        <f>ABS(P33-B33)/B33</f>
        <v>13.869447693492711</v>
      </c>
    </row>
    <row r="34" spans="1:17" ht="15" thickBot="1" x14ac:dyDescent="0.35">
      <c r="A34" s="39" t="s">
        <v>44</v>
      </c>
      <c r="B34" s="1">
        <v>63171</v>
      </c>
      <c r="C34" s="2"/>
      <c r="D34" s="1">
        <v>1208</v>
      </c>
      <c r="E34" s="2"/>
      <c r="F34" s="1">
        <v>24788</v>
      </c>
      <c r="G34" s="1">
        <v>37175</v>
      </c>
      <c r="H34" s="1">
        <v>30127</v>
      </c>
      <c r="I34" s="2">
        <v>576</v>
      </c>
      <c r="J34" s="1">
        <v>1360452</v>
      </c>
      <c r="K34" s="1">
        <v>648814</v>
      </c>
      <c r="L34" s="1">
        <v>2096829</v>
      </c>
      <c r="M34" s="42"/>
      <c r="N34" s="35">
        <f>IFERROR(B34/J34,0)</f>
        <v>4.6433832285152285E-2</v>
      </c>
      <c r="O34" s="36">
        <f>IFERROR(I34/H34,0)</f>
        <v>1.9119062634845821E-2</v>
      </c>
      <c r="P34" s="34">
        <f>D34*250</f>
        <v>302000</v>
      </c>
      <c r="Q34" s="37">
        <f>ABS(P34-B34)/B34</f>
        <v>3.7806746766712576</v>
      </c>
    </row>
    <row r="35" spans="1:17" ht="15" thickBot="1" x14ac:dyDescent="0.35">
      <c r="A35" s="39" t="s">
        <v>7</v>
      </c>
      <c r="B35" s="1">
        <v>593767</v>
      </c>
      <c r="C35" s="2"/>
      <c r="D35" s="1">
        <v>33976</v>
      </c>
      <c r="E35" s="2"/>
      <c r="F35" s="1">
        <v>429185</v>
      </c>
      <c r="G35" s="1">
        <v>130606</v>
      </c>
      <c r="H35" s="1">
        <v>30522</v>
      </c>
      <c r="I35" s="1">
        <v>1747</v>
      </c>
      <c r="J35" s="1">
        <v>16619076</v>
      </c>
      <c r="K35" s="1">
        <v>854295</v>
      </c>
      <c r="L35" s="1">
        <v>19453561</v>
      </c>
      <c r="M35" s="42"/>
      <c r="N35" s="35">
        <f>IFERROR(B35/J35,0)</f>
        <v>3.5728039272460155E-2</v>
      </c>
      <c r="O35" s="36">
        <f>IFERROR(I35/H35,0)</f>
        <v>5.7237402529323113E-2</v>
      </c>
      <c r="P35" s="34">
        <f>D35*250</f>
        <v>8494000</v>
      </c>
      <c r="Q35" s="37">
        <f>ABS(P35-B35)/B35</f>
        <v>13.305274627926442</v>
      </c>
    </row>
    <row r="36" spans="1:17" ht="15" thickBot="1" x14ac:dyDescent="0.35">
      <c r="A36" s="39" t="s">
        <v>24</v>
      </c>
      <c r="B36" s="1">
        <v>309118</v>
      </c>
      <c r="C36" s="2"/>
      <c r="D36" s="1">
        <v>4756</v>
      </c>
      <c r="E36" s="2"/>
      <c r="F36" s="1">
        <v>261719</v>
      </c>
      <c r="G36" s="1">
        <v>42643</v>
      </c>
      <c r="H36" s="1">
        <v>29473</v>
      </c>
      <c r="I36" s="2">
        <v>453</v>
      </c>
      <c r="J36" s="1">
        <v>4576735</v>
      </c>
      <c r="K36" s="1">
        <v>436375</v>
      </c>
      <c r="L36" s="1">
        <v>10488084</v>
      </c>
      <c r="M36" s="42"/>
      <c r="N36" s="35">
        <f>IFERROR(B36/J36,0)</f>
        <v>6.7541161985563938E-2</v>
      </c>
      <c r="O36" s="36">
        <f>IFERROR(I36/H36,0)</f>
        <v>1.5369999660706408E-2</v>
      </c>
      <c r="P36" s="34">
        <f>D36*250</f>
        <v>1189000</v>
      </c>
      <c r="Q36" s="37">
        <f>ABS(P36-B36)/B36</f>
        <v>2.8464275778181793</v>
      </c>
    </row>
    <row r="37" spans="1:17" ht="15" thickBot="1" x14ac:dyDescent="0.35">
      <c r="A37" s="39" t="s">
        <v>53</v>
      </c>
      <c r="B37" s="1">
        <v>62872</v>
      </c>
      <c r="C37" s="2"/>
      <c r="D37" s="2">
        <v>726</v>
      </c>
      <c r="E37" s="2"/>
      <c r="F37" s="1">
        <v>50835</v>
      </c>
      <c r="G37" s="1">
        <v>11311</v>
      </c>
      <c r="H37" s="1">
        <v>82502</v>
      </c>
      <c r="I37" s="2">
        <v>953</v>
      </c>
      <c r="J37" s="1">
        <v>322228</v>
      </c>
      <c r="K37" s="1">
        <v>422837</v>
      </c>
      <c r="L37" s="1">
        <v>762062</v>
      </c>
      <c r="M37" s="42"/>
      <c r="N37" s="35">
        <f>IFERROR(B37/J37,0)</f>
        <v>0.19511650135928596</v>
      </c>
      <c r="O37" s="36">
        <f>IFERROR(I37/H37,0)</f>
        <v>1.1551235121572811E-2</v>
      </c>
      <c r="P37" s="34">
        <f>D37*250</f>
        <v>181500</v>
      </c>
      <c r="Q37" s="37">
        <f>ABS(P37-B37)/B37</f>
        <v>1.8868176612800611</v>
      </c>
    </row>
    <row r="38" spans="1:17" ht="15" thickBot="1" x14ac:dyDescent="0.35">
      <c r="A38" s="39" t="s">
        <v>21</v>
      </c>
      <c r="B38" s="1">
        <v>290243</v>
      </c>
      <c r="C38" s="2"/>
      <c r="D38" s="1">
        <v>5750</v>
      </c>
      <c r="E38" s="2"/>
      <c r="F38" s="1">
        <v>200715</v>
      </c>
      <c r="G38" s="1">
        <v>83778</v>
      </c>
      <c r="H38" s="1">
        <v>24830</v>
      </c>
      <c r="I38" s="2">
        <v>492</v>
      </c>
      <c r="J38" s="1">
        <v>5179662</v>
      </c>
      <c r="K38" s="1">
        <v>443119</v>
      </c>
      <c r="L38" s="1">
        <v>11689100</v>
      </c>
      <c r="M38" s="42"/>
      <c r="N38" s="35">
        <f>IFERROR(B38/J38,0)</f>
        <v>5.6035123527365296E-2</v>
      </c>
      <c r="O38" s="36">
        <f>IFERROR(I38/H38,0)</f>
        <v>1.9814740233588399E-2</v>
      </c>
      <c r="P38" s="34">
        <f>D38*250</f>
        <v>1437500</v>
      </c>
      <c r="Q38" s="37">
        <f>ABS(P38-B38)/B38</f>
        <v>3.9527464917327895</v>
      </c>
    </row>
    <row r="39" spans="1:17" ht="15" thickBot="1" x14ac:dyDescent="0.35">
      <c r="A39" s="39" t="s">
        <v>46</v>
      </c>
      <c r="B39" s="1">
        <v>150205</v>
      </c>
      <c r="C39" s="2"/>
      <c r="D39" s="1">
        <v>1516</v>
      </c>
      <c r="E39" s="2"/>
      <c r="F39" s="1">
        <v>123333</v>
      </c>
      <c r="G39" s="1">
        <v>25356</v>
      </c>
      <c r="H39" s="1">
        <v>37960</v>
      </c>
      <c r="I39" s="2">
        <v>383</v>
      </c>
      <c r="J39" s="1">
        <v>1816690</v>
      </c>
      <c r="K39" s="1">
        <v>459111</v>
      </c>
      <c r="L39" s="1">
        <v>3956971</v>
      </c>
      <c r="M39" s="42"/>
      <c r="N39" s="35">
        <f>IFERROR(B39/J39,0)</f>
        <v>8.2680589423622081E-2</v>
      </c>
      <c r="O39" s="36">
        <f>IFERROR(I39/H39,0)</f>
        <v>1.0089567966280294E-2</v>
      </c>
      <c r="P39" s="34">
        <f>D39*250</f>
        <v>379000</v>
      </c>
      <c r="Q39" s="37">
        <f>ABS(P39-B39)/B39</f>
        <v>1.5232182683665656</v>
      </c>
    </row>
    <row r="40" spans="1:17" ht="15" thickBot="1" x14ac:dyDescent="0.35">
      <c r="A40" s="39" t="s">
        <v>37</v>
      </c>
      <c r="B40" s="1">
        <v>56018</v>
      </c>
      <c r="C40" s="2"/>
      <c r="D40" s="2">
        <v>759</v>
      </c>
      <c r="E40" s="2"/>
      <c r="F40" s="2" t="s">
        <v>104</v>
      </c>
      <c r="G40" s="2" t="s">
        <v>104</v>
      </c>
      <c r="H40" s="1">
        <v>13282</v>
      </c>
      <c r="I40" s="2">
        <v>180</v>
      </c>
      <c r="J40" s="1">
        <v>951565</v>
      </c>
      <c r="K40" s="1">
        <v>225610</v>
      </c>
      <c r="L40" s="1">
        <v>4217737</v>
      </c>
      <c r="M40" s="42"/>
      <c r="N40" s="35">
        <f>IFERROR(B40/J40,0)</f>
        <v>5.8869336303878347E-2</v>
      </c>
      <c r="O40" s="36">
        <f>IFERROR(I40/H40,0)</f>
        <v>1.3552175877126938E-2</v>
      </c>
      <c r="P40" s="34">
        <f>D40*250</f>
        <v>189750</v>
      </c>
      <c r="Q40" s="37">
        <f>ABS(P40-B40)/B40</f>
        <v>2.3873040808311612</v>
      </c>
    </row>
    <row r="41" spans="1:17" ht="15" thickBot="1" x14ac:dyDescent="0.35">
      <c r="A41" s="39" t="s">
        <v>19</v>
      </c>
      <c r="B41" s="1">
        <v>264396</v>
      </c>
      <c r="C41" s="2"/>
      <c r="D41" s="1">
        <v>9364</v>
      </c>
      <c r="E41" s="2"/>
      <c r="F41" s="1">
        <v>178070</v>
      </c>
      <c r="G41" s="1">
        <v>76962</v>
      </c>
      <c r="H41" s="1">
        <v>20653</v>
      </c>
      <c r="I41" s="2">
        <v>731</v>
      </c>
      <c r="J41" s="1">
        <v>3097499</v>
      </c>
      <c r="K41" s="1">
        <v>241955</v>
      </c>
      <c r="L41" s="1">
        <v>12801989</v>
      </c>
      <c r="M41" s="42"/>
      <c r="N41" s="35">
        <f>IFERROR(B41/J41,0)</f>
        <v>8.53578968064235E-2</v>
      </c>
      <c r="O41" s="36">
        <f>IFERROR(I41/H41,0)</f>
        <v>3.5394373698736263E-2</v>
      </c>
      <c r="P41" s="34">
        <f>D41*250</f>
        <v>2341000</v>
      </c>
      <c r="Q41" s="37">
        <f>ABS(P41-B41)/B41</f>
        <v>7.8541430278824187</v>
      </c>
    </row>
    <row r="42" spans="1:17" ht="13.5" thickBot="1" x14ac:dyDescent="0.35">
      <c r="A42" s="40" t="s">
        <v>65</v>
      </c>
      <c r="B42" s="1">
        <v>77505</v>
      </c>
      <c r="C42" s="2"/>
      <c r="D42" s="2">
        <v>921</v>
      </c>
      <c r="E42" s="2"/>
      <c r="F42" s="1">
        <v>35074</v>
      </c>
      <c r="G42" s="1">
        <v>41510</v>
      </c>
      <c r="H42" s="1">
        <v>22883</v>
      </c>
      <c r="I42" s="2">
        <v>272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0.16701036259381605</v>
      </c>
      <c r="O42" s="36">
        <f>IFERROR(I42/H42,0)</f>
        <v>1.1886553336538042E-2</v>
      </c>
      <c r="P42" s="34">
        <f>D42*250</f>
        <v>230250</v>
      </c>
      <c r="Q42" s="37">
        <f>ABS(P42-B42)/B42</f>
        <v>1.9707760789626476</v>
      </c>
    </row>
    <row r="43" spans="1:17" ht="15" thickBot="1" x14ac:dyDescent="0.35">
      <c r="A43" s="39" t="s">
        <v>40</v>
      </c>
      <c r="B43" s="1">
        <v>41529</v>
      </c>
      <c r="C43" s="2"/>
      <c r="D43" s="1">
        <v>1254</v>
      </c>
      <c r="E43" s="2"/>
      <c r="F43" s="1">
        <v>3086</v>
      </c>
      <c r="G43" s="1">
        <v>37189</v>
      </c>
      <c r="H43" s="1">
        <v>39202</v>
      </c>
      <c r="I43" s="1">
        <v>1184</v>
      </c>
      <c r="J43" s="1">
        <v>1315383</v>
      </c>
      <c r="K43" s="1">
        <v>1241676</v>
      </c>
      <c r="L43" s="1">
        <v>1059361</v>
      </c>
      <c r="M43" s="42"/>
      <c r="N43" s="35">
        <f>IFERROR(B43/J43,0)</f>
        <v>3.1571793158342472E-2</v>
      </c>
      <c r="O43" s="36">
        <f>IFERROR(I43/H43,0)</f>
        <v>3.0202540686699659E-2</v>
      </c>
      <c r="P43" s="34">
        <f>D43*250</f>
        <v>313500</v>
      </c>
      <c r="Q43" s="37">
        <f>ABS(P43-B43)/B43</f>
        <v>6.5489417033879942</v>
      </c>
    </row>
    <row r="44" spans="1:17" ht="15" thickBot="1" x14ac:dyDescent="0.35">
      <c r="A44" s="39" t="s">
        <v>25</v>
      </c>
      <c r="B44" s="1">
        <v>194014</v>
      </c>
      <c r="C44" s="2"/>
      <c r="D44" s="1">
        <v>4110</v>
      </c>
      <c r="E44" s="2"/>
      <c r="F44" s="1">
        <v>100742</v>
      </c>
      <c r="G44" s="1">
        <v>89162</v>
      </c>
      <c r="H44" s="1">
        <v>37682</v>
      </c>
      <c r="I44" s="2">
        <v>798</v>
      </c>
      <c r="J44" s="1">
        <v>2311405</v>
      </c>
      <c r="K44" s="1">
        <v>448929</v>
      </c>
      <c r="L44" s="1">
        <v>5148714</v>
      </c>
      <c r="M44" s="43"/>
      <c r="N44" s="35">
        <f>IFERROR(B44/J44,0)</f>
        <v>8.3937691577200879E-2</v>
      </c>
      <c r="O44" s="36">
        <f>IFERROR(I44/H44,0)</f>
        <v>2.1177219892787008E-2</v>
      </c>
      <c r="P44" s="34">
        <f>D44*250</f>
        <v>1027500</v>
      </c>
      <c r="Q44" s="37">
        <f>ABS(P44-B44)/B44</f>
        <v>4.296009566319956</v>
      </c>
    </row>
    <row r="45" spans="1:17" ht="15" thickBot="1" x14ac:dyDescent="0.35">
      <c r="A45" s="39" t="s">
        <v>54</v>
      </c>
      <c r="B45" s="1">
        <v>64182</v>
      </c>
      <c r="C45" s="2"/>
      <c r="D45" s="2">
        <v>621</v>
      </c>
      <c r="E45" s="2"/>
      <c r="F45" s="1">
        <v>44814</v>
      </c>
      <c r="G45" s="1">
        <v>18747</v>
      </c>
      <c r="H45" s="1">
        <v>72550</v>
      </c>
      <c r="I45" s="2">
        <v>702</v>
      </c>
      <c r="J45" s="1">
        <v>291823</v>
      </c>
      <c r="K45" s="1">
        <v>329871</v>
      </c>
      <c r="L45" s="1">
        <v>884659</v>
      </c>
      <c r="M45" s="42"/>
      <c r="N45" s="35">
        <f>IFERROR(B45/J45,0)</f>
        <v>0.21993468643664138</v>
      </c>
      <c r="O45" s="36">
        <f>IFERROR(I45/H45,0)</f>
        <v>9.6760854583046174E-3</v>
      </c>
      <c r="P45" s="34">
        <f>D45*250</f>
        <v>155250</v>
      </c>
      <c r="Q45" s="37">
        <f>ABS(P45-B45)/B45</f>
        <v>1.4189024960269234</v>
      </c>
    </row>
    <row r="46" spans="1:17" ht="15" thickBot="1" x14ac:dyDescent="0.35">
      <c r="A46" s="39" t="s">
        <v>20</v>
      </c>
      <c r="B46" s="1">
        <v>305120</v>
      </c>
      <c r="C46" s="2"/>
      <c r="D46" s="1">
        <v>3877</v>
      </c>
      <c r="E46" s="2"/>
      <c r="F46" s="1">
        <v>268368</v>
      </c>
      <c r="G46" s="1">
        <v>32875</v>
      </c>
      <c r="H46" s="1">
        <v>44679</v>
      </c>
      <c r="I46" s="2">
        <v>568</v>
      </c>
      <c r="J46" s="1">
        <v>4033354</v>
      </c>
      <c r="K46" s="1">
        <v>590606</v>
      </c>
      <c r="L46" s="1">
        <v>6829174</v>
      </c>
      <c r="M46" s="42"/>
      <c r="N46" s="35">
        <f>IFERROR(B46/J46,0)</f>
        <v>7.5649199152863847E-2</v>
      </c>
      <c r="O46" s="36">
        <f>IFERROR(I46/H46,0)</f>
        <v>1.2712907629982766E-2</v>
      </c>
      <c r="P46" s="34">
        <f>D46*250</f>
        <v>969250</v>
      </c>
      <c r="Q46" s="37">
        <f>ABS(P46-B46)/B46</f>
        <v>2.1766190351337178</v>
      </c>
    </row>
    <row r="47" spans="1:17" ht="15" thickBot="1" x14ac:dyDescent="0.35">
      <c r="A47" s="39" t="s">
        <v>15</v>
      </c>
      <c r="B47" s="1">
        <v>1086987</v>
      </c>
      <c r="C47" s="2"/>
      <c r="D47" s="1">
        <v>20064</v>
      </c>
      <c r="E47" s="2"/>
      <c r="F47" s="1">
        <v>888631</v>
      </c>
      <c r="G47" s="1">
        <v>178292</v>
      </c>
      <c r="H47" s="1">
        <v>37488</v>
      </c>
      <c r="I47" s="2">
        <v>692</v>
      </c>
      <c r="J47" s="1">
        <v>10241091</v>
      </c>
      <c r="K47" s="1">
        <v>353191</v>
      </c>
      <c r="L47" s="1">
        <v>28995881</v>
      </c>
      <c r="M47" s="42"/>
      <c r="N47" s="35">
        <f>IFERROR(B47/J47,0)</f>
        <v>0.10613976577300212</v>
      </c>
      <c r="O47" s="36">
        <f>IFERROR(I47/H47,0)</f>
        <v>1.8459240290226206E-2</v>
      </c>
      <c r="P47" s="34">
        <f>D47*250</f>
        <v>5016000</v>
      </c>
      <c r="Q47" s="37">
        <f>ABS(P47-B47)/B47</f>
        <v>3.6145906068793829</v>
      </c>
    </row>
    <row r="48" spans="1:17" ht="13.5" thickBot="1" x14ac:dyDescent="0.35">
      <c r="A48" s="54" t="s">
        <v>66</v>
      </c>
      <c r="B48" s="55">
        <v>1434</v>
      </c>
      <c r="C48" s="56"/>
      <c r="D48" s="56">
        <v>23</v>
      </c>
      <c r="E48" s="56"/>
      <c r="F48" s="55">
        <v>1370</v>
      </c>
      <c r="G48" s="56">
        <v>41</v>
      </c>
      <c r="H48" s="56"/>
      <c r="I48" s="56"/>
      <c r="J48" s="55">
        <v>26110</v>
      </c>
      <c r="K48" s="56"/>
      <c r="L48" s="56"/>
      <c r="M48" s="42"/>
      <c r="N48" s="35">
        <f>IFERROR(B48/J48,0)</f>
        <v>5.4921486020681733E-2</v>
      </c>
      <c r="O48" s="36">
        <f>IFERROR(I48/H48,0)</f>
        <v>0</v>
      </c>
      <c r="P48" s="34">
        <f>D48*250</f>
        <v>5750</v>
      </c>
      <c r="Q48" s="37">
        <f>ABS(P48-B48)/B48</f>
        <v>3.0097629009762903</v>
      </c>
    </row>
    <row r="49" spans="1:17" ht="15" thickBot="1" x14ac:dyDescent="0.35">
      <c r="A49" s="39" t="s">
        <v>28</v>
      </c>
      <c r="B49" s="1">
        <v>151141</v>
      </c>
      <c r="C49" s="2"/>
      <c r="D49" s="2">
        <v>710</v>
      </c>
      <c r="E49" s="2"/>
      <c r="F49" s="1">
        <v>102514</v>
      </c>
      <c r="G49" s="1">
        <v>47917</v>
      </c>
      <c r="H49" s="1">
        <v>47144</v>
      </c>
      <c r="I49" s="2">
        <v>221</v>
      </c>
      <c r="J49" s="1">
        <v>1724263</v>
      </c>
      <c r="K49" s="1">
        <v>537831</v>
      </c>
      <c r="L49" s="1">
        <v>3205958</v>
      </c>
      <c r="M49" s="42"/>
      <c r="N49" s="35">
        <f>IFERROR(B49/J49,0)</f>
        <v>8.765542147572615E-2</v>
      </c>
      <c r="O49" s="36">
        <f>IFERROR(I49/H49,0)</f>
        <v>4.6877651450873917E-3</v>
      </c>
      <c r="P49" s="34">
        <f>D49*250</f>
        <v>177500</v>
      </c>
      <c r="Q49" s="37">
        <f>ABS(P49-B49)/B49</f>
        <v>0.1744000635168485</v>
      </c>
    </row>
    <row r="50" spans="1:17" ht="15" thickBot="1" x14ac:dyDescent="0.35">
      <c r="A50" s="39" t="s">
        <v>48</v>
      </c>
      <c r="B50" s="1">
        <v>2843</v>
      </c>
      <c r="C50" s="2"/>
      <c r="D50" s="2">
        <v>59</v>
      </c>
      <c r="E50" s="2"/>
      <c r="F50" s="1">
        <v>2000</v>
      </c>
      <c r="G50" s="2">
        <v>784</v>
      </c>
      <c r="H50" s="1">
        <v>4556</v>
      </c>
      <c r="I50" s="2">
        <v>95</v>
      </c>
      <c r="J50" s="1">
        <v>199626</v>
      </c>
      <c r="K50" s="1">
        <v>319919</v>
      </c>
      <c r="L50" s="1">
        <v>623989</v>
      </c>
      <c r="M50" s="42"/>
      <c r="N50" s="35">
        <f>IFERROR(B50/J50,0)</f>
        <v>1.4241631851562422E-2</v>
      </c>
      <c r="O50" s="36">
        <f>IFERROR(I50/H50,0)</f>
        <v>2.0851624231782266E-2</v>
      </c>
      <c r="P50" s="34">
        <f>D50*250</f>
        <v>14750</v>
      </c>
      <c r="Q50" s="37">
        <f>ABS(P50-B50)/B50</f>
        <v>4.1881814984171646</v>
      </c>
    </row>
    <row r="51" spans="1:17" ht="15" thickBot="1" x14ac:dyDescent="0.35">
      <c r="A51" s="39" t="s">
        <v>29</v>
      </c>
      <c r="B51" s="1">
        <v>200799</v>
      </c>
      <c r="C51" s="2"/>
      <c r="D51" s="1">
        <v>3799</v>
      </c>
      <c r="E51" s="2"/>
      <c r="F51" s="1">
        <v>22192</v>
      </c>
      <c r="G51" s="1">
        <v>174808</v>
      </c>
      <c r="H51" s="1">
        <v>23525</v>
      </c>
      <c r="I51" s="2">
        <v>445</v>
      </c>
      <c r="J51" s="1">
        <v>3125263</v>
      </c>
      <c r="K51" s="1">
        <v>366148</v>
      </c>
      <c r="L51" s="1">
        <v>8535519</v>
      </c>
      <c r="M51" s="42"/>
      <c r="N51" s="35">
        <f>IFERROR(B51/J51,0)</f>
        <v>6.4250272697049818E-2</v>
      </c>
      <c r="O51" s="36">
        <f>IFERROR(I51/H51,0)</f>
        <v>1.891604675876727E-2</v>
      </c>
      <c r="P51" s="34">
        <f>D51*250</f>
        <v>949750</v>
      </c>
      <c r="Q51" s="37">
        <f>ABS(P51-B51)/B51</f>
        <v>3.7298542323417947</v>
      </c>
    </row>
    <row r="52" spans="1:17" ht="15" thickBot="1" x14ac:dyDescent="0.35">
      <c r="A52" s="39" t="s">
        <v>9</v>
      </c>
      <c r="B52" s="1">
        <v>132001</v>
      </c>
      <c r="C52" s="2"/>
      <c r="D52" s="1">
        <v>2530</v>
      </c>
      <c r="E52" s="2"/>
      <c r="F52" s="1">
        <v>56846</v>
      </c>
      <c r="G52" s="1">
        <v>72625</v>
      </c>
      <c r="H52" s="1">
        <v>17335</v>
      </c>
      <c r="I52" s="2">
        <v>332</v>
      </c>
      <c r="J52" s="1">
        <v>2748782</v>
      </c>
      <c r="K52" s="1">
        <v>360974</v>
      </c>
      <c r="L52" s="1">
        <v>7614893</v>
      </c>
      <c r="M52" s="42"/>
      <c r="N52" s="35">
        <f>IFERROR(B52/J52,0)</f>
        <v>4.8021632854115023E-2</v>
      </c>
      <c r="O52" s="36">
        <f>IFERROR(I52/H52,0)</f>
        <v>1.9152004614940873E-2</v>
      </c>
      <c r="P52" s="34">
        <f>D52*250</f>
        <v>632500</v>
      </c>
      <c r="Q52" s="37">
        <f>ABS(P52-B52)/B52</f>
        <v>3.791630366436618</v>
      </c>
    </row>
    <row r="53" spans="1:17" ht="15" thickBot="1" x14ac:dyDescent="0.35">
      <c r="A53" s="39" t="s">
        <v>56</v>
      </c>
      <c r="B53" s="1">
        <v>32792</v>
      </c>
      <c r="C53" s="2"/>
      <c r="D53" s="2">
        <v>574</v>
      </c>
      <c r="E53" s="2"/>
      <c r="F53" s="1">
        <v>23077</v>
      </c>
      <c r="G53" s="1">
        <v>9141</v>
      </c>
      <c r="H53" s="1">
        <v>18298</v>
      </c>
      <c r="I53" s="2">
        <v>320</v>
      </c>
      <c r="J53" s="1">
        <v>911868</v>
      </c>
      <c r="K53" s="1">
        <v>508813</v>
      </c>
      <c r="L53" s="1">
        <v>1792147</v>
      </c>
      <c r="M53" s="42"/>
      <c r="N53" s="35">
        <f>IFERROR(B53/J53,0)</f>
        <v>3.596134528243123E-2</v>
      </c>
      <c r="O53" s="36">
        <f>IFERROR(I53/H53,0)</f>
        <v>1.7488250081976173E-2</v>
      </c>
      <c r="P53" s="34">
        <f>D53*250</f>
        <v>143500</v>
      </c>
      <c r="Q53" s="37">
        <f>ABS(P53-B53)/B53</f>
        <v>3.3760673334959748</v>
      </c>
    </row>
    <row r="54" spans="1:17" ht="15" thickBot="1" x14ac:dyDescent="0.35">
      <c r="A54" s="39" t="s">
        <v>22</v>
      </c>
      <c r="B54" s="1">
        <v>306311</v>
      </c>
      <c r="C54" s="2"/>
      <c r="D54" s="1">
        <v>2625</v>
      </c>
      <c r="E54" s="2"/>
      <c r="F54" s="1">
        <v>235170</v>
      </c>
      <c r="G54" s="1">
        <v>68516</v>
      </c>
      <c r="H54" s="1">
        <v>52609</v>
      </c>
      <c r="I54" s="2">
        <v>451</v>
      </c>
      <c r="J54" s="1">
        <v>2295631</v>
      </c>
      <c r="K54" s="1">
        <v>394273</v>
      </c>
      <c r="L54" s="1">
        <v>5822434</v>
      </c>
      <c r="M54" s="42"/>
      <c r="N54" s="35">
        <f>IFERROR(B54/J54,0)</f>
        <v>0.13343215873979747</v>
      </c>
      <c r="O54" s="36">
        <f>IFERROR(I54/H54,0)</f>
        <v>8.5726776787241731E-3</v>
      </c>
      <c r="P54" s="34">
        <f>D54*250</f>
        <v>656250</v>
      </c>
      <c r="Q54" s="37">
        <f>ABS(P54-B54)/B54</f>
        <v>1.1424304056987833</v>
      </c>
    </row>
    <row r="55" spans="1:17" ht="15" thickBot="1" x14ac:dyDescent="0.35">
      <c r="A55" s="46" t="s">
        <v>55</v>
      </c>
      <c r="B55" s="29">
        <v>21881</v>
      </c>
      <c r="C55" s="13"/>
      <c r="D55" s="13">
        <v>144</v>
      </c>
      <c r="E55" s="13"/>
      <c r="F55" s="29">
        <v>12247</v>
      </c>
      <c r="G55" s="29">
        <v>9490</v>
      </c>
      <c r="H55" s="29">
        <v>37807</v>
      </c>
      <c r="I55" s="13">
        <v>249</v>
      </c>
      <c r="J55" s="29">
        <v>322900</v>
      </c>
      <c r="K55" s="29">
        <v>557918</v>
      </c>
      <c r="L55" s="29">
        <v>578759</v>
      </c>
      <c r="M55" s="42"/>
      <c r="N55" s="35">
        <f>IFERROR(B55/J55,0)</f>
        <v>6.7764013626509759E-2</v>
      </c>
      <c r="O55" s="36">
        <f>IFERROR(I55/H55,0)</f>
        <v>6.586081942497421E-3</v>
      </c>
      <c r="P55" s="34">
        <f>D55*250</f>
        <v>36000</v>
      </c>
      <c r="Q55" s="37">
        <f>ABS(P55-B55)/B55</f>
        <v>0.64526301357341986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DE5ADE04-2465-484C-83A6-F4B7DEF77294}"/>
    <hyperlink ref="A6" r:id="rId2" display="https://www.worldometers.info/coronavirus/usa/california/" xr:uid="{A1D486AA-3ED9-4CF4-983A-A91930C94EF2}"/>
    <hyperlink ref="A11" r:id="rId3" display="https://www.worldometers.info/coronavirus/usa/florida/" xr:uid="{47E3905D-84C0-4C4D-B3D4-6E3E12253DE8}"/>
    <hyperlink ref="A35" r:id="rId4" display="https://www.worldometers.info/coronavirus/usa/new-york/" xr:uid="{BA84D2EB-5AB3-488D-8336-683C30D1AB4A}"/>
    <hyperlink ref="A16" r:id="rId5" display="https://www.worldometers.info/coronavirus/usa/illinois/" xr:uid="{B8BCD0EE-499A-4527-8E6E-7112643F9EB2}"/>
    <hyperlink ref="A12" r:id="rId6" display="https://www.worldometers.info/coronavirus/usa/georgia/" xr:uid="{4E5ABC64-34C1-4105-B03C-8E161330AC5A}"/>
    <hyperlink ref="A36" r:id="rId7" display="https://www.worldometers.info/coronavirus/usa/north-carolina/" xr:uid="{2EB1F547-93A7-4681-84D1-2B55C18E4462}"/>
    <hyperlink ref="A54" r:id="rId8" display="https://www.worldometers.info/coronavirus/usa/wisconsin/" xr:uid="{3C52A80E-08E4-493D-9052-A183186967DD}"/>
    <hyperlink ref="A46" r:id="rId9" display="https://www.worldometers.info/coronavirus/usa/tennessee/" xr:uid="{7D320679-68F0-4A90-841D-33DE2AE4F5F6}"/>
    <hyperlink ref="A38" r:id="rId10" display="https://www.worldometers.info/coronavirus/usa/ohio/" xr:uid="{3C9AFC4C-C45F-46F9-B4DA-EAF10A8F6F04}"/>
    <hyperlink ref="A33" r:id="rId11" display="https://www.worldometers.info/coronavirus/usa/new-jersey/" xr:uid="{BB53BFF3-4284-4106-9562-2CC314FE1646}"/>
    <hyperlink ref="A25" r:id="rId12" display="https://www.worldometers.info/coronavirus/usa/michigan/" xr:uid="{EFCD8EF2-442B-471F-86EE-395250DB9193}"/>
    <hyperlink ref="A4" r:id="rId13" display="https://www.worldometers.info/coronavirus/usa/arizona/" xr:uid="{A6B0B10A-1D3A-491C-8D3C-4A393B2C6DCF}"/>
    <hyperlink ref="A41" r:id="rId14" display="https://www.worldometers.info/coronavirus/usa/pennsylvania/" xr:uid="{88ECE8EC-F32C-436D-BA78-2BDE69AB4CCD}"/>
    <hyperlink ref="A28" r:id="rId15" display="https://www.worldometers.info/coronavirus/usa/missouri/" xr:uid="{17620350-9CE3-4E60-AEC0-CF856D255103}"/>
    <hyperlink ref="A17" r:id="rId16" display="https://www.worldometers.info/coronavirus/usa/indiana/" xr:uid="{28D99C86-5C98-46C3-B2CD-864D0D3998E8}"/>
    <hyperlink ref="A26" r:id="rId17" display="https://www.worldometers.info/coronavirus/usa/minnesota/" xr:uid="{279CAD59-5091-49F0-8E0E-A384ED094FA3}"/>
    <hyperlink ref="A2" r:id="rId18" display="https://www.worldometers.info/coronavirus/usa/alabama/" xr:uid="{A0F6D888-8574-4C47-B334-879A7C241AB0}"/>
    <hyperlink ref="A21" r:id="rId19" display="https://www.worldometers.info/coronavirus/usa/louisiana/" xr:uid="{87600C48-A93F-4686-AF39-3B1410E15A61}"/>
    <hyperlink ref="A51" r:id="rId20" display="https://www.worldometers.info/coronavirus/usa/virginia/" xr:uid="{77C842F5-87FB-47C8-9A44-8726946BEB29}"/>
    <hyperlink ref="A44" r:id="rId21" display="https://www.worldometers.info/coronavirus/usa/south-carolina/" xr:uid="{83191C26-A83E-43F6-B6C1-D9901C943029}"/>
    <hyperlink ref="A24" r:id="rId22" display="https://www.worldometers.info/coronavirus/usa/massachusetts/" xr:uid="{B0B72D05-13AC-4E77-A666-818B8FE616EC}"/>
    <hyperlink ref="A18" r:id="rId23" display="https://www.worldometers.info/coronavirus/usa/iowa/" xr:uid="{5FACF7A0-8807-4A8E-8ADF-DCAD43CBBAE2}"/>
    <hyperlink ref="A23" r:id="rId24" display="https://www.worldometers.info/coronavirus/usa/maryland/" xr:uid="{CF89365B-7F9B-4407-86AD-13B496BBC3BD}"/>
    <hyperlink ref="A7" r:id="rId25" display="https://www.worldometers.info/coronavirus/usa/colorado/" xr:uid="{C6F574DF-057E-4FF6-AA8E-04C31662E417}"/>
    <hyperlink ref="A49" r:id="rId26" display="https://www.worldometers.info/coronavirus/usa/utah/" xr:uid="{6A11EE2D-C3F7-426B-BCDB-65A407FD87F2}"/>
    <hyperlink ref="A39" r:id="rId27" display="https://www.worldometers.info/coronavirus/usa/oklahoma/" xr:uid="{16B74B22-E8CA-451B-A833-9936CCDBB8F8}"/>
    <hyperlink ref="A20" r:id="rId28" display="https://www.worldometers.info/coronavirus/usa/kentucky/" xr:uid="{FE424784-F912-4492-B00B-FE795AB44358}"/>
    <hyperlink ref="A27" r:id="rId29" display="https://www.worldometers.info/coronavirus/usa/mississippi/" xr:uid="{DFFFEF19-91EE-4F0B-B9D0-27F798BB747E}"/>
    <hyperlink ref="A5" r:id="rId30" display="https://www.worldometers.info/coronavirus/usa/arkansas/" xr:uid="{356CCA2B-0B01-4862-84C6-732C6E703C06}"/>
    <hyperlink ref="A52" r:id="rId31" display="https://www.worldometers.info/coronavirus/usa/washington/" xr:uid="{2F6F45F1-D300-48D3-81E1-CB898F394B5C}"/>
    <hyperlink ref="A31" r:id="rId32" display="https://www.worldometers.info/coronavirus/usa/nevada/" xr:uid="{A876D831-C2E1-4339-97BF-ADE599B1CDD9}"/>
    <hyperlink ref="A19" r:id="rId33" display="https://www.worldometers.info/coronavirus/usa/kansas/" xr:uid="{B665E098-BB53-4868-A944-13F94C2C20F2}"/>
    <hyperlink ref="A30" r:id="rId34" display="https://www.worldometers.info/coronavirus/usa/nebraska/" xr:uid="{FBED0AFF-254C-43D8-8002-573B112FCAD5}"/>
    <hyperlink ref="A8" r:id="rId35" display="https://www.worldometers.info/coronavirus/usa/connecticut/" xr:uid="{E4971A22-0A11-4912-9F77-7104E7309715}"/>
    <hyperlink ref="A15" r:id="rId36" display="https://www.worldometers.info/coronavirus/usa/idaho/" xr:uid="{5472F3C8-C3B7-4052-AD41-4E79892D22D0}"/>
    <hyperlink ref="A45" r:id="rId37" display="https://www.worldometers.info/coronavirus/usa/south-dakota/" xr:uid="{9D004704-8FD9-42B8-977C-60847CFF7EBC}"/>
    <hyperlink ref="A34" r:id="rId38" display="https://www.worldometers.info/coronavirus/usa/new-mexico/" xr:uid="{41B885CE-3EB3-4605-B00B-B4E5FAB3E488}"/>
    <hyperlink ref="A37" r:id="rId39" display="https://www.worldometers.info/coronavirus/usa/north-dakota/" xr:uid="{6E30F6AC-F6D1-45E1-B802-3C782331B289}"/>
    <hyperlink ref="A40" r:id="rId40" display="https://www.worldometers.info/coronavirus/usa/oregon/" xr:uid="{03CA355B-F86F-4555-AE66-E9AD94AA7369}"/>
    <hyperlink ref="A29" r:id="rId41" display="https://www.worldometers.info/coronavirus/usa/montana/" xr:uid="{3EF3358B-2074-494E-9C0B-2A3DC831C73D}"/>
    <hyperlink ref="A43" r:id="rId42" display="https://www.worldometers.info/coronavirus/usa/rhode-island/" xr:uid="{F4D8CB2B-BD69-492B-9977-98B6C6246B81}"/>
    <hyperlink ref="A53" r:id="rId43" display="https://www.worldometers.info/coronavirus/usa/west-virginia/" xr:uid="{603AC1B9-DA93-454E-8127-1A63AA2F5EF9}"/>
    <hyperlink ref="A9" r:id="rId44" display="https://www.worldometers.info/coronavirus/usa/delaware/" xr:uid="{9CCD791E-46DA-4215-B0C0-42B20D9DE700}"/>
    <hyperlink ref="A3" r:id="rId45" display="https://www.worldometers.info/coronavirus/usa/alaska/" xr:uid="{F503AD29-7831-4BBC-930B-0012D1AB2EB3}"/>
    <hyperlink ref="A55" r:id="rId46" display="https://www.worldometers.info/coronavirus/usa/wyoming/" xr:uid="{B257DEFB-90E4-4551-A931-89C8415ED338}"/>
    <hyperlink ref="A10" r:id="rId47" display="https://www.worldometers.info/coronavirus/usa/district-of-columbia/" xr:uid="{B7DB7454-D260-4F9E-9E55-0C0E025C9F4B}"/>
    <hyperlink ref="A14" r:id="rId48" display="https://www.worldometers.info/coronavirus/usa/hawaii/" xr:uid="{ADFF9821-9D9E-4BB0-B764-5AA960D29F7A}"/>
    <hyperlink ref="A32" r:id="rId49" display="https://www.worldometers.info/coronavirus/usa/new-hampshire/" xr:uid="{6F62677A-0D75-41AE-9494-73712453B9C1}"/>
    <hyperlink ref="A22" r:id="rId50" display="https://www.worldometers.info/coronavirus/usa/maine/" xr:uid="{07046374-F860-433E-B018-DD8D8C9A6CA7}"/>
    <hyperlink ref="A50" r:id="rId51" display="https://www.worldometers.info/coronavirus/usa/vermont/" xr:uid="{9598D014-7E39-4E61-A497-D44B747CD1F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3246</v>
      </c>
    </row>
    <row r="3" spans="1:2" ht="15" thickBot="1" x14ac:dyDescent="0.4">
      <c r="A3" s="39" t="s">
        <v>52</v>
      </c>
      <c r="B3" s="49">
        <v>98</v>
      </c>
    </row>
    <row r="4" spans="1:2" ht="15" thickBot="1" x14ac:dyDescent="0.4">
      <c r="A4" s="39" t="s">
        <v>33</v>
      </c>
      <c r="B4" s="49">
        <v>6300</v>
      </c>
    </row>
    <row r="5" spans="1:2" ht="15" thickBot="1" x14ac:dyDescent="0.4">
      <c r="A5" s="39" t="s">
        <v>34</v>
      </c>
      <c r="B5" s="49">
        <v>2159</v>
      </c>
    </row>
    <row r="6" spans="1:2" ht="15" thickBot="1" x14ac:dyDescent="0.4">
      <c r="A6" s="39" t="s">
        <v>10</v>
      </c>
      <c r="B6" s="49">
        <v>18254</v>
      </c>
    </row>
    <row r="7" spans="1:2" ht="15" thickBot="1" x14ac:dyDescent="0.4">
      <c r="A7" s="39" t="s">
        <v>18</v>
      </c>
      <c r="B7" s="49">
        <v>2525</v>
      </c>
    </row>
    <row r="8" spans="1:2" ht="15" thickBot="1" x14ac:dyDescent="0.4">
      <c r="A8" s="39" t="s">
        <v>23</v>
      </c>
      <c r="B8" s="49">
        <v>4737</v>
      </c>
    </row>
    <row r="9" spans="1:2" ht="15" thickBot="1" x14ac:dyDescent="0.4">
      <c r="A9" s="39" t="s">
        <v>43</v>
      </c>
      <c r="B9" s="49">
        <v>736</v>
      </c>
    </row>
    <row r="10" spans="1:2" ht="29.5" thickBot="1" x14ac:dyDescent="0.4">
      <c r="A10" s="39" t="s">
        <v>63</v>
      </c>
      <c r="B10" s="49">
        <v>658</v>
      </c>
    </row>
    <row r="11" spans="1:2" ht="15" thickBot="1" x14ac:dyDescent="0.4">
      <c r="A11" s="39" t="s">
        <v>13</v>
      </c>
      <c r="B11" s="49">
        <v>17499</v>
      </c>
    </row>
    <row r="12" spans="1:2" ht="15" thickBot="1" x14ac:dyDescent="0.4">
      <c r="A12" s="39" t="s">
        <v>16</v>
      </c>
      <c r="B12" s="49">
        <v>8956</v>
      </c>
    </row>
    <row r="13" spans="1:2" ht="15" thickBot="1" x14ac:dyDescent="0.4">
      <c r="A13" s="40" t="s">
        <v>64</v>
      </c>
      <c r="B13" s="49">
        <v>93</v>
      </c>
    </row>
    <row r="14" spans="1:2" ht="15" thickBot="1" x14ac:dyDescent="0.4">
      <c r="A14" s="39" t="s">
        <v>47</v>
      </c>
      <c r="B14" s="49">
        <v>222</v>
      </c>
    </row>
    <row r="15" spans="1:2" ht="15" thickBot="1" x14ac:dyDescent="0.4">
      <c r="A15" s="39" t="s">
        <v>49</v>
      </c>
      <c r="B15" s="49">
        <v>759</v>
      </c>
    </row>
    <row r="16" spans="1:2" ht="15" thickBot="1" x14ac:dyDescent="0.4">
      <c r="A16" s="39" t="s">
        <v>12</v>
      </c>
      <c r="B16" s="49">
        <v>11088</v>
      </c>
    </row>
    <row r="17" spans="1:2" ht="15" thickBot="1" x14ac:dyDescent="0.4">
      <c r="A17" s="39" t="s">
        <v>27</v>
      </c>
      <c r="B17" s="49">
        <v>4888</v>
      </c>
    </row>
    <row r="18" spans="1:2" ht="15" thickBot="1" x14ac:dyDescent="0.4">
      <c r="A18" s="39" t="s">
        <v>41</v>
      </c>
      <c r="B18" s="49">
        <v>1985</v>
      </c>
    </row>
    <row r="19" spans="1:2" ht="15" thickBot="1" x14ac:dyDescent="0.4">
      <c r="A19" s="39" t="s">
        <v>45</v>
      </c>
      <c r="B19" s="49">
        <v>1256</v>
      </c>
    </row>
    <row r="20" spans="1:2" ht="15" thickBot="1" x14ac:dyDescent="0.4">
      <c r="A20" s="39" t="s">
        <v>38</v>
      </c>
      <c r="B20" s="49">
        <v>1658</v>
      </c>
    </row>
    <row r="21" spans="1:2" ht="15" thickBot="1" x14ac:dyDescent="0.4">
      <c r="A21" s="39" t="s">
        <v>14</v>
      </c>
      <c r="B21" s="49">
        <v>6121</v>
      </c>
    </row>
    <row r="22" spans="1:2" ht="15" thickBot="1" x14ac:dyDescent="0.4">
      <c r="A22" s="39" t="s">
        <v>39</v>
      </c>
      <c r="B22" s="49">
        <v>163</v>
      </c>
    </row>
    <row r="23" spans="1:2" ht="15" thickBot="1" x14ac:dyDescent="0.4">
      <c r="A23" s="39" t="s">
        <v>26</v>
      </c>
      <c r="B23" s="49">
        <v>4293</v>
      </c>
    </row>
    <row r="24" spans="1:2" ht="15" thickBot="1" x14ac:dyDescent="0.4">
      <c r="A24" s="39" t="s">
        <v>17</v>
      </c>
      <c r="B24" s="49">
        <v>10293</v>
      </c>
    </row>
    <row r="25" spans="1:2" ht="15" thickBot="1" x14ac:dyDescent="0.4">
      <c r="A25" s="39" t="s">
        <v>11</v>
      </c>
      <c r="B25" s="49">
        <v>8376</v>
      </c>
    </row>
    <row r="26" spans="1:2" ht="15" thickBot="1" x14ac:dyDescent="0.4">
      <c r="A26" s="39" t="s">
        <v>32</v>
      </c>
      <c r="B26" s="49">
        <v>2930</v>
      </c>
    </row>
    <row r="27" spans="1:2" ht="15" thickBot="1" x14ac:dyDescent="0.4">
      <c r="A27" s="39" t="s">
        <v>30</v>
      </c>
      <c r="B27" s="49">
        <v>3540</v>
      </c>
    </row>
    <row r="28" spans="1:2" ht="15" thickBot="1" x14ac:dyDescent="0.4">
      <c r="A28" s="39" t="s">
        <v>35</v>
      </c>
      <c r="B28" s="49">
        <v>3533</v>
      </c>
    </row>
    <row r="29" spans="1:2" ht="15" thickBot="1" x14ac:dyDescent="0.4">
      <c r="A29" s="39" t="s">
        <v>51</v>
      </c>
      <c r="B29" s="49">
        <v>514</v>
      </c>
    </row>
    <row r="30" spans="1:2" ht="15" thickBot="1" x14ac:dyDescent="0.4">
      <c r="A30" s="39" t="s">
        <v>50</v>
      </c>
      <c r="B30" s="49">
        <v>775</v>
      </c>
    </row>
    <row r="31" spans="1:2" ht="15" thickBot="1" x14ac:dyDescent="0.4">
      <c r="A31" s="39" t="s">
        <v>31</v>
      </c>
      <c r="B31" s="49">
        <v>1908</v>
      </c>
    </row>
    <row r="32" spans="1:2" ht="29.5" thickBot="1" x14ac:dyDescent="0.4">
      <c r="A32" s="39" t="s">
        <v>42</v>
      </c>
      <c r="B32" s="49">
        <v>499</v>
      </c>
    </row>
    <row r="33" spans="1:2" ht="15" thickBot="1" x14ac:dyDescent="0.4">
      <c r="A33" s="39" t="s">
        <v>8</v>
      </c>
      <c r="B33" s="49">
        <v>16679</v>
      </c>
    </row>
    <row r="34" spans="1:2" ht="15" thickBot="1" x14ac:dyDescent="0.4">
      <c r="A34" s="39" t="s">
        <v>44</v>
      </c>
      <c r="B34" s="49">
        <v>1208</v>
      </c>
    </row>
    <row r="35" spans="1:2" ht="15" thickBot="1" x14ac:dyDescent="0.4">
      <c r="A35" s="39" t="s">
        <v>7</v>
      </c>
      <c r="B35" s="49">
        <v>33976</v>
      </c>
    </row>
    <row r="36" spans="1:2" ht="15" thickBot="1" x14ac:dyDescent="0.4">
      <c r="A36" s="39" t="s">
        <v>24</v>
      </c>
      <c r="B36" s="49">
        <v>4756</v>
      </c>
    </row>
    <row r="37" spans="1:2" ht="15" thickBot="1" x14ac:dyDescent="0.4">
      <c r="A37" s="39" t="s">
        <v>53</v>
      </c>
      <c r="B37" s="49">
        <v>726</v>
      </c>
    </row>
    <row r="38" spans="1:2" ht="15" thickBot="1" x14ac:dyDescent="0.4">
      <c r="A38" s="39" t="s">
        <v>21</v>
      </c>
      <c r="B38" s="49">
        <v>5750</v>
      </c>
    </row>
    <row r="39" spans="1:2" ht="15" thickBot="1" x14ac:dyDescent="0.4">
      <c r="A39" s="39" t="s">
        <v>46</v>
      </c>
      <c r="B39" s="49">
        <v>1516</v>
      </c>
    </row>
    <row r="40" spans="1:2" ht="15" thickBot="1" x14ac:dyDescent="0.4">
      <c r="A40" s="39" t="s">
        <v>37</v>
      </c>
      <c r="B40" s="49">
        <v>759</v>
      </c>
    </row>
    <row r="41" spans="1:2" ht="15" thickBot="1" x14ac:dyDescent="0.4">
      <c r="A41" s="39" t="s">
        <v>19</v>
      </c>
      <c r="B41" s="49">
        <v>9364</v>
      </c>
    </row>
    <row r="42" spans="1:2" ht="15" thickBot="1" x14ac:dyDescent="0.4">
      <c r="A42" s="40" t="s">
        <v>65</v>
      </c>
      <c r="B42" s="49">
        <v>921</v>
      </c>
    </row>
    <row r="43" spans="1:2" ht="15" thickBot="1" x14ac:dyDescent="0.4">
      <c r="A43" s="39" t="s">
        <v>40</v>
      </c>
      <c r="B43" s="49">
        <v>1254</v>
      </c>
    </row>
    <row r="44" spans="1:2" ht="15" thickBot="1" x14ac:dyDescent="0.4">
      <c r="A44" s="39" t="s">
        <v>25</v>
      </c>
      <c r="B44" s="49">
        <v>4110</v>
      </c>
    </row>
    <row r="45" spans="1:2" ht="15" thickBot="1" x14ac:dyDescent="0.4">
      <c r="A45" s="39" t="s">
        <v>54</v>
      </c>
      <c r="B45" s="49">
        <v>621</v>
      </c>
    </row>
    <row r="46" spans="1:2" ht="15" thickBot="1" x14ac:dyDescent="0.4">
      <c r="A46" s="39" t="s">
        <v>20</v>
      </c>
      <c r="B46" s="49">
        <v>3877</v>
      </c>
    </row>
    <row r="47" spans="1:2" ht="15" thickBot="1" x14ac:dyDescent="0.4">
      <c r="A47" s="39" t="s">
        <v>15</v>
      </c>
      <c r="B47" s="49">
        <v>20064</v>
      </c>
    </row>
    <row r="48" spans="1:2" ht="21.5" thickBot="1" x14ac:dyDescent="0.4">
      <c r="A48" s="54" t="s">
        <v>66</v>
      </c>
      <c r="B48" s="62">
        <v>23</v>
      </c>
    </row>
    <row r="49" spans="1:2" ht="15" thickBot="1" x14ac:dyDescent="0.4">
      <c r="A49" s="39" t="s">
        <v>28</v>
      </c>
      <c r="B49" s="49">
        <v>710</v>
      </c>
    </row>
    <row r="50" spans="1:2" ht="15" thickBot="1" x14ac:dyDescent="0.4">
      <c r="A50" s="39" t="s">
        <v>48</v>
      </c>
      <c r="B50" s="49">
        <v>59</v>
      </c>
    </row>
    <row r="51" spans="1:2" ht="15" thickBot="1" x14ac:dyDescent="0.4">
      <c r="A51" s="39" t="s">
        <v>29</v>
      </c>
      <c r="B51" s="49">
        <v>3799</v>
      </c>
    </row>
    <row r="52" spans="1:2" ht="15" thickBot="1" x14ac:dyDescent="0.4">
      <c r="A52" s="39" t="s">
        <v>9</v>
      </c>
      <c r="B52" s="49">
        <v>2530</v>
      </c>
    </row>
    <row r="53" spans="1:2" ht="15" thickBot="1" x14ac:dyDescent="0.4">
      <c r="A53" s="39" t="s">
        <v>56</v>
      </c>
      <c r="B53" s="49">
        <v>574</v>
      </c>
    </row>
    <row r="54" spans="1:2" ht="15" thickBot="1" x14ac:dyDescent="0.4">
      <c r="A54" s="39" t="s">
        <v>22</v>
      </c>
      <c r="B54" s="49">
        <v>2625</v>
      </c>
    </row>
    <row r="55" spans="1:2" ht="15" thickBot="1" x14ac:dyDescent="0.4">
      <c r="A55" s="46" t="s">
        <v>55</v>
      </c>
      <c r="B55" s="47">
        <v>144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38F01DFB-48CF-49A5-AB2F-58796012F707}"/>
    <hyperlink ref="A6" r:id="rId2" display="https://www.worldometers.info/coronavirus/usa/california/" xr:uid="{639D0636-D8DF-4E8A-AC6C-66F6796BD008}"/>
    <hyperlink ref="A11" r:id="rId3" display="https://www.worldometers.info/coronavirus/usa/florida/" xr:uid="{CFFA8B61-4413-4D9E-BA8B-DB9784FACFFA}"/>
    <hyperlink ref="A35" r:id="rId4" display="https://www.worldometers.info/coronavirus/usa/new-york/" xr:uid="{83D3DCCD-30D1-4B02-A515-8B8601414EBC}"/>
    <hyperlink ref="A16" r:id="rId5" display="https://www.worldometers.info/coronavirus/usa/illinois/" xr:uid="{6D560290-F6D9-416E-92EA-086A13902DB1}"/>
    <hyperlink ref="A12" r:id="rId6" display="https://www.worldometers.info/coronavirus/usa/georgia/" xr:uid="{143979BF-237D-4CEB-B6FC-CD3749D17FAD}"/>
    <hyperlink ref="A36" r:id="rId7" display="https://www.worldometers.info/coronavirus/usa/north-carolina/" xr:uid="{6F2620BD-8BB4-493E-9544-D94115241288}"/>
    <hyperlink ref="A54" r:id="rId8" display="https://www.worldometers.info/coronavirus/usa/wisconsin/" xr:uid="{0C53D744-4682-4C32-A5A9-E2F47C1F4D96}"/>
    <hyperlink ref="A46" r:id="rId9" display="https://www.worldometers.info/coronavirus/usa/tennessee/" xr:uid="{98C77DD5-38CF-425E-B762-26CD7BC14805}"/>
    <hyperlink ref="A38" r:id="rId10" display="https://www.worldometers.info/coronavirus/usa/ohio/" xr:uid="{5EDAB619-3D21-4148-956A-F030558D7CDF}"/>
    <hyperlink ref="A33" r:id="rId11" display="https://www.worldometers.info/coronavirus/usa/new-jersey/" xr:uid="{1D573543-20E1-4447-A143-E694E126DC51}"/>
    <hyperlink ref="A25" r:id="rId12" display="https://www.worldometers.info/coronavirus/usa/michigan/" xr:uid="{6AB89413-5BB8-496A-8FF9-0790EF1E0591}"/>
    <hyperlink ref="A4" r:id="rId13" display="https://www.worldometers.info/coronavirus/usa/arizona/" xr:uid="{7F5ADBFE-9F4B-4830-A035-34BBD9CB1EE7}"/>
    <hyperlink ref="A41" r:id="rId14" display="https://www.worldometers.info/coronavirus/usa/pennsylvania/" xr:uid="{190DCB5E-3EC8-4CAD-8FE0-7DAF5CC64581}"/>
    <hyperlink ref="A28" r:id="rId15" display="https://www.worldometers.info/coronavirus/usa/missouri/" xr:uid="{195461B6-5271-46AE-949B-66453052F82D}"/>
    <hyperlink ref="A17" r:id="rId16" display="https://www.worldometers.info/coronavirus/usa/indiana/" xr:uid="{E0C14479-6A47-4748-882A-27E2C1079ED8}"/>
    <hyperlink ref="A26" r:id="rId17" display="https://www.worldometers.info/coronavirus/usa/minnesota/" xr:uid="{7A3638AD-8BB6-4615-90D9-C7CFAFD77506}"/>
    <hyperlink ref="A2" r:id="rId18" display="https://www.worldometers.info/coronavirus/usa/alabama/" xr:uid="{07583545-64EE-4B59-963D-ECE4DCEB4CC5}"/>
    <hyperlink ref="A21" r:id="rId19" display="https://www.worldometers.info/coronavirus/usa/louisiana/" xr:uid="{27AE21F2-6447-4223-A734-8C109BCA4BFC}"/>
    <hyperlink ref="A51" r:id="rId20" display="https://www.worldometers.info/coronavirus/usa/virginia/" xr:uid="{49F49C29-E28F-43FD-92CC-8643AF25A402}"/>
    <hyperlink ref="A44" r:id="rId21" display="https://www.worldometers.info/coronavirus/usa/south-carolina/" xr:uid="{CF0B0163-D5BB-493C-ADBA-CD8EE9889888}"/>
    <hyperlink ref="A24" r:id="rId22" display="https://www.worldometers.info/coronavirus/usa/massachusetts/" xr:uid="{C9BCCE80-56F4-42DE-BE68-03B6C27D22B8}"/>
    <hyperlink ref="A18" r:id="rId23" display="https://www.worldometers.info/coronavirus/usa/iowa/" xr:uid="{86FFD3AE-BD01-476A-8190-97649BE1CE26}"/>
    <hyperlink ref="A23" r:id="rId24" display="https://www.worldometers.info/coronavirus/usa/maryland/" xr:uid="{0B6C4274-F1A8-4897-BBCE-40828D5133D2}"/>
    <hyperlink ref="A7" r:id="rId25" display="https://www.worldometers.info/coronavirus/usa/colorado/" xr:uid="{749449D6-B3F0-435F-BF5B-07022BB7C801}"/>
    <hyperlink ref="A49" r:id="rId26" display="https://www.worldometers.info/coronavirus/usa/utah/" xr:uid="{ED87F704-4A1A-42EC-8BFB-408E8D74A88D}"/>
    <hyperlink ref="A39" r:id="rId27" display="https://www.worldometers.info/coronavirus/usa/oklahoma/" xr:uid="{2AF19511-067B-4C3A-89FC-505BB3C85046}"/>
    <hyperlink ref="A20" r:id="rId28" display="https://www.worldometers.info/coronavirus/usa/kentucky/" xr:uid="{1869729C-54C5-434F-8A1C-33907AFB7FC2}"/>
    <hyperlink ref="A27" r:id="rId29" display="https://www.worldometers.info/coronavirus/usa/mississippi/" xr:uid="{49891C35-6494-4C2C-80EA-558F65EA2F53}"/>
    <hyperlink ref="A5" r:id="rId30" display="https://www.worldometers.info/coronavirus/usa/arkansas/" xr:uid="{4D710240-53A8-44D6-B80A-6BFC10CB20DC}"/>
    <hyperlink ref="A52" r:id="rId31" display="https://www.worldometers.info/coronavirus/usa/washington/" xr:uid="{9B77BA5F-90B5-415C-8152-CB57E76E7688}"/>
    <hyperlink ref="A31" r:id="rId32" display="https://www.worldometers.info/coronavirus/usa/nevada/" xr:uid="{7E2979FF-54DF-48B1-B953-92086940F19C}"/>
    <hyperlink ref="A19" r:id="rId33" display="https://www.worldometers.info/coronavirus/usa/kansas/" xr:uid="{B89EB327-7F86-4A36-9D53-ECAE0F6DF67C}"/>
    <hyperlink ref="A30" r:id="rId34" display="https://www.worldometers.info/coronavirus/usa/nebraska/" xr:uid="{69E3604D-5057-44B1-9B9C-9B7B69F43861}"/>
    <hyperlink ref="A8" r:id="rId35" display="https://www.worldometers.info/coronavirus/usa/connecticut/" xr:uid="{9A960E06-AA1A-4125-B7FC-EF756BE9237C}"/>
    <hyperlink ref="A15" r:id="rId36" display="https://www.worldometers.info/coronavirus/usa/idaho/" xr:uid="{B57EAE49-4BC6-4DB6-8FB6-B7EBE1779C4A}"/>
    <hyperlink ref="A45" r:id="rId37" display="https://www.worldometers.info/coronavirus/usa/south-dakota/" xr:uid="{4F75D319-C217-4E01-98DD-55FF51F82054}"/>
    <hyperlink ref="A34" r:id="rId38" display="https://www.worldometers.info/coronavirus/usa/new-mexico/" xr:uid="{7AA0A04D-BE36-442E-9E0B-FA219004795E}"/>
    <hyperlink ref="A37" r:id="rId39" display="https://www.worldometers.info/coronavirus/usa/north-dakota/" xr:uid="{6EFED659-69D3-475E-A445-A5D09480374D}"/>
    <hyperlink ref="A40" r:id="rId40" display="https://www.worldometers.info/coronavirus/usa/oregon/" xr:uid="{94D118D4-29A5-413D-987F-FF6CBD9BA4D1}"/>
    <hyperlink ref="A29" r:id="rId41" display="https://www.worldometers.info/coronavirus/usa/montana/" xr:uid="{C64EFC94-B6D1-41E3-98F0-98813C4AC676}"/>
    <hyperlink ref="A43" r:id="rId42" display="https://www.worldometers.info/coronavirus/usa/rhode-island/" xr:uid="{0D531E23-4305-41C1-8103-2D73B32779E8}"/>
    <hyperlink ref="A53" r:id="rId43" display="https://www.worldometers.info/coronavirus/usa/west-virginia/" xr:uid="{263D8A9F-2408-4B82-9E0F-C2FD0A77639D}"/>
    <hyperlink ref="A9" r:id="rId44" display="https://www.worldometers.info/coronavirus/usa/delaware/" xr:uid="{4D99BE0F-CB56-4AB0-8318-815D1FCD21AA}"/>
    <hyperlink ref="A3" r:id="rId45" display="https://www.worldometers.info/coronavirus/usa/alaska/" xr:uid="{471037B8-8DF6-4B57-B710-AA0C84A420F5}"/>
    <hyperlink ref="A55" r:id="rId46" display="https://www.worldometers.info/coronavirus/usa/wyoming/" xr:uid="{D751C24B-911E-48A9-9425-5D7F90C8ECEF}"/>
    <hyperlink ref="A10" r:id="rId47" display="https://www.worldometers.info/coronavirus/usa/district-of-columbia/" xr:uid="{A777C2DB-5605-4ED7-AF4A-107BA3DE5279}"/>
    <hyperlink ref="A14" r:id="rId48" display="https://www.worldometers.info/coronavirus/usa/hawaii/" xr:uid="{89B38617-64A0-4906-B0F0-A6250418EDB6}"/>
    <hyperlink ref="A32" r:id="rId49" display="https://www.worldometers.info/coronavirus/usa/new-hampshire/" xr:uid="{2791E199-D149-4E1E-94E2-FF05AF4FF3C6}"/>
    <hyperlink ref="A22" r:id="rId50" display="https://www.worldometers.info/coronavirus/usa/maine/" xr:uid="{0B17D004-193A-4DA3-933A-CACFD7D6B647}"/>
    <hyperlink ref="A50" r:id="rId51" display="https://www.worldometers.info/coronavirus/usa/vermont/" xr:uid="{FB3F7970-50D9-459B-9B2D-22A217E014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3246</v>
      </c>
    </row>
    <row r="3" spans="1:3" ht="15" thickBot="1" x14ac:dyDescent="0.4">
      <c r="B3" s="39" t="s">
        <v>52</v>
      </c>
      <c r="C3" s="49">
        <v>98</v>
      </c>
    </row>
    <row r="4" spans="1:3" ht="15" thickBot="1" x14ac:dyDescent="0.4">
      <c r="A4" s="27" t="s">
        <v>33</v>
      </c>
      <c r="B4" s="39" t="s">
        <v>33</v>
      </c>
      <c r="C4" s="49">
        <v>6300</v>
      </c>
    </row>
    <row r="5" spans="1:3" ht="15" thickBot="1" x14ac:dyDescent="0.4">
      <c r="A5" s="27" t="s">
        <v>34</v>
      </c>
      <c r="B5" s="39" t="s">
        <v>34</v>
      </c>
      <c r="C5" s="49">
        <v>2159</v>
      </c>
    </row>
    <row r="6" spans="1:3" ht="15" thickBot="1" x14ac:dyDescent="0.4">
      <c r="A6" s="27" t="s">
        <v>10</v>
      </c>
      <c r="B6" s="39" t="s">
        <v>10</v>
      </c>
      <c r="C6" s="49">
        <v>18254</v>
      </c>
    </row>
    <row r="7" spans="1:3" ht="15" thickBot="1" x14ac:dyDescent="0.4">
      <c r="A7" s="27" t="s">
        <v>18</v>
      </c>
      <c r="B7" s="39" t="s">
        <v>18</v>
      </c>
      <c r="C7" s="49">
        <v>2525</v>
      </c>
    </row>
    <row r="8" spans="1:3" ht="15" thickBot="1" x14ac:dyDescent="0.4">
      <c r="A8" s="27" t="s">
        <v>23</v>
      </c>
      <c r="B8" s="39" t="s">
        <v>23</v>
      </c>
      <c r="C8" s="49">
        <v>4737</v>
      </c>
    </row>
    <row r="9" spans="1:3" ht="15" thickBot="1" x14ac:dyDescent="0.4">
      <c r="A9" s="27" t="s">
        <v>43</v>
      </c>
      <c r="B9" s="39" t="s">
        <v>43</v>
      </c>
      <c r="C9" s="49">
        <v>736</v>
      </c>
    </row>
    <row r="10" spans="1:3" ht="29.5" thickBot="1" x14ac:dyDescent="0.4">
      <c r="A10" s="27" t="s">
        <v>94</v>
      </c>
      <c r="B10" s="39" t="s">
        <v>63</v>
      </c>
      <c r="C10" s="49">
        <v>658</v>
      </c>
    </row>
    <row r="11" spans="1:3" ht="15" thickBot="1" x14ac:dyDescent="0.4">
      <c r="A11" s="27" t="s">
        <v>13</v>
      </c>
      <c r="B11" s="39" t="s">
        <v>13</v>
      </c>
      <c r="C11" s="49">
        <v>17499</v>
      </c>
    </row>
    <row r="12" spans="1:3" ht="15" thickBot="1" x14ac:dyDescent="0.4">
      <c r="A12" s="27" t="s">
        <v>16</v>
      </c>
      <c r="B12" s="39" t="s">
        <v>16</v>
      </c>
      <c r="C12" s="49">
        <v>8956</v>
      </c>
    </row>
    <row r="13" spans="1:3" ht="13" thickBot="1" x14ac:dyDescent="0.4">
      <c r="A13" s="27" t="s">
        <v>64</v>
      </c>
      <c r="B13" s="40" t="s">
        <v>64</v>
      </c>
      <c r="C13" s="49">
        <v>93</v>
      </c>
    </row>
    <row r="14" spans="1:3" ht="15" thickBot="1" x14ac:dyDescent="0.4">
      <c r="B14" s="39" t="s">
        <v>47</v>
      </c>
      <c r="C14" s="49">
        <v>222</v>
      </c>
    </row>
    <row r="15" spans="1:3" ht="15" thickBot="1" x14ac:dyDescent="0.4">
      <c r="A15" s="27" t="s">
        <v>49</v>
      </c>
      <c r="B15" s="39" t="s">
        <v>49</v>
      </c>
      <c r="C15" s="49">
        <v>759</v>
      </c>
    </row>
    <row r="16" spans="1:3" ht="15" thickBot="1" x14ac:dyDescent="0.4">
      <c r="A16" s="27" t="s">
        <v>12</v>
      </c>
      <c r="B16" s="39" t="s">
        <v>12</v>
      </c>
      <c r="C16" s="49">
        <v>11088</v>
      </c>
    </row>
    <row r="17" spans="1:3" ht="15" thickBot="1" x14ac:dyDescent="0.4">
      <c r="A17" s="27" t="s">
        <v>27</v>
      </c>
      <c r="B17" s="39" t="s">
        <v>27</v>
      </c>
      <c r="C17" s="49">
        <v>4888</v>
      </c>
    </row>
    <row r="18" spans="1:3" ht="15" thickBot="1" x14ac:dyDescent="0.4">
      <c r="A18" s="27" t="s">
        <v>41</v>
      </c>
      <c r="B18" s="39" t="s">
        <v>41</v>
      </c>
      <c r="C18" s="49">
        <v>1985</v>
      </c>
    </row>
    <row r="19" spans="1:3" ht="15" thickBot="1" x14ac:dyDescent="0.4">
      <c r="A19" s="27" t="s">
        <v>45</v>
      </c>
      <c r="B19" s="39" t="s">
        <v>45</v>
      </c>
      <c r="C19" s="49">
        <v>1256</v>
      </c>
    </row>
    <row r="20" spans="1:3" ht="15" thickBot="1" x14ac:dyDescent="0.4">
      <c r="A20" s="27" t="s">
        <v>38</v>
      </c>
      <c r="B20" s="39" t="s">
        <v>38</v>
      </c>
      <c r="C20" s="49">
        <v>1658</v>
      </c>
    </row>
    <row r="21" spans="1:3" ht="15" thickBot="1" x14ac:dyDescent="0.4">
      <c r="A21" s="27" t="s">
        <v>14</v>
      </c>
      <c r="B21" s="39" t="s">
        <v>14</v>
      </c>
      <c r="C21" s="49">
        <v>6121</v>
      </c>
    </row>
    <row r="22" spans="1:3" ht="15" thickBot="1" x14ac:dyDescent="0.4">
      <c r="B22" s="39" t="s">
        <v>39</v>
      </c>
      <c r="C22" s="49">
        <v>163</v>
      </c>
    </row>
    <row r="23" spans="1:3" ht="15" thickBot="1" x14ac:dyDescent="0.4">
      <c r="A23" s="27" t="s">
        <v>26</v>
      </c>
      <c r="B23" s="39" t="s">
        <v>26</v>
      </c>
      <c r="C23" s="49">
        <v>4293</v>
      </c>
    </row>
    <row r="24" spans="1:3" ht="15" thickBot="1" x14ac:dyDescent="0.4">
      <c r="A24" s="27" t="s">
        <v>17</v>
      </c>
      <c r="B24" s="39" t="s">
        <v>17</v>
      </c>
      <c r="C24" s="49">
        <v>10293</v>
      </c>
    </row>
    <row r="25" spans="1:3" ht="15" thickBot="1" x14ac:dyDescent="0.4">
      <c r="A25" s="27" t="s">
        <v>11</v>
      </c>
      <c r="B25" s="39" t="s">
        <v>11</v>
      </c>
      <c r="C25" s="49">
        <v>8376</v>
      </c>
    </row>
    <row r="26" spans="1:3" ht="15" thickBot="1" x14ac:dyDescent="0.4">
      <c r="A26" s="27" t="s">
        <v>32</v>
      </c>
      <c r="B26" s="39" t="s">
        <v>32</v>
      </c>
      <c r="C26" s="49">
        <v>2930</v>
      </c>
    </row>
    <row r="27" spans="1:3" ht="15" thickBot="1" x14ac:dyDescent="0.4">
      <c r="A27" s="27" t="s">
        <v>30</v>
      </c>
      <c r="B27" s="39" t="s">
        <v>30</v>
      </c>
      <c r="C27" s="49">
        <v>3540</v>
      </c>
    </row>
    <row r="28" spans="1:3" ht="15" thickBot="1" x14ac:dyDescent="0.4">
      <c r="A28" s="27" t="s">
        <v>35</v>
      </c>
      <c r="B28" s="39" t="s">
        <v>35</v>
      </c>
      <c r="C28" s="49">
        <v>3533</v>
      </c>
    </row>
    <row r="29" spans="1:3" ht="15" thickBot="1" x14ac:dyDescent="0.4">
      <c r="B29" s="39" t="s">
        <v>51</v>
      </c>
      <c r="C29" s="49">
        <v>514</v>
      </c>
    </row>
    <row r="30" spans="1:3" ht="15" thickBot="1" x14ac:dyDescent="0.4">
      <c r="B30" s="39" t="s">
        <v>50</v>
      </c>
      <c r="C30" s="49">
        <v>775</v>
      </c>
    </row>
    <row r="31" spans="1:3" ht="15" thickBot="1" x14ac:dyDescent="0.4">
      <c r="A31" s="27" t="s">
        <v>31</v>
      </c>
      <c r="B31" s="39" t="s">
        <v>31</v>
      </c>
      <c r="C31" s="49">
        <v>1908</v>
      </c>
    </row>
    <row r="32" spans="1:3" ht="15" thickBot="1" x14ac:dyDescent="0.4">
      <c r="A32" s="27" t="s">
        <v>42</v>
      </c>
      <c r="B32" s="39" t="s">
        <v>42</v>
      </c>
      <c r="C32" s="49">
        <v>499</v>
      </c>
    </row>
    <row r="33" spans="1:3" ht="15" thickBot="1" x14ac:dyDescent="0.4">
      <c r="A33" s="27" t="s">
        <v>8</v>
      </c>
      <c r="B33" s="39" t="s">
        <v>8</v>
      </c>
      <c r="C33" s="49">
        <v>16679</v>
      </c>
    </row>
    <row r="34" spans="1:3" ht="15" thickBot="1" x14ac:dyDescent="0.4">
      <c r="A34" s="27" t="s">
        <v>44</v>
      </c>
      <c r="B34" s="39" t="s">
        <v>44</v>
      </c>
      <c r="C34" s="49">
        <v>1208</v>
      </c>
    </row>
    <row r="35" spans="1:3" ht="15" thickBot="1" x14ac:dyDescent="0.4">
      <c r="A35" s="27" t="s">
        <v>7</v>
      </c>
      <c r="B35" s="39" t="s">
        <v>7</v>
      </c>
      <c r="C35" s="49">
        <v>33976</v>
      </c>
    </row>
    <row r="36" spans="1:3" ht="15" thickBot="1" x14ac:dyDescent="0.4">
      <c r="A36" s="27" t="s">
        <v>24</v>
      </c>
      <c r="B36" s="39" t="s">
        <v>24</v>
      </c>
      <c r="C36" s="49">
        <v>4756</v>
      </c>
    </row>
    <row r="37" spans="1:3" ht="15" thickBot="1" x14ac:dyDescent="0.4">
      <c r="B37" s="39" t="s">
        <v>53</v>
      </c>
      <c r="C37" s="49">
        <v>726</v>
      </c>
    </row>
    <row r="38" spans="1:3" ht="15" thickBot="1" x14ac:dyDescent="0.4">
      <c r="A38" s="27" t="s">
        <v>21</v>
      </c>
      <c r="B38" s="39" t="s">
        <v>21</v>
      </c>
      <c r="C38" s="49">
        <v>5750</v>
      </c>
    </row>
    <row r="39" spans="1:3" ht="15" thickBot="1" x14ac:dyDescent="0.4">
      <c r="A39" s="27" t="s">
        <v>46</v>
      </c>
      <c r="B39" s="39" t="s">
        <v>46</v>
      </c>
      <c r="C39" s="49">
        <v>1516</v>
      </c>
    </row>
    <row r="40" spans="1:3" ht="15" thickBot="1" x14ac:dyDescent="0.4">
      <c r="A40" s="27" t="s">
        <v>37</v>
      </c>
      <c r="B40" s="39" t="s">
        <v>37</v>
      </c>
      <c r="C40" s="49">
        <v>759</v>
      </c>
    </row>
    <row r="41" spans="1:3" ht="15" thickBot="1" x14ac:dyDescent="0.4">
      <c r="A41" s="27" t="s">
        <v>19</v>
      </c>
      <c r="B41" s="39" t="s">
        <v>19</v>
      </c>
      <c r="C41" s="49">
        <v>9364</v>
      </c>
    </row>
    <row r="42" spans="1:3" ht="13" thickBot="1" x14ac:dyDescent="0.4">
      <c r="A42" s="27" t="s">
        <v>65</v>
      </c>
      <c r="B42" s="40" t="s">
        <v>65</v>
      </c>
      <c r="C42" s="49">
        <v>921</v>
      </c>
    </row>
    <row r="43" spans="1:3" ht="15" thickBot="1" x14ac:dyDescent="0.4">
      <c r="B43" s="39" t="s">
        <v>40</v>
      </c>
      <c r="C43" s="49">
        <v>1254</v>
      </c>
    </row>
    <row r="44" spans="1:3" ht="15" thickBot="1" x14ac:dyDescent="0.4">
      <c r="A44" s="27" t="s">
        <v>25</v>
      </c>
      <c r="B44" s="39" t="s">
        <v>25</v>
      </c>
      <c r="C44" s="49">
        <v>4110</v>
      </c>
    </row>
    <row r="45" spans="1:3" ht="15" thickBot="1" x14ac:dyDescent="0.4">
      <c r="A45" s="27" t="s">
        <v>54</v>
      </c>
      <c r="B45" s="39" t="s">
        <v>54</v>
      </c>
      <c r="C45" s="49">
        <v>621</v>
      </c>
    </row>
    <row r="46" spans="1:3" ht="15" thickBot="1" x14ac:dyDescent="0.4">
      <c r="A46" s="27" t="s">
        <v>20</v>
      </c>
      <c r="B46" s="39" t="s">
        <v>20</v>
      </c>
      <c r="C46" s="49">
        <v>3877</v>
      </c>
    </row>
    <row r="47" spans="1:3" ht="15" thickBot="1" x14ac:dyDescent="0.4">
      <c r="A47" s="27" t="s">
        <v>15</v>
      </c>
      <c r="B47" s="39" t="s">
        <v>15</v>
      </c>
      <c r="C47" s="49">
        <v>20064</v>
      </c>
    </row>
    <row r="48" spans="1:3" ht="15" thickBot="1" x14ac:dyDescent="0.4">
      <c r="A48" s="27" t="s">
        <v>28</v>
      </c>
      <c r="B48" s="39" t="s">
        <v>28</v>
      </c>
      <c r="C48" s="49">
        <v>710</v>
      </c>
    </row>
    <row r="49" spans="1:3" ht="15" thickBot="1" x14ac:dyDescent="0.4">
      <c r="A49" s="27" t="s">
        <v>48</v>
      </c>
      <c r="B49" s="39" t="s">
        <v>48</v>
      </c>
      <c r="C49" s="49">
        <v>59</v>
      </c>
    </row>
    <row r="50" spans="1:3" ht="15" thickBot="1" x14ac:dyDescent="0.4">
      <c r="A50" s="27" t="s">
        <v>29</v>
      </c>
      <c r="B50" s="39" t="s">
        <v>29</v>
      </c>
      <c r="C50" s="49">
        <v>3799</v>
      </c>
    </row>
    <row r="51" spans="1:3" ht="15" thickBot="1" x14ac:dyDescent="0.4">
      <c r="A51" s="27" t="s">
        <v>9</v>
      </c>
      <c r="B51" s="39" t="s">
        <v>9</v>
      </c>
      <c r="C51" s="49">
        <v>2530</v>
      </c>
    </row>
    <row r="52" spans="1:3" ht="15" thickBot="1" x14ac:dyDescent="0.4">
      <c r="B52" s="39" t="s">
        <v>56</v>
      </c>
      <c r="C52" s="49">
        <v>574</v>
      </c>
    </row>
    <row r="53" spans="1:3" ht="15" thickBot="1" x14ac:dyDescent="0.4">
      <c r="A53" s="27" t="s">
        <v>22</v>
      </c>
      <c r="B53" s="39" t="s">
        <v>22</v>
      </c>
      <c r="C53" s="49">
        <v>2625</v>
      </c>
    </row>
    <row r="54" spans="1:3" ht="15" thickBot="1" x14ac:dyDescent="0.4">
      <c r="A54" s="27" t="s">
        <v>55</v>
      </c>
      <c r="B54" s="46" t="s">
        <v>55</v>
      </c>
      <c r="C54" s="47">
        <v>144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69FBD171-DD32-4777-99A6-0B4277A2EF16}"/>
    <hyperlink ref="B6" r:id="rId2" display="https://www.worldometers.info/coronavirus/usa/california/" xr:uid="{05B5B3B7-39E8-4042-8C3B-01501FAC5FBC}"/>
    <hyperlink ref="B11" r:id="rId3" display="https://www.worldometers.info/coronavirus/usa/florida/" xr:uid="{CA52E28C-D09E-476B-9D0B-658C0B84D174}"/>
    <hyperlink ref="B35" r:id="rId4" display="https://www.worldometers.info/coronavirus/usa/new-york/" xr:uid="{57F6EA8A-2D5A-470D-907F-F166C7D704BE}"/>
    <hyperlink ref="B16" r:id="rId5" display="https://www.worldometers.info/coronavirus/usa/illinois/" xr:uid="{8FB86B10-8D9A-454E-A9C6-67F83CDF390C}"/>
    <hyperlink ref="B12" r:id="rId6" display="https://www.worldometers.info/coronavirus/usa/georgia/" xr:uid="{EDBC1D8B-FAAF-4F3D-87CB-8CB93EBDD5D2}"/>
    <hyperlink ref="B36" r:id="rId7" display="https://www.worldometers.info/coronavirus/usa/north-carolina/" xr:uid="{D79A6629-23FD-4083-8FEB-7B61A909B5F3}"/>
    <hyperlink ref="B53" r:id="rId8" display="https://www.worldometers.info/coronavirus/usa/wisconsin/" xr:uid="{5C1B3272-485F-4846-ADFC-B5091A98D5F9}"/>
    <hyperlink ref="B46" r:id="rId9" display="https://www.worldometers.info/coronavirus/usa/tennessee/" xr:uid="{20FA111D-B905-4F4C-A2F0-041090606B83}"/>
    <hyperlink ref="B38" r:id="rId10" display="https://www.worldometers.info/coronavirus/usa/ohio/" xr:uid="{5F30C91E-39E3-4D4A-8CE3-C48A33F1EED4}"/>
    <hyperlink ref="B33" r:id="rId11" display="https://www.worldometers.info/coronavirus/usa/new-jersey/" xr:uid="{F017D8EE-D3E5-4D2E-B740-9D4C0D314B3A}"/>
    <hyperlink ref="B25" r:id="rId12" display="https://www.worldometers.info/coronavirus/usa/michigan/" xr:uid="{150A7246-2E8A-42A1-94F7-9B2E0F096E2A}"/>
    <hyperlink ref="B4" r:id="rId13" display="https://www.worldometers.info/coronavirus/usa/arizona/" xr:uid="{498A866F-CA4E-40B5-B561-81C9A17E0F97}"/>
    <hyperlink ref="B41" r:id="rId14" display="https://www.worldometers.info/coronavirus/usa/pennsylvania/" xr:uid="{CFE62492-0AE9-4CC6-8DC0-704C05C2F4DC}"/>
    <hyperlink ref="B28" r:id="rId15" display="https://www.worldometers.info/coronavirus/usa/missouri/" xr:uid="{6704E72C-E887-4280-8851-7653FC474581}"/>
    <hyperlink ref="B17" r:id="rId16" display="https://www.worldometers.info/coronavirus/usa/indiana/" xr:uid="{FA84F6B2-E854-4917-9BC8-90C537005D72}"/>
    <hyperlink ref="B26" r:id="rId17" display="https://www.worldometers.info/coronavirus/usa/minnesota/" xr:uid="{5DDDF97B-1DD3-4AA7-B004-7C37F9580F74}"/>
    <hyperlink ref="B2" r:id="rId18" display="https://www.worldometers.info/coronavirus/usa/alabama/" xr:uid="{9B73C156-8BD1-4A45-A9AE-1AE7A194C3A1}"/>
    <hyperlink ref="B21" r:id="rId19" display="https://www.worldometers.info/coronavirus/usa/louisiana/" xr:uid="{AEA1E7D6-8273-4B1F-AE88-EFE4736BEAC5}"/>
    <hyperlink ref="B50" r:id="rId20" display="https://www.worldometers.info/coronavirus/usa/virginia/" xr:uid="{8B317961-E58D-4072-AC31-02584CBB01C2}"/>
    <hyperlink ref="B44" r:id="rId21" display="https://www.worldometers.info/coronavirus/usa/south-carolina/" xr:uid="{E6840899-70C2-4980-982D-9C060FC77B85}"/>
    <hyperlink ref="B24" r:id="rId22" display="https://www.worldometers.info/coronavirus/usa/massachusetts/" xr:uid="{C1818DED-40A8-42A2-BE46-6B19A76865E8}"/>
    <hyperlink ref="B18" r:id="rId23" display="https://www.worldometers.info/coronavirus/usa/iowa/" xr:uid="{F72E0F0F-5BCF-4D12-9527-B246AAA5D5AC}"/>
    <hyperlink ref="B23" r:id="rId24" display="https://www.worldometers.info/coronavirus/usa/maryland/" xr:uid="{467704C8-0957-4CD7-9859-0B959F3DB88A}"/>
    <hyperlink ref="B7" r:id="rId25" display="https://www.worldometers.info/coronavirus/usa/colorado/" xr:uid="{C5D22E7E-8414-4C99-A2EC-C70DD34D81EC}"/>
    <hyperlink ref="B48" r:id="rId26" display="https://www.worldometers.info/coronavirus/usa/utah/" xr:uid="{68CD8011-540E-4F47-BBF7-B738BAFA6ECC}"/>
    <hyperlink ref="B39" r:id="rId27" display="https://www.worldometers.info/coronavirus/usa/oklahoma/" xr:uid="{9E9CC71D-94BB-47FF-BD4D-3D13734DF465}"/>
    <hyperlink ref="B20" r:id="rId28" display="https://www.worldometers.info/coronavirus/usa/kentucky/" xr:uid="{48128E03-9F45-400F-8A11-382B511AEF83}"/>
    <hyperlink ref="B27" r:id="rId29" display="https://www.worldometers.info/coronavirus/usa/mississippi/" xr:uid="{2F771422-149E-4509-9214-61D507D46843}"/>
    <hyperlink ref="B5" r:id="rId30" display="https://www.worldometers.info/coronavirus/usa/arkansas/" xr:uid="{10F79E28-AD52-4051-9E71-7926CA58E5A0}"/>
    <hyperlink ref="B51" r:id="rId31" display="https://www.worldometers.info/coronavirus/usa/washington/" xr:uid="{2B0F9A7D-6225-434B-9F09-D7EE56F38437}"/>
    <hyperlink ref="B31" r:id="rId32" display="https://www.worldometers.info/coronavirus/usa/nevada/" xr:uid="{E08A8BA2-CE43-424A-B342-15CE7E81CFD0}"/>
    <hyperlink ref="B19" r:id="rId33" display="https://www.worldometers.info/coronavirus/usa/kansas/" xr:uid="{6C06E9FB-7FF6-4E44-A317-D7F4F57D121D}"/>
    <hyperlink ref="B30" r:id="rId34" display="https://www.worldometers.info/coronavirus/usa/nebraska/" xr:uid="{D725ACD5-1727-4C29-B0F1-773EF5F272DB}"/>
    <hyperlink ref="B8" r:id="rId35" display="https://www.worldometers.info/coronavirus/usa/connecticut/" xr:uid="{63F7EBA3-B142-4F0A-844F-A56907AF39FD}"/>
    <hyperlink ref="B15" r:id="rId36" display="https://www.worldometers.info/coronavirus/usa/idaho/" xr:uid="{6C7D0223-03D6-45E4-A5E9-59B04F8255BF}"/>
    <hyperlink ref="B45" r:id="rId37" display="https://www.worldometers.info/coronavirus/usa/south-dakota/" xr:uid="{482F5E5C-7A3E-45F4-8F24-D6BDD9CA81B8}"/>
    <hyperlink ref="B34" r:id="rId38" display="https://www.worldometers.info/coronavirus/usa/new-mexico/" xr:uid="{22E8649A-B093-427C-933A-9C4D33FCB21A}"/>
    <hyperlink ref="B37" r:id="rId39" display="https://www.worldometers.info/coronavirus/usa/north-dakota/" xr:uid="{114ACF05-A162-4328-B7A8-9C9B1264B20F}"/>
    <hyperlink ref="B40" r:id="rId40" display="https://www.worldometers.info/coronavirus/usa/oregon/" xr:uid="{D6CD7413-8A5F-48D7-8CCE-A65C8655A9D4}"/>
    <hyperlink ref="B29" r:id="rId41" display="https://www.worldometers.info/coronavirus/usa/montana/" xr:uid="{DA548082-F26F-490A-9CFE-20CD7CD2ED79}"/>
    <hyperlink ref="B43" r:id="rId42" display="https://www.worldometers.info/coronavirus/usa/rhode-island/" xr:uid="{07CE3532-EEF3-4146-8508-AA53E422A6AE}"/>
    <hyperlink ref="B52" r:id="rId43" display="https://www.worldometers.info/coronavirus/usa/west-virginia/" xr:uid="{1A6DD062-06A0-4434-A7AD-0178EA652D4A}"/>
    <hyperlink ref="B9" r:id="rId44" display="https://www.worldometers.info/coronavirus/usa/delaware/" xr:uid="{9779CFAD-104E-4F31-84CC-DCB652C9057D}"/>
    <hyperlink ref="B3" r:id="rId45" display="https://www.worldometers.info/coronavirus/usa/alaska/" xr:uid="{7C37E94C-FE17-4751-8FF5-E2E5A291A35E}"/>
    <hyperlink ref="B54" r:id="rId46" display="https://www.worldometers.info/coronavirus/usa/wyoming/" xr:uid="{26AE5D18-2FE3-41C2-BF7A-C2872276B295}"/>
    <hyperlink ref="B10" r:id="rId47" display="https://www.worldometers.info/coronavirus/usa/district-of-columbia/" xr:uid="{6F00CEB8-668C-4DFB-BA03-0DAD6FA8877A}"/>
    <hyperlink ref="B14" r:id="rId48" display="https://www.worldometers.info/coronavirus/usa/hawaii/" xr:uid="{8352FD14-DE93-4C06-BB3B-5F78B0B8BB0E}"/>
    <hyperlink ref="B32" r:id="rId49" display="https://www.worldometers.info/coronavirus/usa/new-hampshire/" xr:uid="{B64DECBF-5CDF-44EC-B5FE-8877C6C34C83}"/>
    <hyperlink ref="B22" r:id="rId50" display="https://www.worldometers.info/coronavirus/usa/maine/" xr:uid="{E587E4E6-61F6-470A-82F5-21B535C67F9C}"/>
    <hyperlink ref="B49" r:id="rId51" display="https://www.worldometers.info/coronavirus/usa/vermont/" xr:uid="{A0565039-DA6B-4EE7-A57B-76DC06F15DC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2020-11-15T12:45:17Z</dcterms:modified>
</cp:coreProperties>
</file>