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36BC0CBC-8FB3-4E52-A741-ECCE755BFE35}" xr6:coauthVersionLast="45" xr6:coauthVersionMax="45" xr10:uidLastSave="{15EF957A-3F25-44FD-B17B-E1B48BB75F21}"/>
  <bookViews>
    <workbookView xWindow="2940" yWindow="-21315" windowWidth="23520" windowHeight="2050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0" i="3" l="1"/>
  <c r="N6" i="3"/>
  <c r="N53" i="3"/>
  <c r="N12" i="3"/>
  <c r="N9" i="3"/>
  <c r="N19" i="3"/>
  <c r="N45" i="3"/>
  <c r="N23" i="3"/>
  <c r="N49" i="3"/>
  <c r="N16" i="3"/>
  <c r="N54" i="3"/>
  <c r="N5" i="3"/>
  <c r="N41" i="3"/>
  <c r="N46" i="3"/>
  <c r="N10" i="3"/>
  <c r="N44" i="3"/>
  <c r="N51" i="3"/>
  <c r="N29" i="3"/>
  <c r="N3" i="3"/>
  <c r="N47" i="3"/>
  <c r="N24" i="3"/>
  <c r="N2" i="3"/>
  <c r="N34" i="3"/>
  <c r="N36" i="3"/>
  <c r="N4" i="3"/>
  <c r="N27" i="3"/>
  <c r="N22" i="3"/>
  <c r="N39" i="3"/>
  <c r="N38" i="3"/>
  <c r="N14" i="3"/>
  <c r="N20" i="3"/>
  <c r="N8" i="3"/>
  <c r="N35" i="3"/>
  <c r="N42" i="3"/>
  <c r="N33" i="3"/>
  <c r="N30" i="3"/>
  <c r="N26" i="3"/>
  <c r="N25" i="3"/>
  <c r="N28" i="3"/>
  <c r="N48" i="3"/>
  <c r="N13" i="3"/>
  <c r="N31" i="3"/>
  <c r="N15" i="3"/>
  <c r="N50" i="3"/>
  <c r="N43" i="3"/>
  <c r="N7" i="3"/>
  <c r="N52" i="3"/>
  <c r="N11" i="3"/>
  <c r="N32" i="3"/>
  <c r="N37" i="3"/>
  <c r="N17" i="3"/>
  <c r="N21" i="3"/>
  <c r="N18" i="3"/>
  <c r="O25" i="3" l="1"/>
  <c r="P25" i="3"/>
  <c r="P41" i="3" l="1"/>
  <c r="P42" i="3"/>
  <c r="P23" i="3"/>
  <c r="P2" i="3"/>
  <c r="P5" i="3"/>
  <c r="P45" i="3"/>
  <c r="P35" i="3"/>
  <c r="P48" i="3"/>
  <c r="P51" i="3"/>
  <c r="P8" i="3"/>
  <c r="P52" i="3"/>
  <c r="P50" i="3"/>
  <c r="P14" i="3"/>
  <c r="P12" i="3"/>
  <c r="P10" i="3"/>
  <c r="P38" i="3"/>
  <c r="P3" i="3"/>
  <c r="P13" i="3"/>
  <c r="P28" i="3"/>
  <c r="P24" i="3"/>
  <c r="P16" i="3"/>
  <c r="P4" i="3"/>
  <c r="P26" i="3"/>
  <c r="P21" i="3"/>
  <c r="P46" i="3"/>
  <c r="P11" i="3"/>
  <c r="P36" i="3"/>
  <c r="P27" i="3"/>
  <c r="P19" i="3"/>
  <c r="P20" i="3"/>
  <c r="P17" i="3"/>
  <c r="P22" i="3"/>
  <c r="P15" i="3"/>
  <c r="P33" i="3"/>
  <c r="P37" i="3"/>
  <c r="P32" i="3"/>
  <c r="P53" i="3"/>
  <c r="P18" i="3"/>
  <c r="P40" i="3"/>
  <c r="P30" i="3"/>
  <c r="P54" i="3"/>
  <c r="P34" i="3"/>
  <c r="P39" i="3"/>
  <c r="P44" i="3"/>
  <c r="P49" i="3"/>
  <c r="P47" i="3"/>
  <c r="P43" i="3"/>
  <c r="P6" i="3"/>
  <c r="P31" i="3"/>
  <c r="P9" i="3"/>
  <c r="P7" i="3"/>
  <c r="P29" i="3"/>
  <c r="O15" i="3"/>
  <c r="Q23" i="3" l="1"/>
  <c r="Q16" i="3"/>
  <c r="Q12" i="3"/>
  <c r="Q35" i="3"/>
  <c r="Q14" i="3"/>
  <c r="Q15" i="3"/>
  <c r="Q2" i="3"/>
  <c r="Q25" i="3"/>
  <c r="Q39" i="3"/>
  <c r="Q40" i="3"/>
  <c r="Q21" i="3"/>
  <c r="Q31" i="3"/>
  <c r="Q43" i="3"/>
  <c r="Q17" i="3"/>
  <c r="Q6" i="3"/>
  <c r="Q36" i="3"/>
  <c r="Q30" i="3"/>
  <c r="Q52" i="3"/>
  <c r="Q27" i="3"/>
  <c r="Q22" i="3"/>
  <c r="Q11" i="3"/>
  <c r="Q48" i="3"/>
  <c r="Q10" i="3"/>
  <c r="Q20" i="3"/>
  <c r="Q38" i="3"/>
  <c r="Q28" i="3"/>
  <c r="Q19" i="3"/>
  <c r="Q13" i="3"/>
  <c r="Q4" i="3"/>
  <c r="Q5" i="3"/>
  <c r="Q50" i="3"/>
  <c r="Q41" i="3"/>
  <c r="Q37" i="3"/>
  <c r="Q47" i="3"/>
  <c r="Q45" i="3"/>
  <c r="Q3" i="3"/>
  <c r="Q46" i="3"/>
  <c r="Q34" i="3"/>
  <c r="Q51" i="3"/>
  <c r="Q42" i="3"/>
  <c r="Q54" i="3"/>
  <c r="Q32" i="3"/>
  <c r="Q9" i="3"/>
  <c r="Q18" i="3"/>
  <c r="Q44" i="3"/>
  <c r="Q8" i="3"/>
  <c r="Q7" i="3"/>
  <c r="Q53" i="3"/>
  <c r="Q29" i="3"/>
  <c r="Q49" i="3"/>
  <c r="Q26" i="3"/>
  <c r="Q33" i="3"/>
  <c r="Q24" i="3" l="1"/>
  <c r="O14" i="3" l="1"/>
  <c r="O43" i="3"/>
  <c r="O27" i="3"/>
  <c r="O54" i="3"/>
  <c r="O41" i="3"/>
  <c r="O11" i="3"/>
  <c r="O47" i="3"/>
  <c r="O18" i="3"/>
  <c r="O19" i="3"/>
  <c r="O24" i="3"/>
  <c r="O50" i="3"/>
  <c r="O29" i="3"/>
  <c r="O48" i="3"/>
  <c r="O2" i="3"/>
  <c r="O35" i="3"/>
  <c r="O12" i="3"/>
  <c r="O51" i="3"/>
  <c r="O22" i="3"/>
  <c r="O45" i="3"/>
  <c r="O20" i="3"/>
  <c r="O33" i="3"/>
  <c r="O46" i="3"/>
  <c r="O28" i="3"/>
  <c r="O23" i="3"/>
  <c r="O7" i="3"/>
  <c r="O30" i="3"/>
  <c r="O36" i="3"/>
  <c r="O39" i="3"/>
  <c r="O31" i="3"/>
  <c r="O21" i="3"/>
  <c r="O10" i="3"/>
  <c r="O16" i="3"/>
  <c r="O49" i="3"/>
  <c r="O3" i="3"/>
  <c r="O52" i="3"/>
  <c r="O26" i="3"/>
  <c r="O53" i="3"/>
  <c r="O9" i="3"/>
  <c r="O5" i="3"/>
  <c r="O8" i="3"/>
  <c r="O13" i="3"/>
  <c r="O42" i="3"/>
  <c r="O32" i="3"/>
  <c r="O34" i="3"/>
  <c r="O40" i="3"/>
  <c r="O44" i="3"/>
  <c r="O6" i="3"/>
  <c r="O4" i="3"/>
  <c r="O17" i="3"/>
  <c r="O38" i="3"/>
  <c r="O37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<sst xmlns="http://schemas.openxmlformats.org/spreadsheetml/2006/main" count="327" uniqueCount="105">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</sst>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ohio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ohio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ohio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ohio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8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4" t="s">
        <v>67</v>
      </c>
      <c r="Q1" s="54"/>
      <c r="R1" s="54"/>
      <c r="S1" s="4">
        <v>1.4999999999999999E-2</v>
      </c>
      <c r="T1" s="4"/>
      <c r="U1" s="55" t="s">
        <v>76</v>
      </c>
      <c r="V1" s="55"/>
      <c r="W1" s="55"/>
      <c r="X1" s="55"/>
      <c r="Y1" s="55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1147276</v>
      </c>
      <c r="D5" s="2"/>
      <c r="E5" s="1">
        <v>20766</v>
      </c>
      <c r="F5" s="2"/>
      <c r="G5" s="1">
        <v>921474</v>
      </c>
      <c r="H5" s="1">
        <v>205036</v>
      </c>
      <c r="I5" s="1">
        <v>39567</v>
      </c>
      <c r="J5" s="2">
        <v>716</v>
      </c>
      <c r="K5" s="1">
        <v>10714040</v>
      </c>
      <c r="L5" s="1">
        <v>369502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1080261</v>
      </c>
      <c r="D6" s="2"/>
      <c r="E6" s="1">
        <v>18565</v>
      </c>
      <c r="F6" s="2"/>
      <c r="G6" s="1">
        <v>528139</v>
      </c>
      <c r="H6" s="1">
        <v>533557</v>
      </c>
      <c r="I6" s="1">
        <v>27340</v>
      </c>
      <c r="J6" s="2">
        <v>470</v>
      </c>
      <c r="K6" s="1">
        <v>21552528</v>
      </c>
      <c r="L6" s="1">
        <v>545465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914333</v>
      </c>
      <c r="D7" s="2"/>
      <c r="E7" s="1">
        <v>17813</v>
      </c>
      <c r="F7" s="2"/>
      <c r="G7" s="1">
        <v>629844</v>
      </c>
      <c r="H7" s="1">
        <v>266676</v>
      </c>
      <c r="I7" s="1">
        <v>42571</v>
      </c>
      <c r="J7" s="2">
        <v>829</v>
      </c>
      <c r="K7" s="1">
        <v>11348596</v>
      </c>
      <c r="L7" s="1">
        <v>528389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12</v>
      </c>
      <c r="C8" s="1">
        <v>621383</v>
      </c>
      <c r="D8" s="2"/>
      <c r="E8" s="1">
        <v>11648</v>
      </c>
      <c r="F8" s="2"/>
      <c r="G8" s="1">
        <v>329767</v>
      </c>
      <c r="H8" s="1">
        <v>279968</v>
      </c>
      <c r="I8" s="1">
        <v>49037</v>
      </c>
      <c r="J8" s="2">
        <v>919</v>
      </c>
      <c r="K8" s="1">
        <v>9472674</v>
      </c>
      <c r="L8" s="1">
        <v>747538</v>
      </c>
      <c r="M8" s="1">
        <v>12671821</v>
      </c>
      <c r="N8" s="5"/>
      <c r="O8" s="6"/>
    </row>
    <row r="9" spans="1:26" ht="15" thickBot="1" x14ac:dyDescent="0.4">
      <c r="A9" s="41">
        <v>5</v>
      </c>
      <c r="B9" s="39" t="s">
        <v>7</v>
      </c>
      <c r="C9" s="1">
        <v>617741</v>
      </c>
      <c r="D9" s="2"/>
      <c r="E9" s="1">
        <v>34136</v>
      </c>
      <c r="F9" s="2"/>
      <c r="G9" s="1">
        <v>433162</v>
      </c>
      <c r="H9" s="1">
        <v>150443</v>
      </c>
      <c r="I9" s="1">
        <v>31755</v>
      </c>
      <c r="J9" s="1">
        <v>1755</v>
      </c>
      <c r="K9" s="1">
        <v>17386368</v>
      </c>
      <c r="L9" s="1">
        <v>893737</v>
      </c>
      <c r="M9" s="1">
        <v>19453561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437156</v>
      </c>
      <c r="D10" s="2"/>
      <c r="E10" s="1">
        <v>9102</v>
      </c>
      <c r="F10" s="2"/>
      <c r="G10" s="1">
        <v>275046</v>
      </c>
      <c r="H10" s="1">
        <v>153008</v>
      </c>
      <c r="I10" s="1">
        <v>41173</v>
      </c>
      <c r="J10" s="2">
        <v>857</v>
      </c>
      <c r="K10" s="1">
        <v>4360746</v>
      </c>
      <c r="L10" s="1">
        <v>410716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22</v>
      </c>
      <c r="C11" s="1">
        <v>338472</v>
      </c>
      <c r="D11" s="2"/>
      <c r="E11" s="1">
        <v>2876</v>
      </c>
      <c r="F11" s="2"/>
      <c r="G11" s="1">
        <v>259953</v>
      </c>
      <c r="H11" s="1">
        <v>75643</v>
      </c>
      <c r="I11" s="1">
        <v>58132</v>
      </c>
      <c r="J11" s="2">
        <v>494</v>
      </c>
      <c r="K11" s="1">
        <v>2387998</v>
      </c>
      <c r="L11" s="1">
        <v>410137</v>
      </c>
      <c r="M11" s="1">
        <v>5822434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328088</v>
      </c>
      <c r="D12" s="2"/>
      <c r="E12" s="1">
        <v>4128</v>
      </c>
      <c r="F12" s="2"/>
      <c r="G12" s="1">
        <v>283785</v>
      </c>
      <c r="H12" s="1">
        <v>40175</v>
      </c>
      <c r="I12" s="1">
        <v>48042</v>
      </c>
      <c r="J12" s="2">
        <v>604</v>
      </c>
      <c r="K12" s="1">
        <v>4194621</v>
      </c>
      <c r="L12" s="1">
        <v>614221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21</v>
      </c>
      <c r="C13" s="1">
        <v>326615</v>
      </c>
      <c r="D13" s="2"/>
      <c r="E13" s="1">
        <v>5890</v>
      </c>
      <c r="F13" s="2"/>
      <c r="G13" s="1">
        <v>216619</v>
      </c>
      <c r="H13" s="1">
        <v>104106</v>
      </c>
      <c r="I13" s="1">
        <v>27942</v>
      </c>
      <c r="J13" s="2">
        <v>504</v>
      </c>
      <c r="K13" s="1">
        <v>5459223</v>
      </c>
      <c r="L13" s="1">
        <v>467035</v>
      </c>
      <c r="M13" s="1">
        <v>11689100</v>
      </c>
      <c r="N13" s="5"/>
      <c r="O13" s="6"/>
    </row>
    <row r="14" spans="1:26" ht="15" thickBot="1" x14ac:dyDescent="0.4">
      <c r="A14" s="41">
        <v>10</v>
      </c>
      <c r="B14" s="39" t="s">
        <v>24</v>
      </c>
      <c r="C14" s="1">
        <v>325158</v>
      </c>
      <c r="D14" s="2"/>
      <c r="E14" s="1">
        <v>4936</v>
      </c>
      <c r="F14" s="2"/>
      <c r="G14" s="1">
        <v>276132</v>
      </c>
      <c r="H14" s="1">
        <v>44090</v>
      </c>
      <c r="I14" s="1">
        <v>31003</v>
      </c>
      <c r="J14" s="2">
        <v>471</v>
      </c>
      <c r="K14" s="1">
        <v>4769653</v>
      </c>
      <c r="L14" s="1">
        <v>454769</v>
      </c>
      <c r="M14" s="1">
        <v>10488084</v>
      </c>
      <c r="N14" s="5"/>
      <c r="O14" s="6"/>
    </row>
    <row r="15" spans="1:26" ht="15" thickBot="1" x14ac:dyDescent="0.4">
      <c r="A15" s="41">
        <v>11</v>
      </c>
      <c r="B15" s="39" t="s">
        <v>11</v>
      </c>
      <c r="C15" s="1">
        <v>311041</v>
      </c>
      <c r="D15" s="2"/>
      <c r="E15" s="1">
        <v>8717</v>
      </c>
      <c r="F15" s="2"/>
      <c r="G15" s="1">
        <v>138862</v>
      </c>
      <c r="H15" s="1">
        <v>163462</v>
      </c>
      <c r="I15" s="1">
        <v>31145</v>
      </c>
      <c r="J15" s="2">
        <v>873</v>
      </c>
      <c r="K15" s="1">
        <v>6403781</v>
      </c>
      <c r="L15" s="1">
        <v>641221</v>
      </c>
      <c r="M15" s="1">
        <v>9986857</v>
      </c>
      <c r="N15" s="5"/>
      <c r="O15" s="6"/>
    </row>
    <row r="16" spans="1:26" ht="15" thickBot="1" x14ac:dyDescent="0.4">
      <c r="A16" s="41">
        <v>12</v>
      </c>
      <c r="B16" s="39" t="s">
        <v>8</v>
      </c>
      <c r="C16" s="1">
        <v>300506</v>
      </c>
      <c r="D16" s="2"/>
      <c r="E16" s="1">
        <v>16818</v>
      </c>
      <c r="F16" s="2"/>
      <c r="G16" s="1">
        <v>189602</v>
      </c>
      <c r="H16" s="1">
        <v>94086</v>
      </c>
      <c r="I16" s="1">
        <v>33832</v>
      </c>
      <c r="J16" s="1">
        <v>1893</v>
      </c>
      <c r="K16" s="1">
        <v>5466148</v>
      </c>
      <c r="L16" s="1">
        <v>615405</v>
      </c>
      <c r="M16" s="1">
        <v>8882190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294345</v>
      </c>
      <c r="D17" s="2"/>
      <c r="E17" s="1">
        <v>9662</v>
      </c>
      <c r="F17" s="2"/>
      <c r="G17" s="1">
        <v>190725</v>
      </c>
      <c r="H17" s="1">
        <v>93958</v>
      </c>
      <c r="I17" s="1">
        <v>22992</v>
      </c>
      <c r="J17" s="2">
        <v>755</v>
      </c>
      <c r="K17" s="1">
        <v>3259058</v>
      </c>
      <c r="L17" s="1">
        <v>254574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33</v>
      </c>
      <c r="C18" s="1">
        <v>287225</v>
      </c>
      <c r="D18" s="2"/>
      <c r="E18" s="1">
        <v>6384</v>
      </c>
      <c r="F18" s="2"/>
      <c r="G18" s="1">
        <v>46951</v>
      </c>
      <c r="H18" s="1">
        <v>233890</v>
      </c>
      <c r="I18" s="1">
        <v>39461</v>
      </c>
      <c r="J18" s="2">
        <v>877</v>
      </c>
      <c r="K18" s="1">
        <v>2391380</v>
      </c>
      <c r="L18" s="1">
        <v>328544</v>
      </c>
      <c r="M18" s="1">
        <v>7278717</v>
      </c>
      <c r="N18" s="6"/>
      <c r="O18" s="6"/>
    </row>
    <row r="19" spans="1:15" ht="15" thickBot="1" x14ac:dyDescent="0.4">
      <c r="A19" s="41">
        <v>15</v>
      </c>
      <c r="B19" s="39" t="s">
        <v>27</v>
      </c>
      <c r="C19" s="1">
        <v>275503</v>
      </c>
      <c r="D19" s="2"/>
      <c r="E19" s="1">
        <v>5143</v>
      </c>
      <c r="F19" s="2"/>
      <c r="G19" s="1">
        <v>159413</v>
      </c>
      <c r="H19" s="1">
        <v>110947</v>
      </c>
      <c r="I19" s="1">
        <v>40923</v>
      </c>
      <c r="J19" s="2">
        <v>764</v>
      </c>
      <c r="K19" s="1">
        <v>3725334</v>
      </c>
      <c r="L19" s="1">
        <v>553359</v>
      </c>
      <c r="M19" s="1">
        <v>6732219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271669</v>
      </c>
      <c r="D20" s="2"/>
      <c r="E20" s="1">
        <v>3679</v>
      </c>
      <c r="F20" s="2"/>
      <c r="G20" s="1">
        <v>72178</v>
      </c>
      <c r="H20" s="1">
        <v>195812</v>
      </c>
      <c r="I20" s="1">
        <v>44264</v>
      </c>
      <c r="J20" s="2">
        <v>599</v>
      </c>
      <c r="K20" s="1">
        <v>3048556</v>
      </c>
      <c r="L20" s="1">
        <v>496716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249906</v>
      </c>
      <c r="D21" s="2"/>
      <c r="E21" s="1">
        <v>3138</v>
      </c>
      <c r="F21" s="2"/>
      <c r="G21" s="1">
        <v>198365</v>
      </c>
      <c r="H21" s="1">
        <v>48403</v>
      </c>
      <c r="I21" s="1">
        <v>44312</v>
      </c>
      <c r="J21" s="2">
        <v>556</v>
      </c>
      <c r="K21" s="1">
        <v>3601197</v>
      </c>
      <c r="L21" s="1">
        <v>638552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225910</v>
      </c>
      <c r="D22" s="2"/>
      <c r="E22" s="1">
        <v>3419</v>
      </c>
      <c r="F22" s="2"/>
      <c r="G22" s="1">
        <v>90702</v>
      </c>
      <c r="H22" s="1">
        <v>131789</v>
      </c>
      <c r="I22" s="1">
        <v>46074</v>
      </c>
      <c r="J22" s="2">
        <v>697</v>
      </c>
      <c r="K22" s="1">
        <v>1565564</v>
      </c>
      <c r="L22" s="1">
        <v>319295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211966</v>
      </c>
      <c r="D23" s="2"/>
      <c r="E23" s="1">
        <v>6199</v>
      </c>
      <c r="F23" s="2"/>
      <c r="G23" s="1">
        <v>185960</v>
      </c>
      <c r="H23" s="1">
        <v>19807</v>
      </c>
      <c r="I23" s="1">
        <v>45596</v>
      </c>
      <c r="J23" s="1">
        <v>1333</v>
      </c>
      <c r="K23" s="1">
        <v>3184631</v>
      </c>
      <c r="L23" s="1">
        <v>685045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210787</v>
      </c>
      <c r="D24" s="2"/>
      <c r="E24" s="1">
        <v>3896</v>
      </c>
      <c r="F24" s="2"/>
      <c r="G24" s="1">
        <v>22858</v>
      </c>
      <c r="H24" s="1">
        <v>184033</v>
      </c>
      <c r="I24" s="1">
        <v>24695</v>
      </c>
      <c r="J24" s="2">
        <v>456</v>
      </c>
      <c r="K24" s="1">
        <v>3255995</v>
      </c>
      <c r="L24" s="1">
        <v>381464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41</v>
      </c>
      <c r="C25" s="1">
        <v>201571</v>
      </c>
      <c r="D25" s="52">
        <v>1848</v>
      </c>
      <c r="E25" s="1">
        <v>2127</v>
      </c>
      <c r="F25" s="53">
        <v>21</v>
      </c>
      <c r="G25" s="1">
        <v>114296</v>
      </c>
      <c r="H25" s="1">
        <v>85148</v>
      </c>
      <c r="I25" s="1">
        <v>63888</v>
      </c>
      <c r="J25" s="2">
        <v>674</v>
      </c>
      <c r="K25" s="1">
        <v>1141541</v>
      </c>
      <c r="L25" s="1">
        <v>361812</v>
      </c>
      <c r="M25" s="1">
        <v>3155070</v>
      </c>
      <c r="N25" s="5"/>
      <c r="O25" s="6"/>
    </row>
    <row r="26" spans="1:15" ht="15" thickBot="1" x14ac:dyDescent="0.4">
      <c r="A26" s="41">
        <v>22</v>
      </c>
      <c r="B26" s="39" t="s">
        <v>25</v>
      </c>
      <c r="C26" s="1">
        <v>201160</v>
      </c>
      <c r="D26" s="2"/>
      <c r="E26" s="1">
        <v>4201</v>
      </c>
      <c r="F26" s="2"/>
      <c r="G26" s="1">
        <v>104997</v>
      </c>
      <c r="H26" s="1">
        <v>91962</v>
      </c>
      <c r="I26" s="1">
        <v>39070</v>
      </c>
      <c r="J26" s="2">
        <v>816</v>
      </c>
      <c r="K26" s="1">
        <v>2421169</v>
      </c>
      <c r="L26" s="1">
        <v>470247</v>
      </c>
      <c r="M26" s="1">
        <v>5148714</v>
      </c>
      <c r="N26" s="5"/>
      <c r="O26" s="6"/>
    </row>
    <row r="27" spans="1:15" ht="15" thickBot="1" x14ac:dyDescent="0.4">
      <c r="A27" s="41">
        <v>23</v>
      </c>
      <c r="B27" s="39" t="s">
        <v>17</v>
      </c>
      <c r="C27" s="1">
        <v>198550</v>
      </c>
      <c r="D27" s="2"/>
      <c r="E27" s="1">
        <v>10435</v>
      </c>
      <c r="F27" s="2"/>
      <c r="G27" s="1">
        <v>153451</v>
      </c>
      <c r="H27" s="1">
        <v>34664</v>
      </c>
      <c r="I27" s="1">
        <v>28807</v>
      </c>
      <c r="J27" s="1">
        <v>1514</v>
      </c>
      <c r="K27" s="1">
        <v>7576974</v>
      </c>
      <c r="L27" s="1">
        <v>1099307</v>
      </c>
      <c r="M27" s="1">
        <v>6892503</v>
      </c>
      <c r="N27" s="6"/>
      <c r="O27" s="6"/>
    </row>
    <row r="28" spans="1:15" ht="15" thickBot="1" x14ac:dyDescent="0.4">
      <c r="A28" s="41">
        <v>24</v>
      </c>
      <c r="B28" s="39" t="s">
        <v>18</v>
      </c>
      <c r="C28" s="1">
        <v>182801</v>
      </c>
      <c r="D28" s="2"/>
      <c r="E28" s="1">
        <v>2730</v>
      </c>
      <c r="F28" s="2"/>
      <c r="G28" s="1">
        <v>52615</v>
      </c>
      <c r="H28" s="1">
        <v>127456</v>
      </c>
      <c r="I28" s="1">
        <v>31743</v>
      </c>
      <c r="J28" s="2">
        <v>474</v>
      </c>
      <c r="K28" s="1">
        <v>1537359</v>
      </c>
      <c r="L28" s="1">
        <v>266961</v>
      </c>
      <c r="M28" s="1">
        <v>5758736</v>
      </c>
      <c r="N28" s="6"/>
      <c r="O28" s="6"/>
    </row>
    <row r="29" spans="1:15" ht="15" thickBot="1" x14ac:dyDescent="0.4">
      <c r="A29" s="41">
        <v>25</v>
      </c>
      <c r="B29" s="39" t="s">
        <v>26</v>
      </c>
      <c r="C29" s="1">
        <v>174733</v>
      </c>
      <c r="D29" s="2"/>
      <c r="E29" s="1">
        <v>4372</v>
      </c>
      <c r="F29" s="2"/>
      <c r="G29" s="1">
        <v>8441</v>
      </c>
      <c r="H29" s="1">
        <v>161920</v>
      </c>
      <c r="I29" s="1">
        <v>28902</v>
      </c>
      <c r="J29" s="2">
        <v>723</v>
      </c>
      <c r="K29" s="1">
        <v>3998070</v>
      </c>
      <c r="L29" s="1">
        <v>661310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28</v>
      </c>
      <c r="C30" s="1">
        <v>165996</v>
      </c>
      <c r="D30" s="2"/>
      <c r="E30" s="2">
        <v>756</v>
      </c>
      <c r="F30" s="2"/>
      <c r="G30" s="1">
        <v>110007</v>
      </c>
      <c r="H30" s="1">
        <v>55233</v>
      </c>
      <c r="I30" s="1">
        <v>51777</v>
      </c>
      <c r="J30" s="2">
        <v>236</v>
      </c>
      <c r="K30" s="1">
        <v>1826984</v>
      </c>
      <c r="L30" s="1">
        <v>569871</v>
      </c>
      <c r="M30" s="1">
        <v>3205958</v>
      </c>
      <c r="N30" s="5"/>
      <c r="O30" s="6"/>
    </row>
    <row r="31" spans="1:15" ht="15" thickBot="1" x14ac:dyDescent="0.4">
      <c r="A31" s="41">
        <v>27</v>
      </c>
      <c r="B31" s="39" t="s">
        <v>46</v>
      </c>
      <c r="C31" s="1">
        <v>164340</v>
      </c>
      <c r="D31" s="2"/>
      <c r="E31" s="1">
        <v>1588</v>
      </c>
      <c r="F31" s="2"/>
      <c r="G31" s="1">
        <v>132268</v>
      </c>
      <c r="H31" s="1">
        <v>30484</v>
      </c>
      <c r="I31" s="1">
        <v>41532</v>
      </c>
      <c r="J31" s="2">
        <v>401</v>
      </c>
      <c r="K31" s="1">
        <v>1917639</v>
      </c>
      <c r="L31" s="1">
        <v>484623</v>
      </c>
      <c r="M31" s="1">
        <v>3956971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148390</v>
      </c>
      <c r="D32" s="2"/>
      <c r="E32" s="1">
        <v>1742</v>
      </c>
      <c r="F32" s="2"/>
      <c r="G32" s="1">
        <v>25437</v>
      </c>
      <c r="H32" s="1">
        <v>121211</v>
      </c>
      <c r="I32" s="1">
        <v>33214</v>
      </c>
      <c r="J32" s="2">
        <v>390</v>
      </c>
      <c r="K32" s="1">
        <v>2519768</v>
      </c>
      <c r="L32" s="1">
        <v>564000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143311</v>
      </c>
      <c r="D33" s="2"/>
      <c r="E33" s="1">
        <v>2614</v>
      </c>
      <c r="F33" s="2"/>
      <c r="G33" s="1">
        <v>60108</v>
      </c>
      <c r="H33" s="1">
        <v>80589</v>
      </c>
      <c r="I33" s="1">
        <v>18820</v>
      </c>
      <c r="J33" s="2">
        <v>343</v>
      </c>
      <c r="K33" s="1">
        <v>2856474</v>
      </c>
      <c r="L33" s="1">
        <v>375117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139855</v>
      </c>
      <c r="D34" s="2"/>
      <c r="E34" s="1">
        <v>2297</v>
      </c>
      <c r="F34" s="2"/>
      <c r="G34" s="1">
        <v>120545</v>
      </c>
      <c r="H34" s="1">
        <v>17013</v>
      </c>
      <c r="I34" s="1">
        <v>46343</v>
      </c>
      <c r="J34" s="2">
        <v>761</v>
      </c>
      <c r="K34" s="1">
        <v>1659681</v>
      </c>
      <c r="L34" s="1">
        <v>549963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30</v>
      </c>
      <c r="C35" s="1">
        <v>138791</v>
      </c>
      <c r="D35" s="2"/>
      <c r="E35" s="1">
        <v>3619</v>
      </c>
      <c r="F35" s="2"/>
      <c r="G35" s="1">
        <v>116683</v>
      </c>
      <c r="H35" s="1">
        <v>18489</v>
      </c>
      <c r="I35" s="1">
        <v>46634</v>
      </c>
      <c r="J35" s="1">
        <v>1216</v>
      </c>
      <c r="K35" s="1">
        <v>1213935</v>
      </c>
      <c r="L35" s="1">
        <v>407888</v>
      </c>
      <c r="M35" s="1">
        <v>2976149</v>
      </c>
      <c r="N35" s="5"/>
      <c r="O35" s="6"/>
    </row>
    <row r="36" spans="1:15" ht="15" thickBot="1" x14ac:dyDescent="0.4">
      <c r="A36" s="41">
        <v>32</v>
      </c>
      <c r="B36" s="39" t="s">
        <v>45</v>
      </c>
      <c r="C36" s="1">
        <v>130551</v>
      </c>
      <c r="D36" s="2"/>
      <c r="E36" s="1">
        <v>1326</v>
      </c>
      <c r="F36" s="2"/>
      <c r="G36" s="1">
        <v>79217</v>
      </c>
      <c r="H36" s="1">
        <v>50008</v>
      </c>
      <c r="I36" s="1">
        <v>44812</v>
      </c>
      <c r="J36" s="2">
        <v>455</v>
      </c>
      <c r="K36" s="1">
        <v>748261</v>
      </c>
      <c r="L36" s="1">
        <v>256842</v>
      </c>
      <c r="M36" s="1">
        <v>2913314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127875</v>
      </c>
      <c r="D37" s="2"/>
      <c r="E37" s="1">
        <v>1953</v>
      </c>
      <c r="F37" s="2"/>
      <c r="G37" s="1">
        <v>78282</v>
      </c>
      <c r="H37" s="1">
        <v>47640</v>
      </c>
      <c r="I37" s="1">
        <v>41516</v>
      </c>
      <c r="J37" s="2">
        <v>634</v>
      </c>
      <c r="K37" s="1">
        <v>1471764</v>
      </c>
      <c r="L37" s="1">
        <v>477821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109280</v>
      </c>
      <c r="D38" s="2"/>
      <c r="E38" s="2">
        <v>854</v>
      </c>
      <c r="F38" s="2"/>
      <c r="G38" s="1">
        <v>55885</v>
      </c>
      <c r="H38" s="1">
        <v>52541</v>
      </c>
      <c r="I38" s="1">
        <v>56493</v>
      </c>
      <c r="J38" s="2">
        <v>441</v>
      </c>
      <c r="K38" s="1">
        <v>692494</v>
      </c>
      <c r="L38" s="1">
        <v>357988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99381</v>
      </c>
      <c r="D39" s="2"/>
      <c r="E39" s="1">
        <v>4805</v>
      </c>
      <c r="F39" s="2"/>
      <c r="G39" s="1">
        <v>46432</v>
      </c>
      <c r="H39" s="1">
        <v>48144</v>
      </c>
      <c r="I39" s="1">
        <v>27875</v>
      </c>
      <c r="J39" s="1">
        <v>1348</v>
      </c>
      <c r="K39" s="1">
        <v>2890524</v>
      </c>
      <c r="L39" s="1">
        <v>810741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87978</v>
      </c>
      <c r="D40" s="2"/>
      <c r="E40" s="2">
        <v>835</v>
      </c>
      <c r="F40" s="2"/>
      <c r="G40" s="1">
        <v>36831</v>
      </c>
      <c r="H40" s="1">
        <v>50312</v>
      </c>
      <c r="I40" s="1">
        <v>49230</v>
      </c>
      <c r="J40" s="2">
        <v>467</v>
      </c>
      <c r="K40" s="1">
        <v>615492</v>
      </c>
      <c r="L40" s="1">
        <v>344415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74116</v>
      </c>
      <c r="D41" s="2"/>
      <c r="E41" s="1">
        <v>1302</v>
      </c>
      <c r="F41" s="2"/>
      <c r="G41" s="1">
        <v>27659</v>
      </c>
      <c r="H41" s="1">
        <v>45155</v>
      </c>
      <c r="I41" s="1">
        <v>35347</v>
      </c>
      <c r="J41" s="2">
        <v>621</v>
      </c>
      <c r="K41" s="1">
        <v>1420797</v>
      </c>
      <c r="L41" s="1">
        <v>677593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69742</v>
      </c>
      <c r="D42" s="2"/>
      <c r="E42" s="2">
        <v>705</v>
      </c>
      <c r="F42" s="2"/>
      <c r="G42" s="1">
        <v>51153</v>
      </c>
      <c r="H42" s="1">
        <v>17884</v>
      </c>
      <c r="I42" s="1">
        <v>78835</v>
      </c>
      <c r="J42" s="2">
        <v>797</v>
      </c>
      <c r="K42" s="1">
        <v>303269</v>
      </c>
      <c r="L42" s="1">
        <v>342809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68612</v>
      </c>
      <c r="D43" s="2"/>
      <c r="E43" s="2">
        <v>795</v>
      </c>
      <c r="F43" s="2"/>
      <c r="G43" s="1">
        <v>57686</v>
      </c>
      <c r="H43" s="1">
        <v>10131</v>
      </c>
      <c r="I43" s="1">
        <v>90035</v>
      </c>
      <c r="J43" s="1">
        <v>1043</v>
      </c>
      <c r="K43" s="1">
        <v>331169</v>
      </c>
      <c r="L43" s="1">
        <v>434570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60873</v>
      </c>
      <c r="D44" s="2"/>
      <c r="E44" s="2">
        <v>808</v>
      </c>
      <c r="F44" s="2"/>
      <c r="G44" s="2" t="s">
        <v>104</v>
      </c>
      <c r="H44" s="2" t="s">
        <v>104</v>
      </c>
      <c r="I44" s="1">
        <v>14433</v>
      </c>
      <c r="J44" s="2">
        <v>192</v>
      </c>
      <c r="K44" s="1">
        <v>982334</v>
      </c>
      <c r="L44" s="1">
        <v>232905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51818</v>
      </c>
      <c r="D45" s="2"/>
      <c r="E45" s="2">
        <v>561</v>
      </c>
      <c r="F45" s="2"/>
      <c r="G45" s="1">
        <v>30477</v>
      </c>
      <c r="H45" s="1">
        <v>20780</v>
      </c>
      <c r="I45" s="1">
        <v>48483</v>
      </c>
      <c r="J45" s="2">
        <v>525</v>
      </c>
      <c r="K45" s="1">
        <v>595829</v>
      </c>
      <c r="L45" s="1">
        <v>557486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46951</v>
      </c>
      <c r="D46" s="2"/>
      <c r="E46" s="1">
        <v>1288</v>
      </c>
      <c r="F46" s="2"/>
      <c r="G46" s="1">
        <v>3277</v>
      </c>
      <c r="H46" s="1">
        <v>42386</v>
      </c>
      <c r="I46" s="1">
        <v>44320</v>
      </c>
      <c r="J46" s="1">
        <v>1216</v>
      </c>
      <c r="K46" s="1">
        <v>1401163</v>
      </c>
      <c r="L46" s="1">
        <v>1322649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37399</v>
      </c>
      <c r="D47" s="2"/>
      <c r="E47" s="2">
        <v>623</v>
      </c>
      <c r="F47" s="2"/>
      <c r="G47" s="1">
        <v>25133</v>
      </c>
      <c r="H47" s="1">
        <v>11643</v>
      </c>
      <c r="I47" s="1">
        <v>20868</v>
      </c>
      <c r="J47" s="2">
        <v>348</v>
      </c>
      <c r="K47" s="1">
        <v>972894</v>
      </c>
      <c r="L47" s="1">
        <v>542865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30153</v>
      </c>
      <c r="D48" s="2"/>
      <c r="E48" s="2">
        <v>742</v>
      </c>
      <c r="F48" s="2"/>
      <c r="G48" s="1">
        <v>15435</v>
      </c>
      <c r="H48" s="1">
        <v>13976</v>
      </c>
      <c r="I48" s="1">
        <v>30965</v>
      </c>
      <c r="J48" s="2">
        <v>762</v>
      </c>
      <c r="K48" s="1">
        <v>387728</v>
      </c>
      <c r="L48" s="1">
        <v>398175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26169</v>
      </c>
      <c r="D49" s="2"/>
      <c r="E49" s="2">
        <v>176</v>
      </c>
      <c r="F49" s="2"/>
      <c r="G49" s="1">
        <v>14904</v>
      </c>
      <c r="H49" s="1">
        <v>11089</v>
      </c>
      <c r="I49" s="1">
        <v>45216</v>
      </c>
      <c r="J49" s="2">
        <v>304</v>
      </c>
      <c r="K49" s="1">
        <v>342393</v>
      </c>
      <c r="L49" s="1">
        <v>591599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24909</v>
      </c>
      <c r="D50" s="2"/>
      <c r="E50" s="2">
        <v>100</v>
      </c>
      <c r="F50" s="2"/>
      <c r="G50" s="1">
        <v>6516</v>
      </c>
      <c r="H50" s="1">
        <v>18293</v>
      </c>
      <c r="I50" s="1">
        <v>34050</v>
      </c>
      <c r="J50" s="2">
        <v>137</v>
      </c>
      <c r="K50" s="1">
        <v>898799</v>
      </c>
      <c r="L50" s="1">
        <v>1228631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19678</v>
      </c>
      <c r="D51" s="2"/>
      <c r="E51" s="2">
        <v>667</v>
      </c>
      <c r="F51" s="2"/>
      <c r="G51" s="1">
        <v>14589</v>
      </c>
      <c r="H51" s="1">
        <v>4422</v>
      </c>
      <c r="I51" s="1">
        <v>27882</v>
      </c>
      <c r="J51" s="2">
        <v>945</v>
      </c>
      <c r="K51" s="1">
        <v>607834</v>
      </c>
      <c r="L51" s="1">
        <v>861261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47</v>
      </c>
      <c r="C52" s="1">
        <v>16841</v>
      </c>
      <c r="D52" s="2"/>
      <c r="E52" s="2">
        <v>223</v>
      </c>
      <c r="F52" s="2"/>
      <c r="G52" s="1">
        <v>12006</v>
      </c>
      <c r="H52" s="1">
        <v>4612</v>
      </c>
      <c r="I52" s="1">
        <v>11894</v>
      </c>
      <c r="J52" s="2">
        <v>158</v>
      </c>
      <c r="K52" s="1">
        <v>612615</v>
      </c>
      <c r="L52" s="1">
        <v>432677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16277</v>
      </c>
      <c r="D53" s="2"/>
      <c r="E53" s="2">
        <v>506</v>
      </c>
      <c r="F53" s="2"/>
      <c r="G53" s="1">
        <v>11765</v>
      </c>
      <c r="H53" s="1">
        <v>4006</v>
      </c>
      <c r="I53" s="1">
        <v>11971</v>
      </c>
      <c r="J53" s="2">
        <v>372</v>
      </c>
      <c r="K53" s="1">
        <v>738062</v>
      </c>
      <c r="L53" s="1">
        <v>542808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9734</v>
      </c>
      <c r="D54" s="2"/>
      <c r="E54" s="2">
        <v>171</v>
      </c>
      <c r="F54" s="2"/>
      <c r="G54" s="1">
        <v>7403</v>
      </c>
      <c r="H54" s="1">
        <v>2160</v>
      </c>
      <c r="I54" s="1">
        <v>7241</v>
      </c>
      <c r="J54" s="2">
        <v>127</v>
      </c>
      <c r="K54" s="1">
        <v>788349</v>
      </c>
      <c r="L54" s="1">
        <v>586477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3310</v>
      </c>
      <c r="D55" s="2"/>
      <c r="E55" s="2">
        <v>61</v>
      </c>
      <c r="F55" s="2"/>
      <c r="G55" s="1">
        <v>2157</v>
      </c>
      <c r="H55" s="1">
        <v>1092</v>
      </c>
      <c r="I55" s="1">
        <v>5305</v>
      </c>
      <c r="J55" s="2">
        <v>98</v>
      </c>
      <c r="K55" s="1">
        <v>205694</v>
      </c>
      <c r="L55" s="1">
        <v>329644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82904</v>
      </c>
      <c r="D56" s="52">
        <v>1233</v>
      </c>
      <c r="E56" s="2">
        <v>991</v>
      </c>
      <c r="F56" s="53">
        <v>9</v>
      </c>
      <c r="G56" s="1">
        <v>37327</v>
      </c>
      <c r="H56" s="1">
        <v>44586</v>
      </c>
      <c r="I56" s="1">
        <v>24478</v>
      </c>
      <c r="J56" s="2">
        <v>293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6416</v>
      </c>
      <c r="D57" s="2"/>
      <c r="E57" s="2">
        <v>101</v>
      </c>
      <c r="F57" s="2"/>
      <c r="G57" s="1">
        <v>4423</v>
      </c>
      <c r="H57" s="1">
        <v>1892</v>
      </c>
      <c r="I57" s="2"/>
      <c r="J57" s="2"/>
      <c r="K57" s="1">
        <v>79919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1482</v>
      </c>
      <c r="D58" s="13"/>
      <c r="E58" s="13">
        <v>23</v>
      </c>
      <c r="F58" s="13"/>
      <c r="G58" s="29">
        <v>1393</v>
      </c>
      <c r="H58" s="13">
        <v>66</v>
      </c>
      <c r="I58" s="13"/>
      <c r="J58" s="13"/>
      <c r="K58" s="29">
        <v>27174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86E3FF34-D316-4ACA-899C-EA999D79BA03}"/>
    <hyperlink ref="B6" r:id="rId2" display="https://www.worldometers.info/coronavirus/usa/california/" xr:uid="{97E04C4A-0F58-4386-A57E-5E828A719A93}"/>
    <hyperlink ref="B7" r:id="rId3" display="https://www.worldometers.info/coronavirus/usa/florida/" xr:uid="{F647A62B-7FC9-4345-AF9A-6E4F4088232C}"/>
    <hyperlink ref="B8" r:id="rId4" display="https://www.worldometers.info/coronavirus/usa/illinois/" xr:uid="{B1CC352F-A388-4A7E-8395-0E2F1F71DDFB}"/>
    <hyperlink ref="B9" r:id="rId5" display="https://www.worldometers.info/coronavirus/usa/new-york/" xr:uid="{17FD9A7E-3AEC-4E2E-B5F7-0CCCCB7D0D71}"/>
    <hyperlink ref="B10" r:id="rId6" display="https://www.worldometers.info/coronavirus/usa/georgia/" xr:uid="{E05B5694-3317-44D1-B07F-1440FFDE8ED9}"/>
    <hyperlink ref="B11" r:id="rId7" display="https://www.worldometers.info/coronavirus/usa/wisconsin/" xr:uid="{69DFC5C7-7EC8-40F4-B388-0F172DA22663}"/>
    <hyperlink ref="B12" r:id="rId8" display="https://www.worldometers.info/coronavirus/usa/tennessee/" xr:uid="{E020CBE4-5DA5-4251-83CD-F30B5C1FC2F3}"/>
    <hyperlink ref="B13" r:id="rId9" display="https://www.worldometers.info/coronavirus/usa/ohio/" xr:uid="{358F3A3F-5252-4432-8B08-295899584CE0}"/>
    <hyperlink ref="B14" r:id="rId10" display="https://www.worldometers.info/coronavirus/usa/north-carolina/" xr:uid="{8516635A-14C6-43B4-9C1E-3C5B06F58BD4}"/>
    <hyperlink ref="B15" r:id="rId11" display="https://www.worldometers.info/coronavirus/usa/michigan/" xr:uid="{AB8ABFCC-A592-4F43-8F2F-378155C176B1}"/>
    <hyperlink ref="B16" r:id="rId12" display="https://www.worldometers.info/coronavirus/usa/new-jersey/" xr:uid="{CDB5837B-6054-4FA3-BE2A-C37AAEEFE259}"/>
    <hyperlink ref="B17" r:id="rId13" display="https://www.worldometers.info/coronavirus/usa/pennsylvania/" xr:uid="{EB75E95F-BFCB-467B-A8CA-DFAE55252EB8}"/>
    <hyperlink ref="B18" r:id="rId14" display="https://www.worldometers.info/coronavirus/usa/arizona/" xr:uid="{9EE65B06-4325-483C-A898-02139AEC329A}"/>
    <hyperlink ref="B19" r:id="rId15" display="https://www.worldometers.info/coronavirus/usa/indiana/" xr:uid="{6024BEFE-8C76-4E60-B7D7-CF231347D1EB}"/>
    <hyperlink ref="B20" r:id="rId16" display="https://www.worldometers.info/coronavirus/usa/missouri/" xr:uid="{C03C332C-6184-4F5D-8D5B-2413F4F00392}"/>
    <hyperlink ref="B21" r:id="rId17" display="https://www.worldometers.info/coronavirus/usa/minnesota/" xr:uid="{06173745-A5A5-41F6-9C52-7EA6EB29E92F}"/>
    <hyperlink ref="B22" r:id="rId18" display="https://www.worldometers.info/coronavirus/usa/alabama/" xr:uid="{B30DD8B5-0CE4-42F8-9EED-8546611BA2C9}"/>
    <hyperlink ref="B23" r:id="rId19" display="https://www.worldometers.info/coronavirus/usa/louisiana/" xr:uid="{FAA15F3F-CC51-4560-9E5F-1731152EDB8A}"/>
    <hyperlink ref="B24" r:id="rId20" display="https://www.worldometers.info/coronavirus/usa/virginia/" xr:uid="{C0A75C91-05FA-4B00-A9C9-18CE6A6DCA8F}"/>
    <hyperlink ref="B25" r:id="rId21" display="https://www.worldometers.info/coronavirus/usa/iowa/" xr:uid="{A3EEC8E4-BA6A-447B-91B6-BB518B846988}"/>
    <hyperlink ref="B26" r:id="rId22" display="https://www.worldometers.info/coronavirus/usa/south-carolina/" xr:uid="{9B6F5853-8750-444C-BBED-165741EAE278}"/>
    <hyperlink ref="B27" r:id="rId23" display="https://www.worldometers.info/coronavirus/usa/massachusetts/" xr:uid="{536F8652-F756-45EF-951B-F301CA0F2F7C}"/>
    <hyperlink ref="B28" r:id="rId24" display="https://www.worldometers.info/coronavirus/usa/colorado/" xr:uid="{82593D86-0078-43B6-9E2D-FE79B0050C5C}"/>
    <hyperlink ref="B29" r:id="rId25" display="https://www.worldometers.info/coronavirus/usa/maryland/" xr:uid="{94473784-6C2E-4AC0-AFE0-2C1BF79AB9BE}"/>
    <hyperlink ref="B30" r:id="rId26" display="https://www.worldometers.info/coronavirus/usa/utah/" xr:uid="{922281CB-77EB-4AE4-B6A8-AA629B609DE2}"/>
    <hyperlink ref="B31" r:id="rId27" display="https://www.worldometers.info/coronavirus/usa/oklahoma/" xr:uid="{3971C4CE-B825-40EF-8919-A7E6CCBB7690}"/>
    <hyperlink ref="B32" r:id="rId28" display="https://www.worldometers.info/coronavirus/usa/kentucky/" xr:uid="{7401F300-2948-4E41-9DFC-89AA868DFC48}"/>
    <hyperlink ref="B33" r:id="rId29" display="https://www.worldometers.info/coronavirus/usa/washington/" xr:uid="{F8F6D540-66B5-4145-952B-5767F0993295}"/>
    <hyperlink ref="B34" r:id="rId30" display="https://www.worldometers.info/coronavirus/usa/arkansas/" xr:uid="{EA2DC46E-947E-44BF-8EC0-92817B359088}"/>
    <hyperlink ref="B35" r:id="rId31" display="https://www.worldometers.info/coronavirus/usa/mississippi/" xr:uid="{476C747A-F94D-4263-940A-69A8029FE06B}"/>
    <hyperlink ref="B36" r:id="rId32" display="https://www.worldometers.info/coronavirus/usa/kansas/" xr:uid="{83C35F6F-8773-4632-A98F-584E182B762E}"/>
    <hyperlink ref="B37" r:id="rId33" display="https://www.worldometers.info/coronavirus/usa/nevada/" xr:uid="{F7485E87-6A10-4DDA-B4CF-F5A62D05426F}"/>
    <hyperlink ref="B38" r:id="rId34" display="https://www.worldometers.info/coronavirus/usa/nebraska/" xr:uid="{20009D5D-C78A-4FDE-A1BC-71E198A7F76D}"/>
    <hyperlink ref="B39" r:id="rId35" display="https://www.worldometers.info/coronavirus/usa/connecticut/" xr:uid="{D12161BC-5A3A-4872-806A-DF5C8FDA5140}"/>
    <hyperlink ref="B40" r:id="rId36" display="https://www.worldometers.info/coronavirus/usa/idaho/" xr:uid="{F41097AB-F50B-47FA-9F51-0B95F61E6F44}"/>
    <hyperlink ref="B41" r:id="rId37" display="https://www.worldometers.info/coronavirus/usa/new-mexico/" xr:uid="{1AF06980-E089-43DA-9C2A-B224854D6C73}"/>
    <hyperlink ref="B42" r:id="rId38" display="https://www.worldometers.info/coronavirus/usa/south-dakota/" xr:uid="{0BAEEC18-5C82-4983-904E-BEAA853AE411}"/>
    <hyperlink ref="B43" r:id="rId39" display="https://www.worldometers.info/coronavirus/usa/north-dakota/" xr:uid="{348DD656-AE8F-490E-8C6D-27E07238D1BA}"/>
    <hyperlink ref="B44" r:id="rId40" display="https://www.worldometers.info/coronavirus/usa/oregon/" xr:uid="{C412756D-704F-4E09-B3B9-6A7D30D45251}"/>
    <hyperlink ref="B45" r:id="rId41" display="https://www.worldometers.info/coronavirus/usa/montana/" xr:uid="{E386A91F-DE50-4B88-AD9E-9E0855231D94}"/>
    <hyperlink ref="B46" r:id="rId42" display="https://www.worldometers.info/coronavirus/usa/rhode-island/" xr:uid="{D0D013E0-2D45-4882-8998-763DD852CE1F}"/>
    <hyperlink ref="B47" r:id="rId43" display="https://www.worldometers.info/coronavirus/usa/west-virginia/" xr:uid="{C13C36F7-5E67-4632-813E-A1FCBEFCEC6E}"/>
    <hyperlink ref="B48" r:id="rId44" display="https://www.worldometers.info/coronavirus/usa/delaware/" xr:uid="{A6EB947B-F1C7-49FD-838E-66F9E7240743}"/>
    <hyperlink ref="B49" r:id="rId45" display="https://www.worldometers.info/coronavirus/usa/wyoming/" xr:uid="{5912E62E-90A3-452A-8406-108288BAF729}"/>
    <hyperlink ref="B50" r:id="rId46" display="https://www.worldometers.info/coronavirus/usa/alaska/" xr:uid="{8A13356F-10C2-498D-B1CC-BEB729CA70CC}"/>
    <hyperlink ref="B51" r:id="rId47" display="https://www.worldometers.info/coronavirus/usa/district-of-columbia/" xr:uid="{A478A3EE-4152-49FA-A0FE-EA5D49DFA513}"/>
    <hyperlink ref="B52" r:id="rId48" display="https://www.worldometers.info/coronavirus/usa/hawaii/" xr:uid="{ECBE0734-F5FF-4D5F-AFA3-6B472B95E860}"/>
    <hyperlink ref="B53" r:id="rId49" display="https://www.worldometers.info/coronavirus/usa/new-hampshire/" xr:uid="{E8B82DE4-9D98-431F-A50C-39CCD80B3032}"/>
    <hyperlink ref="B54" r:id="rId50" display="https://www.worldometers.info/coronavirus/usa/maine/" xr:uid="{AD2BB41F-9325-44F0-9167-5FA454272503}"/>
    <hyperlink ref="B55" r:id="rId51" display="https://www.worldometers.info/coronavirus/usa/vermont/" xr:uid="{4632B63F-9131-42AF-A38A-DD81E14941AE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225910</v>
      </c>
      <c r="C2" s="2"/>
      <c r="D2" s="1">
        <v>3419</v>
      </c>
      <c r="E2" s="2"/>
      <c r="F2" s="1">
        <v>90702</v>
      </c>
      <c r="G2" s="1">
        <v>131789</v>
      </c>
      <c r="H2" s="1">
        <v>46074</v>
      </c>
      <c r="I2" s="2">
        <v>697</v>
      </c>
      <c r="J2" s="1">
        <v>1565564</v>
      </c>
      <c r="K2" s="1">
        <v>319295</v>
      </c>
      <c r="L2" s="1">
        <v>4903185</v>
      </c>
      <c r="M2" s="42"/>
      <c r="N2" s="35">
        <f>IFERROR(B2/J2,0)</f>
        <v>0.1442994345807645</v>
      </c>
      <c r="O2" s="36">
        <f>IFERROR(I2/H2,0)</f>
        <v>1.5127837826105829E-2</v>
      </c>
      <c r="P2" s="34">
        <f>D2*250</f>
        <v>854750</v>
      </c>
      <c r="Q2" s="37">
        <f>ABS(P2-B2)/B2</f>
        <v>2.7835863839582133</v>
      </c>
    </row>
    <row r="3" spans="1:17" ht="15" thickBot="1" x14ac:dyDescent="0.35">
      <c r="A3" s="39" t="s">
        <v>52</v>
      </c>
      <c r="B3" s="1">
        <v>24909</v>
      </c>
      <c r="C3" s="2"/>
      <c r="D3" s="2">
        <v>100</v>
      </c>
      <c r="E3" s="2"/>
      <c r="F3" s="1">
        <v>6516</v>
      </c>
      <c r="G3" s="1">
        <v>18293</v>
      </c>
      <c r="H3" s="1">
        <v>34050</v>
      </c>
      <c r="I3" s="2">
        <v>137</v>
      </c>
      <c r="J3" s="1">
        <v>898799</v>
      </c>
      <c r="K3" s="1">
        <v>1228631</v>
      </c>
      <c r="L3" s="1">
        <v>731545</v>
      </c>
      <c r="M3" s="42"/>
      <c r="N3" s="35">
        <f>IFERROR(B3/J3,0)</f>
        <v>2.771364899159879E-2</v>
      </c>
      <c r="O3" s="36">
        <f>IFERROR(I3/H3,0)</f>
        <v>4.0234948604992654E-3</v>
      </c>
      <c r="P3" s="34">
        <f>D3*250</f>
        <v>25000</v>
      </c>
      <c r="Q3" s="37">
        <f>ABS(P3-B3)/B3</f>
        <v>3.6532980047372437E-3</v>
      </c>
    </row>
    <row r="4" spans="1:17" ht="15" thickBot="1" x14ac:dyDescent="0.35">
      <c r="A4" s="39" t="s">
        <v>33</v>
      </c>
      <c r="B4" s="1">
        <v>287225</v>
      </c>
      <c r="C4" s="2"/>
      <c r="D4" s="1">
        <v>6384</v>
      </c>
      <c r="E4" s="2"/>
      <c r="F4" s="1">
        <v>46951</v>
      </c>
      <c r="G4" s="1">
        <v>233890</v>
      </c>
      <c r="H4" s="1">
        <v>39461</v>
      </c>
      <c r="I4" s="2">
        <v>877</v>
      </c>
      <c r="J4" s="1">
        <v>2391380</v>
      </c>
      <c r="K4" s="1">
        <v>328544</v>
      </c>
      <c r="L4" s="1">
        <v>7278717</v>
      </c>
      <c r="M4" s="42"/>
      <c r="N4" s="35">
        <f>IFERROR(B4/J4,0)</f>
        <v>0.12010847293194725</v>
      </c>
      <c r="O4" s="36">
        <f>IFERROR(I4/H4,0)</f>
        <v>2.2224474797901725E-2</v>
      </c>
      <c r="P4" s="34">
        <f>D4*250</f>
        <v>1596000</v>
      </c>
      <c r="Q4" s="37">
        <f>ABS(P4-B4)/B4</f>
        <v>4.5566193750543995</v>
      </c>
    </row>
    <row r="5" spans="1:17" ht="12.5" customHeight="1" thickBot="1" x14ac:dyDescent="0.35">
      <c r="A5" s="39" t="s">
        <v>34</v>
      </c>
      <c r="B5" s="1">
        <v>139855</v>
      </c>
      <c r="C5" s="2"/>
      <c r="D5" s="1">
        <v>2297</v>
      </c>
      <c r="E5" s="2"/>
      <c r="F5" s="1">
        <v>120545</v>
      </c>
      <c r="G5" s="1">
        <v>17013</v>
      </c>
      <c r="H5" s="1">
        <v>46343</v>
      </c>
      <c r="I5" s="2">
        <v>761</v>
      </c>
      <c r="J5" s="1">
        <v>1659681</v>
      </c>
      <c r="K5" s="1">
        <v>549963</v>
      </c>
      <c r="L5" s="1">
        <v>3017804</v>
      </c>
      <c r="M5" s="42"/>
      <c r="N5" s="35">
        <f>IFERROR(B5/J5,0)</f>
        <v>8.4266193322692737E-2</v>
      </c>
      <c r="O5" s="36">
        <f>IFERROR(I5/H5,0)</f>
        <v>1.6421034460436312E-2</v>
      </c>
      <c r="P5" s="34">
        <f>D5*250</f>
        <v>574250</v>
      </c>
      <c r="Q5" s="37">
        <f>ABS(P5-B5)/B5</f>
        <v>3.1060383969110865</v>
      </c>
    </row>
    <row r="6" spans="1:17" ht="15" thickBot="1" x14ac:dyDescent="0.35">
      <c r="A6" s="39" t="s">
        <v>10</v>
      </c>
      <c r="B6" s="1">
        <v>1080261</v>
      </c>
      <c r="C6" s="2"/>
      <c r="D6" s="1">
        <v>18565</v>
      </c>
      <c r="E6" s="2"/>
      <c r="F6" s="1">
        <v>528139</v>
      </c>
      <c r="G6" s="1">
        <v>533557</v>
      </c>
      <c r="H6" s="1">
        <v>27340</v>
      </c>
      <c r="I6" s="2">
        <v>470</v>
      </c>
      <c r="J6" s="1">
        <v>21552528</v>
      </c>
      <c r="K6" s="1">
        <v>545465</v>
      </c>
      <c r="L6" s="1">
        <v>39512223</v>
      </c>
      <c r="M6" s="42"/>
      <c r="N6" s="35">
        <f>IFERROR(B6/J6,0)</f>
        <v>5.0122240880512953E-2</v>
      </c>
      <c r="O6" s="36">
        <f>IFERROR(I6/H6,0)</f>
        <v>1.7190929041697146E-2</v>
      </c>
      <c r="P6" s="34">
        <f>D6*250</f>
        <v>4641250</v>
      </c>
      <c r="Q6" s="37">
        <f>ABS(P6-B6)/B6</f>
        <v>3.2964154033145694</v>
      </c>
    </row>
    <row r="7" spans="1:17" ht="15" thickBot="1" x14ac:dyDescent="0.35">
      <c r="A7" s="39" t="s">
        <v>18</v>
      </c>
      <c r="B7" s="1">
        <v>182801</v>
      </c>
      <c r="C7" s="2"/>
      <c r="D7" s="1">
        <v>2730</v>
      </c>
      <c r="E7" s="2"/>
      <c r="F7" s="1">
        <v>52615</v>
      </c>
      <c r="G7" s="1">
        <v>127456</v>
      </c>
      <c r="H7" s="1">
        <v>31743</v>
      </c>
      <c r="I7" s="2">
        <v>474</v>
      </c>
      <c r="J7" s="1">
        <v>1537359</v>
      </c>
      <c r="K7" s="1">
        <v>266961</v>
      </c>
      <c r="L7" s="1">
        <v>5758736</v>
      </c>
      <c r="M7" s="42"/>
      <c r="N7" s="35">
        <f>IFERROR(B7/J7,0)</f>
        <v>0.11890586388735487</v>
      </c>
      <c r="O7" s="36">
        <f>IFERROR(I7/H7,0)</f>
        <v>1.4932426046687458E-2</v>
      </c>
      <c r="P7" s="34">
        <f>D7*250</f>
        <v>682500</v>
      </c>
      <c r="Q7" s="37">
        <f>ABS(P7-B7)/B7</f>
        <v>2.733568197110519</v>
      </c>
    </row>
    <row r="8" spans="1:17" ht="15" thickBot="1" x14ac:dyDescent="0.35">
      <c r="A8" s="39" t="s">
        <v>23</v>
      </c>
      <c r="B8" s="1">
        <v>99381</v>
      </c>
      <c r="C8" s="2"/>
      <c r="D8" s="1">
        <v>4805</v>
      </c>
      <c r="E8" s="2"/>
      <c r="F8" s="1">
        <v>46432</v>
      </c>
      <c r="G8" s="1">
        <v>48144</v>
      </c>
      <c r="H8" s="1">
        <v>27875</v>
      </c>
      <c r="I8" s="1">
        <v>1348</v>
      </c>
      <c r="J8" s="1">
        <v>2890524</v>
      </c>
      <c r="K8" s="1">
        <v>810741</v>
      </c>
      <c r="L8" s="1">
        <v>3565287</v>
      </c>
      <c r="M8" s="42"/>
      <c r="N8" s="35">
        <f>IFERROR(B8/J8,0)</f>
        <v>3.4381655367677282E-2</v>
      </c>
      <c r="O8" s="36">
        <f>IFERROR(I8/H8,0)</f>
        <v>4.8358744394618833E-2</v>
      </c>
      <c r="P8" s="34">
        <f>D8*250</f>
        <v>1201250</v>
      </c>
      <c r="Q8" s="37">
        <f>ABS(P8-B8)/B8</f>
        <v>11.087320513981545</v>
      </c>
    </row>
    <row r="9" spans="1:17" ht="15" thickBot="1" x14ac:dyDescent="0.35">
      <c r="A9" s="39" t="s">
        <v>43</v>
      </c>
      <c r="B9" s="1">
        <v>30153</v>
      </c>
      <c r="C9" s="2"/>
      <c r="D9" s="2">
        <v>742</v>
      </c>
      <c r="E9" s="2"/>
      <c r="F9" s="1">
        <v>15435</v>
      </c>
      <c r="G9" s="1">
        <v>13976</v>
      </c>
      <c r="H9" s="1">
        <v>30965</v>
      </c>
      <c r="I9" s="2">
        <v>762</v>
      </c>
      <c r="J9" s="1">
        <v>387728</v>
      </c>
      <c r="K9" s="1">
        <v>398175</v>
      </c>
      <c r="L9" s="1">
        <v>973764</v>
      </c>
      <c r="M9" s="42"/>
      <c r="N9" s="35">
        <f>IFERROR(B9/J9,0)</f>
        <v>7.7768435604341185E-2</v>
      </c>
      <c r="O9" s="36">
        <f>IFERROR(I9/H9,0)</f>
        <v>2.4608428871306313E-2</v>
      </c>
      <c r="P9" s="34">
        <f>D9*250</f>
        <v>185500</v>
      </c>
      <c r="Q9" s="37">
        <f>ABS(P9-B9)/B9</f>
        <v>5.1519583457699065</v>
      </c>
    </row>
    <row r="10" spans="1:17" ht="15" thickBot="1" x14ac:dyDescent="0.35">
      <c r="A10" s="39" t="s">
        <v>63</v>
      </c>
      <c r="B10" s="1">
        <v>19678</v>
      </c>
      <c r="C10" s="2"/>
      <c r="D10" s="2">
        <v>667</v>
      </c>
      <c r="E10" s="2"/>
      <c r="F10" s="1">
        <v>14589</v>
      </c>
      <c r="G10" s="1">
        <v>4422</v>
      </c>
      <c r="H10" s="1">
        <v>27882</v>
      </c>
      <c r="I10" s="2">
        <v>945</v>
      </c>
      <c r="J10" s="1">
        <v>607834</v>
      </c>
      <c r="K10" s="1">
        <v>861261</v>
      </c>
      <c r="L10" s="1">
        <v>705749</v>
      </c>
      <c r="M10" s="42"/>
      <c r="N10" s="35">
        <f>IFERROR(B10/J10,0)</f>
        <v>3.2373970524847244E-2</v>
      </c>
      <c r="O10" s="36">
        <f>IFERROR(I10/H10,0)</f>
        <v>3.3892834086507423E-2</v>
      </c>
      <c r="P10" s="34">
        <f>D10*250</f>
        <v>166750</v>
      </c>
      <c r="Q10" s="37">
        <f>ABS(P10-B10)/B10</f>
        <v>7.4739302774672227</v>
      </c>
    </row>
    <row r="11" spans="1:17" ht="15" thickBot="1" x14ac:dyDescent="0.35">
      <c r="A11" s="39" t="s">
        <v>13</v>
      </c>
      <c r="B11" s="1">
        <v>914333</v>
      </c>
      <c r="C11" s="2"/>
      <c r="D11" s="1">
        <v>17813</v>
      </c>
      <c r="E11" s="2"/>
      <c r="F11" s="1">
        <v>629844</v>
      </c>
      <c r="G11" s="1">
        <v>266676</v>
      </c>
      <c r="H11" s="1">
        <v>42571</v>
      </c>
      <c r="I11" s="2">
        <v>829</v>
      </c>
      <c r="J11" s="1">
        <v>11348596</v>
      </c>
      <c r="K11" s="1">
        <v>528389</v>
      </c>
      <c r="L11" s="1">
        <v>21477737</v>
      </c>
      <c r="M11" s="42"/>
      <c r="N11" s="35">
        <f>IFERROR(B11/J11,0)</f>
        <v>8.0567939857934853E-2</v>
      </c>
      <c r="O11" s="36">
        <f>IFERROR(I11/H11,0)</f>
        <v>1.9473350402856405E-2</v>
      </c>
      <c r="P11" s="34">
        <f>D11*250</f>
        <v>4453250</v>
      </c>
      <c r="Q11" s="37">
        <f>ABS(P11-B11)/B11</f>
        <v>3.8704902918302193</v>
      </c>
    </row>
    <row r="12" spans="1:17" ht="15" thickBot="1" x14ac:dyDescent="0.35">
      <c r="A12" s="39" t="s">
        <v>16</v>
      </c>
      <c r="B12" s="1">
        <v>437156</v>
      </c>
      <c r="C12" s="2"/>
      <c r="D12" s="1">
        <v>9102</v>
      </c>
      <c r="E12" s="2"/>
      <c r="F12" s="1">
        <v>275046</v>
      </c>
      <c r="G12" s="1">
        <v>153008</v>
      </c>
      <c r="H12" s="1">
        <v>41173</v>
      </c>
      <c r="I12" s="2">
        <v>857</v>
      </c>
      <c r="J12" s="1">
        <v>4360746</v>
      </c>
      <c r="K12" s="1">
        <v>410716</v>
      </c>
      <c r="L12" s="1">
        <v>10617423</v>
      </c>
      <c r="M12" s="42"/>
      <c r="N12" s="35">
        <f>IFERROR(B12/J12,0)</f>
        <v>0.10024798509245895</v>
      </c>
      <c r="O12" s="36">
        <f>IFERROR(I12/H12,0)</f>
        <v>2.0814611517256453E-2</v>
      </c>
      <c r="P12" s="34">
        <f>D12*250</f>
        <v>2275500</v>
      </c>
      <c r="Q12" s="37">
        <f>ABS(P12-B12)/B12</f>
        <v>4.2052356595814766</v>
      </c>
    </row>
    <row r="13" spans="1:17" ht="13.5" thickBot="1" x14ac:dyDescent="0.35">
      <c r="A13" s="40" t="s">
        <v>64</v>
      </c>
      <c r="B13" s="1">
        <v>6416</v>
      </c>
      <c r="C13" s="2"/>
      <c r="D13" s="2">
        <v>101</v>
      </c>
      <c r="E13" s="2"/>
      <c r="F13" s="1">
        <v>4423</v>
      </c>
      <c r="G13" s="1">
        <v>1892</v>
      </c>
      <c r="H13" s="2"/>
      <c r="I13" s="2"/>
      <c r="J13" s="1">
        <v>79919</v>
      </c>
      <c r="K13" s="2"/>
      <c r="L13" s="2"/>
      <c r="M13" s="42"/>
      <c r="N13" s="35">
        <f>IFERROR(B13/J13,0)</f>
        <v>8.0281284800860872E-2</v>
      </c>
      <c r="O13" s="36">
        <f>IFERROR(I13/H13,0)</f>
        <v>0</v>
      </c>
      <c r="P13" s="34">
        <f>D13*250</f>
        <v>25250</v>
      </c>
      <c r="Q13" s="37">
        <f>ABS(P13-B13)/B13</f>
        <v>2.9354738154613464</v>
      </c>
    </row>
    <row r="14" spans="1:17" ht="15" thickBot="1" x14ac:dyDescent="0.35">
      <c r="A14" s="39" t="s">
        <v>47</v>
      </c>
      <c r="B14" s="1">
        <v>16841</v>
      </c>
      <c r="C14" s="2"/>
      <c r="D14" s="2">
        <v>223</v>
      </c>
      <c r="E14" s="2"/>
      <c r="F14" s="1">
        <v>12006</v>
      </c>
      <c r="G14" s="1">
        <v>4612</v>
      </c>
      <c r="H14" s="1">
        <v>11894</v>
      </c>
      <c r="I14" s="2">
        <v>158</v>
      </c>
      <c r="J14" s="1">
        <v>612615</v>
      </c>
      <c r="K14" s="1">
        <v>432677</v>
      </c>
      <c r="L14" s="1">
        <v>1415872</v>
      </c>
      <c r="M14" s="42"/>
      <c r="N14" s="35">
        <f>IFERROR(B14/J14,0)</f>
        <v>2.7490348750846778E-2</v>
      </c>
      <c r="O14" s="36">
        <f>IFERROR(I14/H14,0)</f>
        <v>1.328400874390449E-2</v>
      </c>
      <c r="P14" s="34">
        <f>D14*250</f>
        <v>55750</v>
      </c>
      <c r="Q14" s="37">
        <f>ABS(P14-B14)/B14</f>
        <v>2.3103734932604953</v>
      </c>
    </row>
    <row r="15" spans="1:17" ht="15" thickBot="1" x14ac:dyDescent="0.35">
      <c r="A15" s="39" t="s">
        <v>49</v>
      </c>
      <c r="B15" s="1">
        <v>87978</v>
      </c>
      <c r="C15" s="2"/>
      <c r="D15" s="2">
        <v>835</v>
      </c>
      <c r="E15" s="2"/>
      <c r="F15" s="1">
        <v>36831</v>
      </c>
      <c r="G15" s="1">
        <v>50312</v>
      </c>
      <c r="H15" s="1">
        <v>49230</v>
      </c>
      <c r="I15" s="2">
        <v>467</v>
      </c>
      <c r="J15" s="1">
        <v>615492</v>
      </c>
      <c r="K15" s="1">
        <v>344415</v>
      </c>
      <c r="L15" s="1">
        <v>1787065</v>
      </c>
      <c r="M15" s="42"/>
      <c r="N15" s="35">
        <f>IFERROR(B15/J15,0)</f>
        <v>0.14293930709091263</v>
      </c>
      <c r="O15" s="36">
        <f>IFERROR(I15/H15,0)</f>
        <v>9.486085720089377E-3</v>
      </c>
      <c r="P15" s="34">
        <f>D15*250</f>
        <v>208750</v>
      </c>
      <c r="Q15" s="37">
        <f>ABS(P15-B15)/B15</f>
        <v>1.3727522789788356</v>
      </c>
    </row>
    <row r="16" spans="1:17" ht="15" thickBot="1" x14ac:dyDescent="0.35">
      <c r="A16" s="39" t="s">
        <v>12</v>
      </c>
      <c r="B16" s="1">
        <v>621383</v>
      </c>
      <c r="C16" s="2"/>
      <c r="D16" s="1">
        <v>11648</v>
      </c>
      <c r="E16" s="2"/>
      <c r="F16" s="1">
        <v>329767</v>
      </c>
      <c r="G16" s="1">
        <v>279968</v>
      </c>
      <c r="H16" s="1">
        <v>49037</v>
      </c>
      <c r="I16" s="2">
        <v>919</v>
      </c>
      <c r="J16" s="1">
        <v>9472674</v>
      </c>
      <c r="K16" s="1">
        <v>747538</v>
      </c>
      <c r="L16" s="1">
        <v>12671821</v>
      </c>
      <c r="M16" s="42"/>
      <c r="N16" s="35">
        <f>IFERROR(B16/J16,0)</f>
        <v>6.5597422649612977E-2</v>
      </c>
      <c r="O16" s="36">
        <f>IFERROR(I16/H16,0)</f>
        <v>1.8740950710687848E-2</v>
      </c>
      <c r="P16" s="34">
        <f>D16*250</f>
        <v>2912000</v>
      </c>
      <c r="Q16" s="37">
        <f>ABS(P16-B16)/B16</f>
        <v>3.6863206750104203</v>
      </c>
    </row>
    <row r="17" spans="1:17" ht="15" thickBot="1" x14ac:dyDescent="0.35">
      <c r="A17" s="39" t="s">
        <v>27</v>
      </c>
      <c r="B17" s="1">
        <v>275503</v>
      </c>
      <c r="C17" s="2"/>
      <c r="D17" s="1">
        <v>5143</v>
      </c>
      <c r="E17" s="2"/>
      <c r="F17" s="1">
        <v>159413</v>
      </c>
      <c r="G17" s="1">
        <v>110947</v>
      </c>
      <c r="H17" s="1">
        <v>40923</v>
      </c>
      <c r="I17" s="2">
        <v>764</v>
      </c>
      <c r="J17" s="1">
        <v>3725334</v>
      </c>
      <c r="K17" s="1">
        <v>553359</v>
      </c>
      <c r="L17" s="1">
        <v>6732219</v>
      </c>
      <c r="M17" s="43"/>
      <c r="N17" s="35">
        <f>IFERROR(B17/J17,0)</f>
        <v>7.39539058779696E-2</v>
      </c>
      <c r="O17" s="36">
        <f>IFERROR(I17/H17,0)</f>
        <v>1.8669208024827116E-2</v>
      </c>
      <c r="P17" s="34">
        <f>D17*250</f>
        <v>1285750</v>
      </c>
      <c r="Q17" s="37">
        <f>ABS(P17-B17)/B17</f>
        <v>3.666918327568121</v>
      </c>
    </row>
    <row r="18" spans="1:17" ht="15" thickBot="1" x14ac:dyDescent="0.35">
      <c r="A18" s="39" t="s">
        <v>41</v>
      </c>
      <c r="B18" s="1">
        <v>201571</v>
      </c>
      <c r="C18" s="52">
        <v>1848</v>
      </c>
      <c r="D18" s="1">
        <v>2127</v>
      </c>
      <c r="E18" s="53">
        <v>21</v>
      </c>
      <c r="F18" s="1">
        <v>114296</v>
      </c>
      <c r="G18" s="1">
        <v>85148</v>
      </c>
      <c r="H18" s="1">
        <v>63888</v>
      </c>
      <c r="I18" s="2">
        <v>674</v>
      </c>
      <c r="J18" s="1">
        <v>1141541</v>
      </c>
      <c r="K18" s="1">
        <v>361812</v>
      </c>
      <c r="L18" s="1">
        <v>3155070</v>
      </c>
      <c r="M18" s="42"/>
      <c r="N18" s="35">
        <f>IFERROR(B18/J18,0)</f>
        <v>0.17657797661231617</v>
      </c>
      <c r="O18" s="36">
        <f>IFERROR(I18/H18,0)</f>
        <v>1.0549711995992988E-2</v>
      </c>
      <c r="P18" s="34">
        <f>D18*250</f>
        <v>531750</v>
      </c>
      <c r="Q18" s="37">
        <f>ABS(P18-B18)/B18</f>
        <v>1.6380282877993362</v>
      </c>
    </row>
    <row r="19" spans="1:17" ht="15" thickBot="1" x14ac:dyDescent="0.35">
      <c r="A19" s="39" t="s">
        <v>45</v>
      </c>
      <c r="B19" s="1">
        <v>130551</v>
      </c>
      <c r="C19" s="2"/>
      <c r="D19" s="1">
        <v>1326</v>
      </c>
      <c r="E19" s="2"/>
      <c r="F19" s="1">
        <v>79217</v>
      </c>
      <c r="G19" s="1">
        <v>50008</v>
      </c>
      <c r="H19" s="1">
        <v>44812</v>
      </c>
      <c r="I19" s="2">
        <v>455</v>
      </c>
      <c r="J19" s="1">
        <v>748261</v>
      </c>
      <c r="K19" s="1">
        <v>256842</v>
      </c>
      <c r="L19" s="1">
        <v>2913314</v>
      </c>
      <c r="M19" s="42"/>
      <c r="N19" s="35">
        <f>IFERROR(B19/J19,0)</f>
        <v>0.17447254367125908</v>
      </c>
      <c r="O19" s="36">
        <f>IFERROR(I19/H19,0)</f>
        <v>1.0153530304382754E-2</v>
      </c>
      <c r="P19" s="34">
        <f>D19*250</f>
        <v>331500</v>
      </c>
      <c r="Q19" s="37">
        <f>ABS(P19-B19)/B19</f>
        <v>1.5392375393524369</v>
      </c>
    </row>
    <row r="20" spans="1:17" ht="15" thickBot="1" x14ac:dyDescent="0.35">
      <c r="A20" s="39" t="s">
        <v>38</v>
      </c>
      <c r="B20" s="1">
        <v>148390</v>
      </c>
      <c r="C20" s="2"/>
      <c r="D20" s="1">
        <v>1742</v>
      </c>
      <c r="E20" s="2"/>
      <c r="F20" s="1">
        <v>25437</v>
      </c>
      <c r="G20" s="1">
        <v>121211</v>
      </c>
      <c r="H20" s="1">
        <v>33214</v>
      </c>
      <c r="I20" s="2">
        <v>390</v>
      </c>
      <c r="J20" s="1">
        <v>2519768</v>
      </c>
      <c r="K20" s="1">
        <v>564000</v>
      </c>
      <c r="L20" s="1">
        <v>4467673</v>
      </c>
      <c r="M20" s="42"/>
      <c r="N20" s="35">
        <f>IFERROR(B20/J20,0)</f>
        <v>5.8890342285480249E-2</v>
      </c>
      <c r="O20" s="36">
        <f>IFERROR(I20/H20,0)</f>
        <v>1.1742036490636478E-2</v>
      </c>
      <c r="P20" s="34">
        <f>D20*250</f>
        <v>435500</v>
      </c>
      <c r="Q20" s="37">
        <f>ABS(P20-B20)/B20</f>
        <v>1.9348338836848844</v>
      </c>
    </row>
    <row r="21" spans="1:17" ht="15" thickBot="1" x14ac:dyDescent="0.35">
      <c r="A21" s="39" t="s">
        <v>14</v>
      </c>
      <c r="B21" s="1">
        <v>211966</v>
      </c>
      <c r="C21" s="2"/>
      <c r="D21" s="1">
        <v>6199</v>
      </c>
      <c r="E21" s="2"/>
      <c r="F21" s="1">
        <v>185960</v>
      </c>
      <c r="G21" s="1">
        <v>19807</v>
      </c>
      <c r="H21" s="1">
        <v>45596</v>
      </c>
      <c r="I21" s="1">
        <v>1333</v>
      </c>
      <c r="J21" s="1">
        <v>3184631</v>
      </c>
      <c r="K21" s="1">
        <v>685045</v>
      </c>
      <c r="L21" s="1">
        <v>4648794</v>
      </c>
      <c r="M21" s="43"/>
      <c r="N21" s="35">
        <f>IFERROR(B21/J21,0)</f>
        <v>6.6559045616273904E-2</v>
      </c>
      <c r="O21" s="36">
        <f>IFERROR(I21/H21,0)</f>
        <v>2.9235020615843495E-2</v>
      </c>
      <c r="P21" s="34">
        <f>D21*250</f>
        <v>1549750</v>
      </c>
      <c r="Q21" s="37">
        <f>ABS(P21-B21)/B21</f>
        <v>6.3113140786729947</v>
      </c>
    </row>
    <row r="22" spans="1:17" ht="15" thickBot="1" x14ac:dyDescent="0.35">
      <c r="A22" s="39" t="s">
        <v>39</v>
      </c>
      <c r="B22" s="1">
        <v>9734</v>
      </c>
      <c r="C22" s="2"/>
      <c r="D22" s="2">
        <v>171</v>
      </c>
      <c r="E22" s="2"/>
      <c r="F22" s="1">
        <v>7403</v>
      </c>
      <c r="G22" s="1">
        <v>2160</v>
      </c>
      <c r="H22" s="1">
        <v>7241</v>
      </c>
      <c r="I22" s="2">
        <v>127</v>
      </c>
      <c r="J22" s="1">
        <v>788349</v>
      </c>
      <c r="K22" s="1">
        <v>586477</v>
      </c>
      <c r="L22" s="1">
        <v>1344212</v>
      </c>
      <c r="M22" s="42"/>
      <c r="N22" s="35">
        <f>IFERROR(B22/J22,0)</f>
        <v>1.2347323330149464E-2</v>
      </c>
      <c r="O22" s="36">
        <f>IFERROR(I22/H22,0)</f>
        <v>1.7539013948349676E-2</v>
      </c>
      <c r="P22" s="34">
        <f>D22*250</f>
        <v>42750</v>
      </c>
      <c r="Q22" s="37">
        <f>ABS(P22-B22)/B22</f>
        <v>3.3918224779124717</v>
      </c>
    </row>
    <row r="23" spans="1:17" ht="15" thickBot="1" x14ac:dyDescent="0.35">
      <c r="A23" s="39" t="s">
        <v>26</v>
      </c>
      <c r="B23" s="1">
        <v>174733</v>
      </c>
      <c r="C23" s="2"/>
      <c r="D23" s="1">
        <v>4372</v>
      </c>
      <c r="E23" s="2"/>
      <c r="F23" s="1">
        <v>8441</v>
      </c>
      <c r="G23" s="1">
        <v>161920</v>
      </c>
      <c r="H23" s="1">
        <v>28902</v>
      </c>
      <c r="I23" s="2">
        <v>723</v>
      </c>
      <c r="J23" s="1">
        <v>3998070</v>
      </c>
      <c r="K23" s="1">
        <v>661310</v>
      </c>
      <c r="L23" s="1">
        <v>6045680</v>
      </c>
      <c r="M23" s="42"/>
      <c r="N23" s="35">
        <f>IFERROR(B23/J23,0)</f>
        <v>4.3704337342767886E-2</v>
      </c>
      <c r="O23" s="36">
        <f>IFERROR(I23/H23,0)</f>
        <v>2.5015569856757319E-2</v>
      </c>
      <c r="P23" s="34">
        <f>D23*250</f>
        <v>1093000</v>
      </c>
      <c r="Q23" s="37">
        <f>ABS(P23-B23)/B23</f>
        <v>5.2552580222396452</v>
      </c>
    </row>
    <row r="24" spans="1:17" ht="15" thickBot="1" x14ac:dyDescent="0.35">
      <c r="A24" s="39" t="s">
        <v>17</v>
      </c>
      <c r="B24" s="1">
        <v>198550</v>
      </c>
      <c r="C24" s="2"/>
      <c r="D24" s="1">
        <v>10435</v>
      </c>
      <c r="E24" s="2"/>
      <c r="F24" s="1">
        <v>153451</v>
      </c>
      <c r="G24" s="1">
        <v>34664</v>
      </c>
      <c r="H24" s="1">
        <v>28807</v>
      </c>
      <c r="I24" s="1">
        <v>1514</v>
      </c>
      <c r="J24" s="1">
        <v>7576974</v>
      </c>
      <c r="K24" s="1">
        <v>1099307</v>
      </c>
      <c r="L24" s="1">
        <v>6892503</v>
      </c>
      <c r="M24" s="42"/>
      <c r="N24" s="35">
        <f>IFERROR(B24/J24,0)</f>
        <v>2.6204392413119011E-2</v>
      </c>
      <c r="O24" s="36">
        <f>IFERROR(I24/H24,0)</f>
        <v>5.2556670253757765E-2</v>
      </c>
      <c r="P24" s="34">
        <f>D24*250</f>
        <v>2608750</v>
      </c>
      <c r="Q24" s="37">
        <f>ABS(P24-B24)/B24</f>
        <v>12.139007806597835</v>
      </c>
    </row>
    <row r="25" spans="1:17" ht="15" thickBot="1" x14ac:dyDescent="0.35">
      <c r="A25" s="39" t="s">
        <v>11</v>
      </c>
      <c r="B25" s="1">
        <v>311041</v>
      </c>
      <c r="C25" s="2"/>
      <c r="D25" s="1">
        <v>8717</v>
      </c>
      <c r="E25" s="2"/>
      <c r="F25" s="1">
        <v>138862</v>
      </c>
      <c r="G25" s="1">
        <v>163462</v>
      </c>
      <c r="H25" s="1">
        <v>31145</v>
      </c>
      <c r="I25" s="2">
        <v>873</v>
      </c>
      <c r="J25" s="1">
        <v>6403781</v>
      </c>
      <c r="K25" s="1">
        <v>641221</v>
      </c>
      <c r="L25" s="1">
        <v>9986857</v>
      </c>
      <c r="M25" s="42"/>
      <c r="N25" s="35">
        <f>IFERROR(B25/J25,0)</f>
        <v>4.8571461141472518E-2</v>
      </c>
      <c r="O25" s="36">
        <f>IFERROR(I25/H25,0)</f>
        <v>2.8030181409536042E-2</v>
      </c>
      <c r="P25" s="34">
        <f>D25*250</f>
        <v>2179250</v>
      </c>
      <c r="Q25" s="37">
        <f>ABS(P25-B25)/B25</f>
        <v>6.0063110651007428</v>
      </c>
    </row>
    <row r="26" spans="1:17" ht="15" thickBot="1" x14ac:dyDescent="0.35">
      <c r="A26" s="39" t="s">
        <v>32</v>
      </c>
      <c r="B26" s="1">
        <v>249906</v>
      </c>
      <c r="C26" s="2"/>
      <c r="D26" s="1">
        <v>3138</v>
      </c>
      <c r="E26" s="2"/>
      <c r="F26" s="1">
        <v>198365</v>
      </c>
      <c r="G26" s="1">
        <v>48403</v>
      </c>
      <c r="H26" s="1">
        <v>44312</v>
      </c>
      <c r="I26" s="2">
        <v>556</v>
      </c>
      <c r="J26" s="1">
        <v>3601197</v>
      </c>
      <c r="K26" s="1">
        <v>638552</v>
      </c>
      <c r="L26" s="1">
        <v>5639632</v>
      </c>
      <c r="M26" s="42"/>
      <c r="N26" s="35">
        <f>IFERROR(B26/J26,0)</f>
        <v>6.9395259409579649E-2</v>
      </c>
      <c r="O26" s="36">
        <f>IFERROR(I26/H26,0)</f>
        <v>1.2547391225853043E-2</v>
      </c>
      <c r="P26" s="34">
        <f>D26*250</f>
        <v>784500</v>
      </c>
      <c r="Q26" s="37">
        <f>ABS(P26-B26)/B26</f>
        <v>2.1391803318047584</v>
      </c>
    </row>
    <row r="27" spans="1:17" ht="15" thickBot="1" x14ac:dyDescent="0.35">
      <c r="A27" s="39" t="s">
        <v>30</v>
      </c>
      <c r="B27" s="1">
        <v>138791</v>
      </c>
      <c r="C27" s="2"/>
      <c r="D27" s="1">
        <v>3619</v>
      </c>
      <c r="E27" s="2"/>
      <c r="F27" s="1">
        <v>116683</v>
      </c>
      <c r="G27" s="1">
        <v>18489</v>
      </c>
      <c r="H27" s="1">
        <v>46634</v>
      </c>
      <c r="I27" s="1">
        <v>1216</v>
      </c>
      <c r="J27" s="1">
        <v>1213935</v>
      </c>
      <c r="K27" s="1">
        <v>407888</v>
      </c>
      <c r="L27" s="1">
        <v>2976149</v>
      </c>
      <c r="M27" s="42"/>
      <c r="N27" s="35">
        <f>IFERROR(B27/J27,0)</f>
        <v>0.11433149221333927</v>
      </c>
      <c r="O27" s="36">
        <f>IFERROR(I27/H27,0)</f>
        <v>2.6075395634086718E-2</v>
      </c>
      <c r="P27" s="34">
        <f>D27*250</f>
        <v>904750</v>
      </c>
      <c r="Q27" s="37">
        <f>ABS(P27-B27)/B27</f>
        <v>5.5187944463257708</v>
      </c>
    </row>
    <row r="28" spans="1:17" ht="15" thickBot="1" x14ac:dyDescent="0.35">
      <c r="A28" s="39" t="s">
        <v>35</v>
      </c>
      <c r="B28" s="1">
        <v>271669</v>
      </c>
      <c r="C28" s="2"/>
      <c r="D28" s="1">
        <v>3679</v>
      </c>
      <c r="E28" s="2"/>
      <c r="F28" s="1">
        <v>72178</v>
      </c>
      <c r="G28" s="1">
        <v>195812</v>
      </c>
      <c r="H28" s="1">
        <v>44264</v>
      </c>
      <c r="I28" s="2">
        <v>599</v>
      </c>
      <c r="J28" s="1">
        <v>3048556</v>
      </c>
      <c r="K28" s="1">
        <v>496716</v>
      </c>
      <c r="L28" s="1">
        <v>6137428</v>
      </c>
      <c r="M28" s="42"/>
      <c r="N28" s="35">
        <f>IFERROR(B28/J28,0)</f>
        <v>8.911399364157982E-2</v>
      </c>
      <c r="O28" s="36">
        <f>IFERROR(I28/H28,0)</f>
        <v>1.3532441713356226E-2</v>
      </c>
      <c r="P28" s="34">
        <f>D28*250</f>
        <v>919750</v>
      </c>
      <c r="Q28" s="37">
        <f>ABS(P28-B28)/B28</f>
        <v>2.3855537437101768</v>
      </c>
    </row>
    <row r="29" spans="1:17" ht="15" thickBot="1" x14ac:dyDescent="0.35">
      <c r="A29" s="39" t="s">
        <v>51</v>
      </c>
      <c r="B29" s="1">
        <v>51818</v>
      </c>
      <c r="C29" s="2"/>
      <c r="D29" s="2">
        <v>561</v>
      </c>
      <c r="E29" s="2"/>
      <c r="F29" s="1">
        <v>30477</v>
      </c>
      <c r="G29" s="1">
        <v>20780</v>
      </c>
      <c r="H29" s="1">
        <v>48483</v>
      </c>
      <c r="I29" s="2">
        <v>525</v>
      </c>
      <c r="J29" s="1">
        <v>595829</v>
      </c>
      <c r="K29" s="1">
        <v>557486</v>
      </c>
      <c r="L29" s="1">
        <v>1068778</v>
      </c>
      <c r="M29" s="42"/>
      <c r="N29" s="35">
        <f>IFERROR(B29/J29,0)</f>
        <v>8.6967905221128877E-2</v>
      </c>
      <c r="O29" s="36">
        <f>IFERROR(I29/H29,0)</f>
        <v>1.0828537838005074E-2</v>
      </c>
      <c r="P29" s="34">
        <f>D29*250</f>
        <v>140250</v>
      </c>
      <c r="Q29" s="37">
        <f>ABS(P29-B29)/B29</f>
        <v>1.7065884441699795</v>
      </c>
    </row>
    <row r="30" spans="1:17" ht="15" thickBot="1" x14ac:dyDescent="0.35">
      <c r="A30" s="39" t="s">
        <v>50</v>
      </c>
      <c r="B30" s="1">
        <v>109280</v>
      </c>
      <c r="C30" s="2"/>
      <c r="D30" s="2">
        <v>854</v>
      </c>
      <c r="E30" s="2"/>
      <c r="F30" s="1">
        <v>55885</v>
      </c>
      <c r="G30" s="1">
        <v>52541</v>
      </c>
      <c r="H30" s="1">
        <v>56493</v>
      </c>
      <c r="I30" s="2">
        <v>441</v>
      </c>
      <c r="J30" s="1">
        <v>692494</v>
      </c>
      <c r="K30" s="1">
        <v>357988</v>
      </c>
      <c r="L30" s="1">
        <v>1934408</v>
      </c>
      <c r="M30" s="42"/>
      <c r="N30" s="35">
        <f>IFERROR(B30/J30,0)</f>
        <v>0.15780642142747808</v>
      </c>
      <c r="O30" s="36">
        <f>IFERROR(I30/H30,0)</f>
        <v>7.8062768838617173E-3</v>
      </c>
      <c r="P30" s="34">
        <f>D30*250</f>
        <v>213500</v>
      </c>
      <c r="Q30" s="37">
        <f>ABS(P30-B30)/B30</f>
        <v>0.95369692532942896</v>
      </c>
    </row>
    <row r="31" spans="1:17" ht="15" thickBot="1" x14ac:dyDescent="0.35">
      <c r="A31" s="39" t="s">
        <v>31</v>
      </c>
      <c r="B31" s="1">
        <v>127875</v>
      </c>
      <c r="C31" s="2"/>
      <c r="D31" s="1">
        <v>1953</v>
      </c>
      <c r="E31" s="2"/>
      <c r="F31" s="1">
        <v>78282</v>
      </c>
      <c r="G31" s="1">
        <v>47640</v>
      </c>
      <c r="H31" s="1">
        <v>41516</v>
      </c>
      <c r="I31" s="2">
        <v>634</v>
      </c>
      <c r="J31" s="1">
        <v>1471764</v>
      </c>
      <c r="K31" s="1">
        <v>477821</v>
      </c>
      <c r="L31" s="1">
        <v>3080156</v>
      </c>
      <c r="M31" s="42"/>
      <c r="N31" s="35">
        <f>IFERROR(B31/J31,0)</f>
        <v>8.6885533278433222E-2</v>
      </c>
      <c r="O31" s="36">
        <f>IFERROR(I31/H31,0)</f>
        <v>1.5271220734174777E-2</v>
      </c>
      <c r="P31" s="34">
        <f>D31*250</f>
        <v>488250</v>
      </c>
      <c r="Q31" s="37">
        <f>ABS(P31-B31)/B31</f>
        <v>2.8181818181818183</v>
      </c>
    </row>
    <row r="32" spans="1:17" ht="15" thickBot="1" x14ac:dyDescent="0.35">
      <c r="A32" s="39" t="s">
        <v>42</v>
      </c>
      <c r="B32" s="1">
        <v>16277</v>
      </c>
      <c r="C32" s="2"/>
      <c r="D32" s="2">
        <v>506</v>
      </c>
      <c r="E32" s="2"/>
      <c r="F32" s="1">
        <v>11765</v>
      </c>
      <c r="G32" s="1">
        <v>4006</v>
      </c>
      <c r="H32" s="1">
        <v>11971</v>
      </c>
      <c r="I32" s="2">
        <v>372</v>
      </c>
      <c r="J32" s="1">
        <v>738062</v>
      </c>
      <c r="K32" s="1">
        <v>542808</v>
      </c>
      <c r="L32" s="1">
        <v>1359711</v>
      </c>
      <c r="M32" s="42"/>
      <c r="N32" s="35">
        <f>IFERROR(B32/J32,0)</f>
        <v>2.2053702805455367E-2</v>
      </c>
      <c r="O32" s="36">
        <f>IFERROR(I32/H32,0)</f>
        <v>3.1075098153871859E-2</v>
      </c>
      <c r="P32" s="34">
        <f>D32*250</f>
        <v>126500</v>
      </c>
      <c r="Q32" s="37">
        <f>ABS(P32-B32)/B32</f>
        <v>6.7717024021625605</v>
      </c>
    </row>
    <row r="33" spans="1:17" ht="15" thickBot="1" x14ac:dyDescent="0.35">
      <c r="A33" s="39" t="s">
        <v>8</v>
      </c>
      <c r="B33" s="1">
        <v>300506</v>
      </c>
      <c r="C33" s="2"/>
      <c r="D33" s="1">
        <v>16818</v>
      </c>
      <c r="E33" s="2"/>
      <c r="F33" s="1">
        <v>189602</v>
      </c>
      <c r="G33" s="1">
        <v>94086</v>
      </c>
      <c r="H33" s="1">
        <v>33832</v>
      </c>
      <c r="I33" s="1">
        <v>1893</v>
      </c>
      <c r="J33" s="1">
        <v>5466148</v>
      </c>
      <c r="K33" s="1">
        <v>615405</v>
      </c>
      <c r="L33" s="1">
        <v>8882190</v>
      </c>
      <c r="M33" s="42"/>
      <c r="N33" s="35">
        <f>IFERROR(B33/J33,0)</f>
        <v>5.497582575517531E-2</v>
      </c>
      <c r="O33" s="36">
        <f>IFERROR(I33/H33,0)</f>
        <v>5.5952943958382594E-2</v>
      </c>
      <c r="P33" s="34">
        <f>D33*250</f>
        <v>4204500</v>
      </c>
      <c r="Q33" s="37">
        <f>ABS(P33-B33)/B33</f>
        <v>12.991401170026554</v>
      </c>
    </row>
    <row r="34" spans="1:17" ht="15" thickBot="1" x14ac:dyDescent="0.35">
      <c r="A34" s="39" t="s">
        <v>44</v>
      </c>
      <c r="B34" s="1">
        <v>74116</v>
      </c>
      <c r="C34" s="2"/>
      <c r="D34" s="1">
        <v>1302</v>
      </c>
      <c r="E34" s="2"/>
      <c r="F34" s="1">
        <v>27659</v>
      </c>
      <c r="G34" s="1">
        <v>45155</v>
      </c>
      <c r="H34" s="1">
        <v>35347</v>
      </c>
      <c r="I34" s="2">
        <v>621</v>
      </c>
      <c r="J34" s="1">
        <v>1420797</v>
      </c>
      <c r="K34" s="1">
        <v>677593</v>
      </c>
      <c r="L34" s="1">
        <v>2096829</v>
      </c>
      <c r="M34" s="42"/>
      <c r="N34" s="35">
        <f>IFERROR(B34/J34,0)</f>
        <v>5.2165087623355061E-2</v>
      </c>
      <c r="O34" s="36">
        <f>IFERROR(I34/H34,0)</f>
        <v>1.7568676266727021E-2</v>
      </c>
      <c r="P34" s="34">
        <f>D34*250</f>
        <v>325500</v>
      </c>
      <c r="Q34" s="37">
        <f>ABS(P34-B34)/B34</f>
        <v>3.3917642614280319</v>
      </c>
    </row>
    <row r="35" spans="1:17" ht="15" thickBot="1" x14ac:dyDescent="0.35">
      <c r="A35" s="39" t="s">
        <v>7</v>
      </c>
      <c r="B35" s="1">
        <v>617741</v>
      </c>
      <c r="C35" s="2"/>
      <c r="D35" s="1">
        <v>34136</v>
      </c>
      <c r="E35" s="2"/>
      <c r="F35" s="1">
        <v>433162</v>
      </c>
      <c r="G35" s="1">
        <v>150443</v>
      </c>
      <c r="H35" s="1">
        <v>31755</v>
      </c>
      <c r="I35" s="1">
        <v>1755</v>
      </c>
      <c r="J35" s="1">
        <v>17386368</v>
      </c>
      <c r="K35" s="1">
        <v>893737</v>
      </c>
      <c r="L35" s="1">
        <v>19453561</v>
      </c>
      <c r="M35" s="42"/>
      <c r="N35" s="35">
        <f>IFERROR(B35/J35,0)</f>
        <v>3.5530192389807924E-2</v>
      </c>
      <c r="O35" s="36">
        <f>IFERROR(I35/H35,0)</f>
        <v>5.5266887104393009E-2</v>
      </c>
      <c r="P35" s="34">
        <f>D35*250</f>
        <v>8534000</v>
      </c>
      <c r="Q35" s="37">
        <f>ABS(P35-B35)/B35</f>
        <v>12.814851207868671</v>
      </c>
    </row>
    <row r="36" spans="1:17" ht="15" thickBot="1" x14ac:dyDescent="0.35">
      <c r="A36" s="39" t="s">
        <v>24</v>
      </c>
      <c r="B36" s="1">
        <v>325158</v>
      </c>
      <c r="C36" s="2"/>
      <c r="D36" s="1">
        <v>4936</v>
      </c>
      <c r="E36" s="2"/>
      <c r="F36" s="1">
        <v>276132</v>
      </c>
      <c r="G36" s="1">
        <v>44090</v>
      </c>
      <c r="H36" s="1">
        <v>31003</v>
      </c>
      <c r="I36" s="2">
        <v>471</v>
      </c>
      <c r="J36" s="1">
        <v>4769653</v>
      </c>
      <c r="K36" s="1">
        <v>454769</v>
      </c>
      <c r="L36" s="1">
        <v>10488084</v>
      </c>
      <c r="M36" s="42"/>
      <c r="N36" s="35">
        <f>IFERROR(B36/J36,0)</f>
        <v>6.817225487891887E-2</v>
      </c>
      <c r="O36" s="36">
        <f>IFERROR(I36/H36,0)</f>
        <v>1.5192078185982002E-2</v>
      </c>
      <c r="P36" s="34">
        <f>D36*250</f>
        <v>1234000</v>
      </c>
      <c r="Q36" s="37">
        <f>ABS(P36-B36)/B36</f>
        <v>2.7950780851155437</v>
      </c>
    </row>
    <row r="37" spans="1:17" ht="15" thickBot="1" x14ac:dyDescent="0.35">
      <c r="A37" s="39" t="s">
        <v>53</v>
      </c>
      <c r="B37" s="1">
        <v>68612</v>
      </c>
      <c r="C37" s="2"/>
      <c r="D37" s="2">
        <v>795</v>
      </c>
      <c r="E37" s="2"/>
      <c r="F37" s="1">
        <v>57686</v>
      </c>
      <c r="G37" s="1">
        <v>10131</v>
      </c>
      <c r="H37" s="1">
        <v>90035</v>
      </c>
      <c r="I37" s="1">
        <v>1043</v>
      </c>
      <c r="J37" s="1">
        <v>331169</v>
      </c>
      <c r="K37" s="1">
        <v>434570</v>
      </c>
      <c r="L37" s="1">
        <v>762062</v>
      </c>
      <c r="M37" s="42"/>
      <c r="N37" s="35">
        <f>IFERROR(B37/J37,0)</f>
        <v>0.20718122771153097</v>
      </c>
      <c r="O37" s="36">
        <f>IFERROR(I37/H37,0)</f>
        <v>1.1584383850724718E-2</v>
      </c>
      <c r="P37" s="34">
        <f>D37*250</f>
        <v>198750</v>
      </c>
      <c r="Q37" s="37">
        <f>ABS(P37-B37)/B37</f>
        <v>1.8967236052002565</v>
      </c>
    </row>
    <row r="38" spans="1:17" ht="15" thickBot="1" x14ac:dyDescent="0.35">
      <c r="A38" s="39" t="s">
        <v>21</v>
      </c>
      <c r="B38" s="1">
        <v>326615</v>
      </c>
      <c r="C38" s="2"/>
      <c r="D38" s="1">
        <v>5890</v>
      </c>
      <c r="E38" s="2"/>
      <c r="F38" s="1">
        <v>216619</v>
      </c>
      <c r="G38" s="1">
        <v>104106</v>
      </c>
      <c r="H38" s="1">
        <v>27942</v>
      </c>
      <c r="I38" s="2">
        <v>504</v>
      </c>
      <c r="J38" s="1">
        <v>5459223</v>
      </c>
      <c r="K38" s="1">
        <v>467035</v>
      </c>
      <c r="L38" s="1">
        <v>11689100</v>
      </c>
      <c r="M38" s="42"/>
      <c r="N38" s="35">
        <f>IFERROR(B38/J38,0)</f>
        <v>5.9828111070018571E-2</v>
      </c>
      <c r="O38" s="36">
        <f>IFERROR(I38/H38,0)</f>
        <v>1.8037363109297832E-2</v>
      </c>
      <c r="P38" s="34">
        <f>D38*250</f>
        <v>1472500</v>
      </c>
      <c r="Q38" s="37">
        <f>ABS(P38-B38)/B38</f>
        <v>3.5083661191310869</v>
      </c>
    </row>
    <row r="39" spans="1:17" ht="15" thickBot="1" x14ac:dyDescent="0.35">
      <c r="A39" s="39" t="s">
        <v>46</v>
      </c>
      <c r="B39" s="1">
        <v>164340</v>
      </c>
      <c r="C39" s="2"/>
      <c r="D39" s="1">
        <v>1588</v>
      </c>
      <c r="E39" s="2"/>
      <c r="F39" s="1">
        <v>132268</v>
      </c>
      <c r="G39" s="1">
        <v>30484</v>
      </c>
      <c r="H39" s="1">
        <v>41532</v>
      </c>
      <c r="I39" s="2">
        <v>401</v>
      </c>
      <c r="J39" s="1">
        <v>1917639</v>
      </c>
      <c r="K39" s="1">
        <v>484623</v>
      </c>
      <c r="L39" s="1">
        <v>3956971</v>
      </c>
      <c r="M39" s="42"/>
      <c r="N39" s="35">
        <f>IFERROR(B39/J39,0)</f>
        <v>8.5699133152798826E-2</v>
      </c>
      <c r="O39" s="36">
        <f>IFERROR(I39/H39,0)</f>
        <v>9.6552056245786388E-3</v>
      </c>
      <c r="P39" s="34">
        <f>D39*250</f>
        <v>397000</v>
      </c>
      <c r="Q39" s="37">
        <f>ABS(P39-B39)/B39</f>
        <v>1.4157235000608495</v>
      </c>
    </row>
    <row r="40" spans="1:17" ht="15" thickBot="1" x14ac:dyDescent="0.35">
      <c r="A40" s="39" t="s">
        <v>37</v>
      </c>
      <c r="B40" s="1">
        <v>60873</v>
      </c>
      <c r="C40" s="2"/>
      <c r="D40" s="2">
        <v>808</v>
      </c>
      <c r="E40" s="2"/>
      <c r="F40" s="2" t="s">
        <v>104</v>
      </c>
      <c r="G40" s="2" t="s">
        <v>104</v>
      </c>
      <c r="H40" s="1">
        <v>14433</v>
      </c>
      <c r="I40" s="2">
        <v>192</v>
      </c>
      <c r="J40" s="1">
        <v>982334</v>
      </c>
      <c r="K40" s="1">
        <v>232905</v>
      </c>
      <c r="L40" s="1">
        <v>4217737</v>
      </c>
      <c r="M40" s="42"/>
      <c r="N40" s="35">
        <f>IFERROR(B40/J40,0)</f>
        <v>6.1967721772838977E-2</v>
      </c>
      <c r="O40" s="36">
        <f>IFERROR(I40/H40,0)</f>
        <v>1.3302847640823113E-2</v>
      </c>
      <c r="P40" s="34">
        <f>D40*250</f>
        <v>202000</v>
      </c>
      <c r="Q40" s="37">
        <f>ABS(P40-B40)/B40</f>
        <v>2.3183841768928755</v>
      </c>
    </row>
    <row r="41" spans="1:17" ht="15" thickBot="1" x14ac:dyDescent="0.35">
      <c r="A41" s="39" t="s">
        <v>19</v>
      </c>
      <c r="B41" s="1">
        <v>294345</v>
      </c>
      <c r="C41" s="2"/>
      <c r="D41" s="1">
        <v>9662</v>
      </c>
      <c r="E41" s="2"/>
      <c r="F41" s="1">
        <v>190725</v>
      </c>
      <c r="G41" s="1">
        <v>93958</v>
      </c>
      <c r="H41" s="1">
        <v>22992</v>
      </c>
      <c r="I41" s="2">
        <v>755</v>
      </c>
      <c r="J41" s="1">
        <v>3259058</v>
      </c>
      <c r="K41" s="1">
        <v>254574</v>
      </c>
      <c r="L41" s="1">
        <v>12801989</v>
      </c>
      <c r="M41" s="42"/>
      <c r="N41" s="35">
        <f>IFERROR(B41/J41,0)</f>
        <v>9.0315974738712848E-2</v>
      </c>
      <c r="O41" s="36">
        <f>IFERROR(I41/H41,0)</f>
        <v>3.2837508698677798E-2</v>
      </c>
      <c r="P41" s="34">
        <f>D41*250</f>
        <v>2415500</v>
      </c>
      <c r="Q41" s="37">
        <f>ABS(P41-B41)/B41</f>
        <v>7.2063564864359853</v>
      </c>
    </row>
    <row r="42" spans="1:17" ht="13.5" thickBot="1" x14ac:dyDescent="0.35">
      <c r="A42" s="40" t="s">
        <v>65</v>
      </c>
      <c r="B42" s="1">
        <v>82904</v>
      </c>
      <c r="C42" s="52">
        <v>1233</v>
      </c>
      <c r="D42" s="2">
        <v>991</v>
      </c>
      <c r="E42" s="53">
        <v>9</v>
      </c>
      <c r="F42" s="1">
        <v>37327</v>
      </c>
      <c r="G42" s="1">
        <v>44586</v>
      </c>
      <c r="H42" s="1">
        <v>24478</v>
      </c>
      <c r="I42" s="2">
        <v>293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0.17864430811531806</v>
      </c>
      <c r="O42" s="36">
        <f>IFERROR(I42/H42,0)</f>
        <v>1.196993218400196E-2</v>
      </c>
      <c r="P42" s="34">
        <f>D42*250</f>
        <v>247750</v>
      </c>
      <c r="Q42" s="37">
        <f>ABS(P42-B42)/B42</f>
        <v>1.9883962173115892</v>
      </c>
    </row>
    <row r="43" spans="1:17" ht="15" thickBot="1" x14ac:dyDescent="0.35">
      <c r="A43" s="39" t="s">
        <v>40</v>
      </c>
      <c r="B43" s="1">
        <v>46951</v>
      </c>
      <c r="C43" s="2"/>
      <c r="D43" s="1">
        <v>1288</v>
      </c>
      <c r="E43" s="2"/>
      <c r="F43" s="1">
        <v>3277</v>
      </c>
      <c r="G43" s="1">
        <v>42386</v>
      </c>
      <c r="H43" s="1">
        <v>44320</v>
      </c>
      <c r="I43" s="1">
        <v>1216</v>
      </c>
      <c r="J43" s="1">
        <v>1401163</v>
      </c>
      <c r="K43" s="1">
        <v>1322649</v>
      </c>
      <c r="L43" s="1">
        <v>1059361</v>
      </c>
      <c r="M43" s="42"/>
      <c r="N43" s="35">
        <f>IFERROR(B43/J43,0)</f>
        <v>3.3508592504940538E-2</v>
      </c>
      <c r="O43" s="36">
        <f>IFERROR(I43/H43,0)</f>
        <v>2.7436823104693142E-2</v>
      </c>
      <c r="P43" s="34">
        <f>D43*250</f>
        <v>322000</v>
      </c>
      <c r="Q43" s="37">
        <f>ABS(P43-B43)/B43</f>
        <v>5.8582138825584122</v>
      </c>
    </row>
    <row r="44" spans="1:17" ht="15" thickBot="1" x14ac:dyDescent="0.35">
      <c r="A44" s="39" t="s">
        <v>25</v>
      </c>
      <c r="B44" s="1">
        <v>201160</v>
      </c>
      <c r="C44" s="2"/>
      <c r="D44" s="1">
        <v>4201</v>
      </c>
      <c r="E44" s="2"/>
      <c r="F44" s="1">
        <v>104997</v>
      </c>
      <c r="G44" s="1">
        <v>91962</v>
      </c>
      <c r="H44" s="1">
        <v>39070</v>
      </c>
      <c r="I44" s="2">
        <v>816</v>
      </c>
      <c r="J44" s="1">
        <v>2421169</v>
      </c>
      <c r="K44" s="1">
        <v>470247</v>
      </c>
      <c r="L44" s="1">
        <v>5148714</v>
      </c>
      <c r="M44" s="42"/>
      <c r="N44" s="35">
        <f>IFERROR(B44/J44,0)</f>
        <v>8.3083832644478758E-2</v>
      </c>
      <c r="O44" s="36">
        <f>IFERROR(I44/H44,0)</f>
        <v>2.0885589966726389E-2</v>
      </c>
      <c r="P44" s="34">
        <f>D44*250</f>
        <v>1050250</v>
      </c>
      <c r="Q44" s="37">
        <f>ABS(P44-B44)/B44</f>
        <v>4.2209683833764169</v>
      </c>
    </row>
    <row r="45" spans="1:17" ht="15" thickBot="1" x14ac:dyDescent="0.35">
      <c r="A45" s="39" t="s">
        <v>54</v>
      </c>
      <c r="B45" s="1">
        <v>69742</v>
      </c>
      <c r="C45" s="2"/>
      <c r="D45" s="2">
        <v>705</v>
      </c>
      <c r="E45" s="2"/>
      <c r="F45" s="1">
        <v>51153</v>
      </c>
      <c r="G45" s="1">
        <v>17884</v>
      </c>
      <c r="H45" s="1">
        <v>78835</v>
      </c>
      <c r="I45" s="2">
        <v>797</v>
      </c>
      <c r="J45" s="1">
        <v>303269</v>
      </c>
      <c r="K45" s="1">
        <v>342809</v>
      </c>
      <c r="L45" s="1">
        <v>884659</v>
      </c>
      <c r="M45" s="42"/>
      <c r="N45" s="35">
        <f>IFERROR(B45/J45,0)</f>
        <v>0.22996745463598323</v>
      </c>
      <c r="O45" s="36">
        <f>IFERROR(I45/H45,0)</f>
        <v>1.0109722838840617E-2</v>
      </c>
      <c r="P45" s="34">
        <f>D45*250</f>
        <v>176250</v>
      </c>
      <c r="Q45" s="37">
        <f>ABS(P45-B45)/B45</f>
        <v>1.5271715752344355</v>
      </c>
    </row>
    <row r="46" spans="1:17" ht="15" thickBot="1" x14ac:dyDescent="0.35">
      <c r="A46" s="39" t="s">
        <v>20</v>
      </c>
      <c r="B46" s="1">
        <v>328088</v>
      </c>
      <c r="C46" s="2"/>
      <c r="D46" s="1">
        <v>4128</v>
      </c>
      <c r="E46" s="2"/>
      <c r="F46" s="1">
        <v>283785</v>
      </c>
      <c r="G46" s="1">
        <v>40175</v>
      </c>
      <c r="H46" s="1">
        <v>48042</v>
      </c>
      <c r="I46" s="2">
        <v>604</v>
      </c>
      <c r="J46" s="1">
        <v>4194621</v>
      </c>
      <c r="K46" s="1">
        <v>614221</v>
      </c>
      <c r="L46" s="1">
        <v>6829174</v>
      </c>
      <c r="M46" s="42"/>
      <c r="N46" s="35">
        <f>IFERROR(B46/J46,0)</f>
        <v>7.8216363290032634E-2</v>
      </c>
      <c r="O46" s="36">
        <f>IFERROR(I46/H46,0)</f>
        <v>1.2572332542358769E-2</v>
      </c>
      <c r="P46" s="34">
        <f>D46*250</f>
        <v>1032000</v>
      </c>
      <c r="Q46" s="37">
        <f>ABS(P46-B46)/B46</f>
        <v>2.1454975494379558</v>
      </c>
    </row>
    <row r="47" spans="1:17" ht="15" thickBot="1" x14ac:dyDescent="0.35">
      <c r="A47" s="39" t="s">
        <v>15</v>
      </c>
      <c r="B47" s="1">
        <v>1147276</v>
      </c>
      <c r="C47" s="2"/>
      <c r="D47" s="1">
        <v>20766</v>
      </c>
      <c r="E47" s="2"/>
      <c r="F47" s="1">
        <v>921474</v>
      </c>
      <c r="G47" s="1">
        <v>205036</v>
      </c>
      <c r="H47" s="1">
        <v>39567</v>
      </c>
      <c r="I47" s="2">
        <v>716</v>
      </c>
      <c r="J47" s="1">
        <v>10714040</v>
      </c>
      <c r="K47" s="1">
        <v>369502</v>
      </c>
      <c r="L47" s="1">
        <v>28995881</v>
      </c>
      <c r="M47" s="42"/>
      <c r="N47" s="35">
        <f>IFERROR(B47/J47,0)</f>
        <v>0.107081549070192</v>
      </c>
      <c r="O47" s="36">
        <f>IFERROR(I47/H47,0)</f>
        <v>1.8095887987464303E-2</v>
      </c>
      <c r="P47" s="34">
        <f>D47*250</f>
        <v>5191500</v>
      </c>
      <c r="Q47" s="37">
        <f>ABS(P47-B47)/B47</f>
        <v>3.5250663310310686</v>
      </c>
    </row>
    <row r="48" spans="1:17" ht="13.5" thickBot="1" x14ac:dyDescent="0.35">
      <c r="A48" s="40" t="s">
        <v>66</v>
      </c>
      <c r="B48" s="1">
        <v>1482</v>
      </c>
      <c r="C48" s="2"/>
      <c r="D48" s="2">
        <v>23</v>
      </c>
      <c r="E48" s="2"/>
      <c r="F48" s="1">
        <v>1393</v>
      </c>
      <c r="G48" s="2">
        <v>66</v>
      </c>
      <c r="H48" s="2"/>
      <c r="I48" s="2"/>
      <c r="J48" s="1">
        <v>27174</v>
      </c>
      <c r="K48" s="2"/>
      <c r="L48" s="2"/>
      <c r="M48" s="42"/>
      <c r="N48" s="35">
        <f>IFERROR(B48/J48,0)</f>
        <v>5.4537425480238461E-2</v>
      </c>
      <c r="O48" s="36">
        <f>IFERROR(I48/H48,0)</f>
        <v>0</v>
      </c>
      <c r="P48" s="34">
        <f>D48*250</f>
        <v>5750</v>
      </c>
      <c r="Q48" s="37">
        <f>ABS(P48-B48)/B48</f>
        <v>2.8798920377867745</v>
      </c>
    </row>
    <row r="49" spans="1:17" ht="15" thickBot="1" x14ac:dyDescent="0.35">
      <c r="A49" s="39" t="s">
        <v>28</v>
      </c>
      <c r="B49" s="1">
        <v>165996</v>
      </c>
      <c r="C49" s="2"/>
      <c r="D49" s="2">
        <v>756</v>
      </c>
      <c r="E49" s="2"/>
      <c r="F49" s="1">
        <v>110007</v>
      </c>
      <c r="G49" s="1">
        <v>55233</v>
      </c>
      <c r="H49" s="1">
        <v>51777</v>
      </c>
      <c r="I49" s="2">
        <v>236</v>
      </c>
      <c r="J49" s="1">
        <v>1826984</v>
      </c>
      <c r="K49" s="1">
        <v>569871</v>
      </c>
      <c r="L49" s="1">
        <v>3205958</v>
      </c>
      <c r="M49" s="42"/>
      <c r="N49" s="35">
        <f>IFERROR(B49/J49,0)</f>
        <v>9.0857938547901904E-2</v>
      </c>
      <c r="O49" s="36">
        <f>IFERROR(I49/H49,0)</f>
        <v>4.5580083821001602E-3</v>
      </c>
      <c r="P49" s="34">
        <f>D49*250</f>
        <v>189000</v>
      </c>
      <c r="Q49" s="37">
        <f>ABS(P49-B49)/B49</f>
        <v>0.13858165256994145</v>
      </c>
    </row>
    <row r="50" spans="1:17" ht="15" thickBot="1" x14ac:dyDescent="0.35">
      <c r="A50" s="39" t="s">
        <v>48</v>
      </c>
      <c r="B50" s="1">
        <v>3310</v>
      </c>
      <c r="C50" s="2"/>
      <c r="D50" s="2">
        <v>61</v>
      </c>
      <c r="E50" s="2"/>
      <c r="F50" s="1">
        <v>2157</v>
      </c>
      <c r="G50" s="1">
        <v>1092</v>
      </c>
      <c r="H50" s="1">
        <v>5305</v>
      </c>
      <c r="I50" s="2">
        <v>98</v>
      </c>
      <c r="J50" s="1">
        <v>205694</v>
      </c>
      <c r="K50" s="1">
        <v>329644</v>
      </c>
      <c r="L50" s="1">
        <v>623989</v>
      </c>
      <c r="M50" s="42"/>
      <c r="N50" s="35">
        <f>IFERROR(B50/J50,0)</f>
        <v>1.6091864614427256E-2</v>
      </c>
      <c r="O50" s="36">
        <f>IFERROR(I50/H50,0)</f>
        <v>1.8473138548539113E-2</v>
      </c>
      <c r="P50" s="34">
        <f>D50*250</f>
        <v>15250</v>
      </c>
      <c r="Q50" s="37">
        <f>ABS(P50-B50)/B50</f>
        <v>3.607250755287009</v>
      </c>
    </row>
    <row r="51" spans="1:17" ht="15" thickBot="1" x14ac:dyDescent="0.35">
      <c r="A51" s="39" t="s">
        <v>29</v>
      </c>
      <c r="B51" s="1">
        <v>210787</v>
      </c>
      <c r="C51" s="2"/>
      <c r="D51" s="1">
        <v>3896</v>
      </c>
      <c r="E51" s="2"/>
      <c r="F51" s="1">
        <v>22858</v>
      </c>
      <c r="G51" s="1">
        <v>184033</v>
      </c>
      <c r="H51" s="1">
        <v>24695</v>
      </c>
      <c r="I51" s="2">
        <v>456</v>
      </c>
      <c r="J51" s="1">
        <v>3255995</v>
      </c>
      <c r="K51" s="1">
        <v>381464</v>
      </c>
      <c r="L51" s="1">
        <v>8535519</v>
      </c>
      <c r="M51" s="42"/>
      <c r="N51" s="35">
        <f>IFERROR(B51/J51,0)</f>
        <v>6.4738121526599399E-2</v>
      </c>
      <c r="O51" s="36">
        <f>IFERROR(I51/H51,0)</f>
        <v>1.846527637173517E-2</v>
      </c>
      <c r="P51" s="34">
        <f>D51*250</f>
        <v>974000</v>
      </c>
      <c r="Q51" s="37">
        <f>ABS(P51-B51)/B51</f>
        <v>3.6207783212437201</v>
      </c>
    </row>
    <row r="52" spans="1:17" ht="15" thickBot="1" x14ac:dyDescent="0.35">
      <c r="A52" s="39" t="s">
        <v>9</v>
      </c>
      <c r="B52" s="1">
        <v>143311</v>
      </c>
      <c r="C52" s="2"/>
      <c r="D52" s="1">
        <v>2614</v>
      </c>
      <c r="E52" s="2"/>
      <c r="F52" s="1">
        <v>60108</v>
      </c>
      <c r="G52" s="1">
        <v>80589</v>
      </c>
      <c r="H52" s="1">
        <v>18820</v>
      </c>
      <c r="I52" s="2">
        <v>343</v>
      </c>
      <c r="J52" s="1">
        <v>2856474</v>
      </c>
      <c r="K52" s="1">
        <v>375117</v>
      </c>
      <c r="L52" s="1">
        <v>7614893</v>
      </c>
      <c r="M52" s="42"/>
      <c r="N52" s="35">
        <f>IFERROR(B52/J52,0)</f>
        <v>5.0170594936274585E-2</v>
      </c>
      <c r="O52" s="36">
        <f>IFERROR(I52/H52,0)</f>
        <v>1.8225292242295431E-2</v>
      </c>
      <c r="P52" s="34">
        <f>D52*250</f>
        <v>653500</v>
      </c>
      <c r="Q52" s="37">
        <f>ABS(P52-B52)/B52</f>
        <v>3.5600128392098305</v>
      </c>
    </row>
    <row r="53" spans="1:17" ht="15" thickBot="1" x14ac:dyDescent="0.35">
      <c r="A53" s="39" t="s">
        <v>56</v>
      </c>
      <c r="B53" s="1">
        <v>37399</v>
      </c>
      <c r="C53" s="2"/>
      <c r="D53" s="2">
        <v>623</v>
      </c>
      <c r="E53" s="2"/>
      <c r="F53" s="1">
        <v>25133</v>
      </c>
      <c r="G53" s="1">
        <v>11643</v>
      </c>
      <c r="H53" s="1">
        <v>20868</v>
      </c>
      <c r="I53" s="2">
        <v>348</v>
      </c>
      <c r="J53" s="1">
        <v>972894</v>
      </c>
      <c r="K53" s="1">
        <v>542865</v>
      </c>
      <c r="L53" s="1">
        <v>1792147</v>
      </c>
      <c r="M53" s="42"/>
      <c r="N53" s="35">
        <f>IFERROR(B53/J53,0)</f>
        <v>3.8440981237421547E-2</v>
      </c>
      <c r="O53" s="36">
        <f>IFERROR(I53/H53,0)</f>
        <v>1.6676250718803909E-2</v>
      </c>
      <c r="P53" s="34">
        <f>D53*250</f>
        <v>155750</v>
      </c>
      <c r="Q53" s="37">
        <f>ABS(P53-B53)/B53</f>
        <v>3.1645498542741786</v>
      </c>
    </row>
    <row r="54" spans="1:17" ht="15" thickBot="1" x14ac:dyDescent="0.35">
      <c r="A54" s="39" t="s">
        <v>22</v>
      </c>
      <c r="B54" s="1">
        <v>338472</v>
      </c>
      <c r="C54" s="2"/>
      <c r="D54" s="1">
        <v>2876</v>
      </c>
      <c r="E54" s="2"/>
      <c r="F54" s="1">
        <v>259953</v>
      </c>
      <c r="G54" s="1">
        <v>75643</v>
      </c>
      <c r="H54" s="1">
        <v>58132</v>
      </c>
      <c r="I54" s="2">
        <v>494</v>
      </c>
      <c r="J54" s="1">
        <v>2387998</v>
      </c>
      <c r="K54" s="1">
        <v>410137</v>
      </c>
      <c r="L54" s="1">
        <v>5822434</v>
      </c>
      <c r="M54" s="42"/>
      <c r="N54" s="35">
        <f>IFERROR(B54/J54,0)</f>
        <v>0.14173881217655962</v>
      </c>
      <c r="O54" s="36">
        <f>IFERROR(I54/H54,0)</f>
        <v>8.4979013280121109E-3</v>
      </c>
      <c r="P54" s="34">
        <f>D54*250</f>
        <v>719000</v>
      </c>
      <c r="Q54" s="37">
        <f>ABS(P54-B54)/B54</f>
        <v>1.1242525231038314</v>
      </c>
    </row>
    <row r="55" spans="1:17" ht="15" thickBot="1" x14ac:dyDescent="0.35">
      <c r="A55" s="46" t="s">
        <v>55</v>
      </c>
      <c r="B55" s="29">
        <v>26169</v>
      </c>
      <c r="C55" s="13"/>
      <c r="D55" s="13">
        <v>176</v>
      </c>
      <c r="E55" s="13"/>
      <c r="F55" s="29">
        <v>14904</v>
      </c>
      <c r="G55" s="29">
        <v>11089</v>
      </c>
      <c r="H55" s="29">
        <v>45216</v>
      </c>
      <c r="I55" s="13">
        <v>304</v>
      </c>
      <c r="J55" s="29">
        <v>342393</v>
      </c>
      <c r="K55" s="29">
        <v>591599</v>
      </c>
      <c r="L55" s="29">
        <v>578759</v>
      </c>
      <c r="M55" s="44"/>
      <c r="N55" s="28"/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461A6AAB-C893-45E1-ABF1-BC7228F327B1}"/>
    <hyperlink ref="A6" r:id="rId2" display="https://www.worldometers.info/coronavirus/usa/california/" xr:uid="{3B373FA9-D3CC-4E34-BF6F-3A56E6F9A5B4}"/>
    <hyperlink ref="A11" r:id="rId3" display="https://www.worldometers.info/coronavirus/usa/florida/" xr:uid="{78FEB3D4-3D34-4429-AD08-D192280AED68}"/>
    <hyperlink ref="A16" r:id="rId4" display="https://www.worldometers.info/coronavirus/usa/illinois/" xr:uid="{B9C327CD-3CEA-4AEB-851F-959D4F4B6497}"/>
    <hyperlink ref="A35" r:id="rId5" display="https://www.worldometers.info/coronavirus/usa/new-york/" xr:uid="{406479AB-6E04-4907-AE71-49EDD5A6D982}"/>
    <hyperlink ref="A12" r:id="rId6" display="https://www.worldometers.info/coronavirus/usa/georgia/" xr:uid="{76F6E89C-6B72-4F2E-BC4A-F2EB0FEF8741}"/>
    <hyperlink ref="A54" r:id="rId7" display="https://www.worldometers.info/coronavirus/usa/wisconsin/" xr:uid="{9E9FD6E4-D399-45C1-8C0F-59EF5999AC80}"/>
    <hyperlink ref="A46" r:id="rId8" display="https://www.worldometers.info/coronavirus/usa/tennessee/" xr:uid="{A7ABE332-B834-44FE-82BC-7B486FFF0343}"/>
    <hyperlink ref="A38" r:id="rId9" display="https://www.worldometers.info/coronavirus/usa/ohio/" xr:uid="{7D68ED17-455B-4697-BC38-9BFDCBCEAADF}"/>
    <hyperlink ref="A36" r:id="rId10" display="https://www.worldometers.info/coronavirus/usa/north-carolina/" xr:uid="{1E27B3BA-57B6-48A9-BD1A-7E2F0FB73AB0}"/>
    <hyperlink ref="A25" r:id="rId11" display="https://www.worldometers.info/coronavirus/usa/michigan/" xr:uid="{ABE70ECE-1546-4FC4-A3BD-450ACC280A00}"/>
    <hyperlink ref="A33" r:id="rId12" display="https://www.worldometers.info/coronavirus/usa/new-jersey/" xr:uid="{EE479B63-1F61-4F12-9B4F-F64332EBF729}"/>
    <hyperlink ref="A41" r:id="rId13" display="https://www.worldometers.info/coronavirus/usa/pennsylvania/" xr:uid="{E99ABC32-91C6-4A2B-87ED-394BA3C73AA3}"/>
    <hyperlink ref="A4" r:id="rId14" display="https://www.worldometers.info/coronavirus/usa/arizona/" xr:uid="{FC866924-1EA3-4B6D-AD3D-DAC7AFBF11E8}"/>
    <hyperlink ref="A17" r:id="rId15" display="https://www.worldometers.info/coronavirus/usa/indiana/" xr:uid="{8995C369-8463-4364-8AED-E8DE05DC18A5}"/>
    <hyperlink ref="A28" r:id="rId16" display="https://www.worldometers.info/coronavirus/usa/missouri/" xr:uid="{48721B1D-50A7-4F14-ACAD-FFB81DFD8123}"/>
    <hyperlink ref="A26" r:id="rId17" display="https://www.worldometers.info/coronavirus/usa/minnesota/" xr:uid="{E530FF24-197D-4C24-9FD1-C1149475CDB7}"/>
    <hyperlink ref="A2" r:id="rId18" display="https://www.worldometers.info/coronavirus/usa/alabama/" xr:uid="{1062D4F9-A960-4BD1-8CC5-0FC7C7C67376}"/>
    <hyperlink ref="A21" r:id="rId19" display="https://www.worldometers.info/coronavirus/usa/louisiana/" xr:uid="{D14DB847-0E48-4DC7-BE20-344A05A2A90F}"/>
    <hyperlink ref="A51" r:id="rId20" display="https://www.worldometers.info/coronavirus/usa/virginia/" xr:uid="{15A37F00-5EEC-4766-BF98-F37A7B638181}"/>
    <hyperlink ref="A18" r:id="rId21" display="https://www.worldometers.info/coronavirus/usa/iowa/" xr:uid="{3955044A-58A3-4919-9D17-E44B274D45E6}"/>
    <hyperlink ref="A44" r:id="rId22" display="https://www.worldometers.info/coronavirus/usa/south-carolina/" xr:uid="{B9D3C123-A631-4039-91A9-4DBF340EE90D}"/>
    <hyperlink ref="A24" r:id="rId23" display="https://www.worldometers.info/coronavirus/usa/massachusetts/" xr:uid="{C96D2CE6-786A-4D96-8E05-13FC27628787}"/>
    <hyperlink ref="A7" r:id="rId24" display="https://www.worldometers.info/coronavirus/usa/colorado/" xr:uid="{49402B4C-99E5-4ED8-B3F6-78744EF6D339}"/>
    <hyperlink ref="A23" r:id="rId25" display="https://www.worldometers.info/coronavirus/usa/maryland/" xr:uid="{8D12E6BD-161E-4B43-ACE4-016DFEEDD0BB}"/>
    <hyperlink ref="A49" r:id="rId26" display="https://www.worldometers.info/coronavirus/usa/utah/" xr:uid="{A7853FFD-7411-4523-9085-491E58F0CED6}"/>
    <hyperlink ref="A39" r:id="rId27" display="https://www.worldometers.info/coronavirus/usa/oklahoma/" xr:uid="{71D6CA09-A961-4905-B696-05D6E9E239F4}"/>
    <hyperlink ref="A20" r:id="rId28" display="https://www.worldometers.info/coronavirus/usa/kentucky/" xr:uid="{2D09DE3F-984E-4FA7-8F2E-6A1B74058D2E}"/>
    <hyperlink ref="A52" r:id="rId29" display="https://www.worldometers.info/coronavirus/usa/washington/" xr:uid="{E903DBA6-B587-4B1E-91E3-072B3864D841}"/>
    <hyperlink ref="A5" r:id="rId30" display="https://www.worldometers.info/coronavirus/usa/arkansas/" xr:uid="{25256072-D818-4F91-AE4B-6A088653937E}"/>
    <hyperlink ref="A27" r:id="rId31" display="https://www.worldometers.info/coronavirus/usa/mississippi/" xr:uid="{EE761857-E401-49BA-B7E9-02067C647DA7}"/>
    <hyperlink ref="A19" r:id="rId32" display="https://www.worldometers.info/coronavirus/usa/kansas/" xr:uid="{76B7987D-3215-451B-81A4-FAF2A8126E57}"/>
    <hyperlink ref="A31" r:id="rId33" display="https://www.worldometers.info/coronavirus/usa/nevada/" xr:uid="{F58C650E-1BC9-4097-80CC-F65C824237F1}"/>
    <hyperlink ref="A30" r:id="rId34" display="https://www.worldometers.info/coronavirus/usa/nebraska/" xr:uid="{31253966-8B79-4CCE-9D29-1107EB6C3BDE}"/>
    <hyperlink ref="A8" r:id="rId35" display="https://www.worldometers.info/coronavirus/usa/connecticut/" xr:uid="{29B1B590-3E0C-45CD-B5B6-49FD457B866F}"/>
    <hyperlink ref="A15" r:id="rId36" display="https://www.worldometers.info/coronavirus/usa/idaho/" xr:uid="{669A17C9-80A4-44F1-9E79-B4D7083B9595}"/>
    <hyperlink ref="A34" r:id="rId37" display="https://www.worldometers.info/coronavirus/usa/new-mexico/" xr:uid="{DFE0F6A9-6321-4471-8500-97E17A84C084}"/>
    <hyperlink ref="A45" r:id="rId38" display="https://www.worldometers.info/coronavirus/usa/south-dakota/" xr:uid="{1E9A8246-4903-412D-858A-AB187B32696E}"/>
    <hyperlink ref="A37" r:id="rId39" display="https://www.worldometers.info/coronavirus/usa/north-dakota/" xr:uid="{29E2DF77-68CD-44CB-844E-C296F3F87B3E}"/>
    <hyperlink ref="A40" r:id="rId40" display="https://www.worldometers.info/coronavirus/usa/oregon/" xr:uid="{3E4DA4B7-7B9B-4F0D-9368-1C220ED691CC}"/>
    <hyperlink ref="A29" r:id="rId41" display="https://www.worldometers.info/coronavirus/usa/montana/" xr:uid="{39D96E24-3E92-4C60-BC8D-5E8FB670EF43}"/>
    <hyperlink ref="A43" r:id="rId42" display="https://www.worldometers.info/coronavirus/usa/rhode-island/" xr:uid="{7A6FA2E8-FC39-4F78-AC71-1B2FAA01EDCD}"/>
    <hyperlink ref="A53" r:id="rId43" display="https://www.worldometers.info/coronavirus/usa/west-virginia/" xr:uid="{1255B166-56A9-4130-8548-770DD8110192}"/>
    <hyperlink ref="A9" r:id="rId44" display="https://www.worldometers.info/coronavirus/usa/delaware/" xr:uid="{AC1F017C-18B1-43BC-A183-29263FDDFDB3}"/>
    <hyperlink ref="A55" r:id="rId45" display="https://www.worldometers.info/coronavirus/usa/wyoming/" xr:uid="{FFAB9F46-A50B-456F-8D64-090BE4720B61}"/>
    <hyperlink ref="A3" r:id="rId46" display="https://www.worldometers.info/coronavirus/usa/alaska/" xr:uid="{F2C82347-905F-4B88-AACE-4BD1FD525C0C}"/>
    <hyperlink ref="A10" r:id="rId47" display="https://www.worldometers.info/coronavirus/usa/district-of-columbia/" xr:uid="{18E588CC-3169-4F51-AEB3-54219D034C5C}"/>
    <hyperlink ref="A14" r:id="rId48" display="https://www.worldometers.info/coronavirus/usa/hawaii/" xr:uid="{4231A852-E694-4809-A5B3-69E4586A14E7}"/>
    <hyperlink ref="A32" r:id="rId49" display="https://www.worldometers.info/coronavirus/usa/new-hampshire/" xr:uid="{8774E746-CD08-4846-98A7-BAB89B318E1F}"/>
    <hyperlink ref="A22" r:id="rId50" display="https://www.worldometers.info/coronavirus/usa/maine/" xr:uid="{27CB4B3F-02BC-47CE-8F93-240AD59FF15F}"/>
    <hyperlink ref="A50" r:id="rId51" display="https://www.worldometers.info/coronavirus/usa/vermont/" xr:uid="{CC46FC10-0AC0-45AE-B24E-0CD8429DC550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8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3419</v>
      </c>
    </row>
    <row r="3" spans="1:2" ht="15" thickBot="1" x14ac:dyDescent="0.4">
      <c r="A3" s="39" t="s">
        <v>52</v>
      </c>
      <c r="B3" s="49">
        <v>100</v>
      </c>
    </row>
    <row r="4" spans="1:2" ht="15" thickBot="1" x14ac:dyDescent="0.4">
      <c r="A4" s="39" t="s">
        <v>33</v>
      </c>
      <c r="B4" s="49">
        <v>6384</v>
      </c>
    </row>
    <row r="5" spans="1:2" ht="15" thickBot="1" x14ac:dyDescent="0.4">
      <c r="A5" s="39" t="s">
        <v>34</v>
      </c>
      <c r="B5" s="49">
        <v>2297</v>
      </c>
    </row>
    <row r="6" spans="1:2" ht="15" thickBot="1" x14ac:dyDescent="0.4">
      <c r="A6" s="39" t="s">
        <v>10</v>
      </c>
      <c r="B6" s="49">
        <v>18565</v>
      </c>
    </row>
    <row r="7" spans="1:2" ht="15" thickBot="1" x14ac:dyDescent="0.4">
      <c r="A7" s="39" t="s">
        <v>18</v>
      </c>
      <c r="B7" s="49">
        <v>2730</v>
      </c>
    </row>
    <row r="8" spans="1:2" ht="15" thickBot="1" x14ac:dyDescent="0.4">
      <c r="A8" s="39" t="s">
        <v>23</v>
      </c>
      <c r="B8" s="49">
        <v>4805</v>
      </c>
    </row>
    <row r="9" spans="1:2" ht="15" thickBot="1" x14ac:dyDescent="0.4">
      <c r="A9" s="39" t="s">
        <v>43</v>
      </c>
      <c r="B9" s="49">
        <v>742</v>
      </c>
    </row>
    <row r="10" spans="1:2" ht="29.5" thickBot="1" x14ac:dyDescent="0.4">
      <c r="A10" s="39" t="s">
        <v>63</v>
      </c>
      <c r="B10" s="49">
        <v>667</v>
      </c>
    </row>
    <row r="11" spans="1:2" ht="15" thickBot="1" x14ac:dyDescent="0.4">
      <c r="A11" s="39" t="s">
        <v>13</v>
      </c>
      <c r="B11" s="49">
        <v>17813</v>
      </c>
    </row>
    <row r="12" spans="1:2" ht="15" thickBot="1" x14ac:dyDescent="0.4">
      <c r="A12" s="39" t="s">
        <v>16</v>
      </c>
      <c r="B12" s="49">
        <v>9102</v>
      </c>
    </row>
    <row r="13" spans="1:2" ht="15" thickBot="1" x14ac:dyDescent="0.4">
      <c r="A13" s="40" t="s">
        <v>64</v>
      </c>
      <c r="B13" s="49">
        <v>101</v>
      </c>
    </row>
    <row r="14" spans="1:2" ht="15" thickBot="1" x14ac:dyDescent="0.4">
      <c r="A14" s="39" t="s">
        <v>47</v>
      </c>
      <c r="B14" s="49">
        <v>223</v>
      </c>
    </row>
    <row r="15" spans="1:2" ht="15" thickBot="1" x14ac:dyDescent="0.4">
      <c r="A15" s="39" t="s">
        <v>49</v>
      </c>
      <c r="B15" s="49">
        <v>835</v>
      </c>
    </row>
    <row r="16" spans="1:2" ht="15" thickBot="1" x14ac:dyDescent="0.4">
      <c r="A16" s="39" t="s">
        <v>12</v>
      </c>
      <c r="B16" s="49">
        <v>11648</v>
      </c>
    </row>
    <row r="17" spans="1:2" ht="15" thickBot="1" x14ac:dyDescent="0.4">
      <c r="A17" s="39" t="s">
        <v>27</v>
      </c>
      <c r="B17" s="49">
        <v>5143</v>
      </c>
    </row>
    <row r="18" spans="1:2" ht="15" thickBot="1" x14ac:dyDescent="0.4">
      <c r="A18" s="39" t="s">
        <v>41</v>
      </c>
      <c r="B18" s="49">
        <v>2127</v>
      </c>
    </row>
    <row r="19" spans="1:2" ht="15" thickBot="1" x14ac:dyDescent="0.4">
      <c r="A19" s="39" t="s">
        <v>45</v>
      </c>
      <c r="B19" s="49">
        <v>1326</v>
      </c>
    </row>
    <row r="20" spans="1:2" ht="15" thickBot="1" x14ac:dyDescent="0.4">
      <c r="A20" s="39" t="s">
        <v>38</v>
      </c>
      <c r="B20" s="49">
        <v>1742</v>
      </c>
    </row>
    <row r="21" spans="1:2" ht="15" thickBot="1" x14ac:dyDescent="0.4">
      <c r="A21" s="39" t="s">
        <v>14</v>
      </c>
      <c r="B21" s="49">
        <v>6199</v>
      </c>
    </row>
    <row r="22" spans="1:2" ht="15" thickBot="1" x14ac:dyDescent="0.4">
      <c r="A22" s="39" t="s">
        <v>39</v>
      </c>
      <c r="B22" s="49">
        <v>171</v>
      </c>
    </row>
    <row r="23" spans="1:2" ht="15" thickBot="1" x14ac:dyDescent="0.4">
      <c r="A23" s="39" t="s">
        <v>26</v>
      </c>
      <c r="B23" s="49">
        <v>4372</v>
      </c>
    </row>
    <row r="24" spans="1:2" ht="15" thickBot="1" x14ac:dyDescent="0.4">
      <c r="A24" s="39" t="s">
        <v>17</v>
      </c>
      <c r="B24" s="49">
        <v>10435</v>
      </c>
    </row>
    <row r="25" spans="1:2" ht="15" thickBot="1" x14ac:dyDescent="0.4">
      <c r="A25" s="39" t="s">
        <v>11</v>
      </c>
      <c r="B25" s="49">
        <v>8717</v>
      </c>
    </row>
    <row r="26" spans="1:2" ht="15" thickBot="1" x14ac:dyDescent="0.4">
      <c r="A26" s="39" t="s">
        <v>32</v>
      </c>
      <c r="B26" s="49">
        <v>3138</v>
      </c>
    </row>
    <row r="27" spans="1:2" ht="15" thickBot="1" x14ac:dyDescent="0.4">
      <c r="A27" s="39" t="s">
        <v>30</v>
      </c>
      <c r="B27" s="49">
        <v>3619</v>
      </c>
    </row>
    <row r="28" spans="1:2" ht="15" thickBot="1" x14ac:dyDescent="0.4">
      <c r="A28" s="39" t="s">
        <v>35</v>
      </c>
      <c r="B28" s="49">
        <v>3679</v>
      </c>
    </row>
    <row r="29" spans="1:2" ht="15" thickBot="1" x14ac:dyDescent="0.4">
      <c r="A29" s="39" t="s">
        <v>51</v>
      </c>
      <c r="B29" s="49">
        <v>561</v>
      </c>
    </row>
    <row r="30" spans="1:2" ht="15" thickBot="1" x14ac:dyDescent="0.4">
      <c r="A30" s="39" t="s">
        <v>50</v>
      </c>
      <c r="B30" s="49">
        <v>854</v>
      </c>
    </row>
    <row r="31" spans="1:2" ht="15" thickBot="1" x14ac:dyDescent="0.4">
      <c r="A31" s="39" t="s">
        <v>31</v>
      </c>
      <c r="B31" s="49">
        <v>1953</v>
      </c>
    </row>
    <row r="32" spans="1:2" ht="29.5" thickBot="1" x14ac:dyDescent="0.4">
      <c r="A32" s="39" t="s">
        <v>42</v>
      </c>
      <c r="B32" s="49">
        <v>506</v>
      </c>
    </row>
    <row r="33" spans="1:2" ht="15" thickBot="1" x14ac:dyDescent="0.4">
      <c r="A33" s="39" t="s">
        <v>8</v>
      </c>
      <c r="B33" s="49">
        <v>16818</v>
      </c>
    </row>
    <row r="34" spans="1:2" ht="15" thickBot="1" x14ac:dyDescent="0.4">
      <c r="A34" s="39" t="s">
        <v>44</v>
      </c>
      <c r="B34" s="49">
        <v>1302</v>
      </c>
    </row>
    <row r="35" spans="1:2" ht="15" thickBot="1" x14ac:dyDescent="0.4">
      <c r="A35" s="39" t="s">
        <v>7</v>
      </c>
      <c r="B35" s="49">
        <v>34136</v>
      </c>
    </row>
    <row r="36" spans="1:2" ht="15" thickBot="1" x14ac:dyDescent="0.4">
      <c r="A36" s="39" t="s">
        <v>24</v>
      </c>
      <c r="B36" s="49">
        <v>4936</v>
      </c>
    </row>
    <row r="37" spans="1:2" ht="15" thickBot="1" x14ac:dyDescent="0.4">
      <c r="A37" s="39" t="s">
        <v>53</v>
      </c>
      <c r="B37" s="49">
        <v>795</v>
      </c>
    </row>
    <row r="38" spans="1:2" ht="15" thickBot="1" x14ac:dyDescent="0.4">
      <c r="A38" s="39" t="s">
        <v>21</v>
      </c>
      <c r="B38" s="49">
        <v>5890</v>
      </c>
    </row>
    <row r="39" spans="1:2" ht="15" thickBot="1" x14ac:dyDescent="0.4">
      <c r="A39" s="39" t="s">
        <v>46</v>
      </c>
      <c r="B39" s="49">
        <v>1588</v>
      </c>
    </row>
    <row r="40" spans="1:2" ht="15" thickBot="1" x14ac:dyDescent="0.4">
      <c r="A40" s="39" t="s">
        <v>37</v>
      </c>
      <c r="B40" s="49">
        <v>808</v>
      </c>
    </row>
    <row r="41" spans="1:2" ht="15" thickBot="1" x14ac:dyDescent="0.4">
      <c r="A41" s="39" t="s">
        <v>19</v>
      </c>
      <c r="B41" s="49">
        <v>9662</v>
      </c>
    </row>
    <row r="42" spans="1:2" ht="15" thickBot="1" x14ac:dyDescent="0.4">
      <c r="A42" s="40" t="s">
        <v>65</v>
      </c>
      <c r="B42" s="49">
        <v>991</v>
      </c>
    </row>
    <row r="43" spans="1:2" ht="15" thickBot="1" x14ac:dyDescent="0.4">
      <c r="A43" s="39" t="s">
        <v>40</v>
      </c>
      <c r="B43" s="49">
        <v>1288</v>
      </c>
    </row>
    <row r="44" spans="1:2" ht="15" thickBot="1" x14ac:dyDescent="0.4">
      <c r="A44" s="39" t="s">
        <v>25</v>
      </c>
      <c r="B44" s="49">
        <v>4201</v>
      </c>
    </row>
    <row r="45" spans="1:2" ht="15" thickBot="1" x14ac:dyDescent="0.4">
      <c r="A45" s="39" t="s">
        <v>54</v>
      </c>
      <c r="B45" s="49">
        <v>705</v>
      </c>
    </row>
    <row r="46" spans="1:2" ht="15" thickBot="1" x14ac:dyDescent="0.4">
      <c r="A46" s="39" t="s">
        <v>20</v>
      </c>
      <c r="B46" s="49">
        <v>4128</v>
      </c>
    </row>
    <row r="47" spans="1:2" ht="15" thickBot="1" x14ac:dyDescent="0.4">
      <c r="A47" s="39" t="s">
        <v>15</v>
      </c>
      <c r="B47" s="49">
        <v>20766</v>
      </c>
    </row>
    <row r="48" spans="1:2" ht="21.5" thickBot="1" x14ac:dyDescent="0.4">
      <c r="A48" s="40" t="s">
        <v>66</v>
      </c>
      <c r="B48" s="49">
        <v>23</v>
      </c>
    </row>
    <row r="49" spans="1:2" ht="15" thickBot="1" x14ac:dyDescent="0.4">
      <c r="A49" s="39" t="s">
        <v>28</v>
      </c>
      <c r="B49" s="49">
        <v>756</v>
      </c>
    </row>
    <row r="50" spans="1:2" ht="15" thickBot="1" x14ac:dyDescent="0.4">
      <c r="A50" s="39" t="s">
        <v>48</v>
      </c>
      <c r="B50" s="49">
        <v>61</v>
      </c>
    </row>
    <row r="51" spans="1:2" ht="15" thickBot="1" x14ac:dyDescent="0.4">
      <c r="A51" s="39" t="s">
        <v>29</v>
      </c>
      <c r="B51" s="49">
        <v>3896</v>
      </c>
    </row>
    <row r="52" spans="1:2" ht="15" thickBot="1" x14ac:dyDescent="0.4">
      <c r="A52" s="39" t="s">
        <v>9</v>
      </c>
      <c r="B52" s="49">
        <v>2614</v>
      </c>
    </row>
    <row r="53" spans="1:2" ht="15" thickBot="1" x14ac:dyDescent="0.4">
      <c r="A53" s="39" t="s">
        <v>56</v>
      </c>
      <c r="B53" s="49">
        <v>623</v>
      </c>
    </row>
    <row r="54" spans="1:2" ht="15" thickBot="1" x14ac:dyDescent="0.4">
      <c r="A54" s="39" t="s">
        <v>22</v>
      </c>
      <c r="B54" s="49">
        <v>2876</v>
      </c>
    </row>
    <row r="55" spans="1:2" ht="15" thickBot="1" x14ac:dyDescent="0.4">
      <c r="A55" s="46" t="s">
        <v>55</v>
      </c>
      <c r="B55" s="47">
        <v>176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17EE9F0C-A643-4387-873A-7ADCECDB9A33}"/>
    <hyperlink ref="A6" r:id="rId2" display="https://www.worldometers.info/coronavirus/usa/california/" xr:uid="{64C7BF33-9EEA-405B-B1CF-062CF99C3297}"/>
    <hyperlink ref="A11" r:id="rId3" display="https://www.worldometers.info/coronavirus/usa/florida/" xr:uid="{D3F653D7-A960-416C-BFB5-CBD90337CF20}"/>
    <hyperlink ref="A16" r:id="rId4" display="https://www.worldometers.info/coronavirus/usa/illinois/" xr:uid="{BE325297-607D-40DE-8C21-58B0BA0DC196}"/>
    <hyperlink ref="A35" r:id="rId5" display="https://www.worldometers.info/coronavirus/usa/new-york/" xr:uid="{AA6B18C7-453B-40B7-8CA3-0D3C01205289}"/>
    <hyperlink ref="A12" r:id="rId6" display="https://www.worldometers.info/coronavirus/usa/georgia/" xr:uid="{ED9F5B61-122B-408F-A6DD-22B86149FA08}"/>
    <hyperlink ref="A54" r:id="rId7" display="https://www.worldometers.info/coronavirus/usa/wisconsin/" xr:uid="{71C649DE-1027-406A-8B01-63453B08335C}"/>
    <hyperlink ref="A46" r:id="rId8" display="https://www.worldometers.info/coronavirus/usa/tennessee/" xr:uid="{F3662F6F-37DB-4F3A-A56A-1EBCE5CC7085}"/>
    <hyperlink ref="A38" r:id="rId9" display="https://www.worldometers.info/coronavirus/usa/ohio/" xr:uid="{C7427817-5EEE-48DC-B928-AEEDF9818E94}"/>
    <hyperlink ref="A36" r:id="rId10" display="https://www.worldometers.info/coronavirus/usa/north-carolina/" xr:uid="{8545DF3B-A1FF-487A-B41D-C1C590A054AA}"/>
    <hyperlink ref="A25" r:id="rId11" display="https://www.worldometers.info/coronavirus/usa/michigan/" xr:uid="{52248180-B1E6-4955-B825-CEA04BCCFA8C}"/>
    <hyperlink ref="A33" r:id="rId12" display="https://www.worldometers.info/coronavirus/usa/new-jersey/" xr:uid="{36B1FD7C-9851-4633-8014-FC0D60DEBFD1}"/>
    <hyperlink ref="A41" r:id="rId13" display="https://www.worldometers.info/coronavirus/usa/pennsylvania/" xr:uid="{99F8CAC2-2973-4C06-BE4C-32AEB8F3217A}"/>
    <hyperlink ref="A4" r:id="rId14" display="https://www.worldometers.info/coronavirus/usa/arizona/" xr:uid="{35D88818-F514-4201-8F7C-794634CE1FD1}"/>
    <hyperlink ref="A17" r:id="rId15" display="https://www.worldometers.info/coronavirus/usa/indiana/" xr:uid="{2429AD0C-CF63-455E-8F3F-ED73B1A1DE2F}"/>
    <hyperlink ref="A28" r:id="rId16" display="https://www.worldometers.info/coronavirus/usa/missouri/" xr:uid="{C492D758-359A-4E8E-BE9A-73800E54856E}"/>
    <hyperlink ref="A26" r:id="rId17" display="https://www.worldometers.info/coronavirus/usa/minnesota/" xr:uid="{6F328A41-E117-4419-97BB-25533D9D3B2D}"/>
    <hyperlink ref="A2" r:id="rId18" display="https://www.worldometers.info/coronavirus/usa/alabama/" xr:uid="{C11DFA11-EFAB-4040-B742-AF876AAED13D}"/>
    <hyperlink ref="A21" r:id="rId19" display="https://www.worldometers.info/coronavirus/usa/louisiana/" xr:uid="{C5EBA496-4E4D-4FF0-BEA9-232489806E39}"/>
    <hyperlink ref="A51" r:id="rId20" display="https://www.worldometers.info/coronavirus/usa/virginia/" xr:uid="{5DE36358-BB9E-484A-87B5-96C3B6C38236}"/>
    <hyperlink ref="A18" r:id="rId21" display="https://www.worldometers.info/coronavirus/usa/iowa/" xr:uid="{0835580C-331D-46DD-9281-62B12CB5BF54}"/>
    <hyperlink ref="A44" r:id="rId22" display="https://www.worldometers.info/coronavirus/usa/south-carolina/" xr:uid="{1CA35076-5B31-423A-A4AF-C9D0248C6853}"/>
    <hyperlink ref="A24" r:id="rId23" display="https://www.worldometers.info/coronavirus/usa/massachusetts/" xr:uid="{7E0B0BAB-FC81-4DFE-851A-E72E442AA72F}"/>
    <hyperlink ref="A7" r:id="rId24" display="https://www.worldometers.info/coronavirus/usa/colorado/" xr:uid="{02F6AF28-D312-4918-9F00-735125055589}"/>
    <hyperlink ref="A23" r:id="rId25" display="https://www.worldometers.info/coronavirus/usa/maryland/" xr:uid="{DB2BFEAA-AE51-4439-A704-DEA48353D474}"/>
    <hyperlink ref="A49" r:id="rId26" display="https://www.worldometers.info/coronavirus/usa/utah/" xr:uid="{DBE578C0-F4FA-42E4-8E31-BCC8EA398D37}"/>
    <hyperlink ref="A39" r:id="rId27" display="https://www.worldometers.info/coronavirus/usa/oklahoma/" xr:uid="{E7E21482-5265-46F9-A7A5-ABBE312FB43A}"/>
    <hyperlink ref="A20" r:id="rId28" display="https://www.worldometers.info/coronavirus/usa/kentucky/" xr:uid="{F40D08E0-38DA-42D5-9CF5-ED98C87BC2D1}"/>
    <hyperlink ref="A52" r:id="rId29" display="https://www.worldometers.info/coronavirus/usa/washington/" xr:uid="{92DD534C-5FA5-4F5A-8490-D7E2BE84B271}"/>
    <hyperlink ref="A5" r:id="rId30" display="https://www.worldometers.info/coronavirus/usa/arkansas/" xr:uid="{4F997045-7769-45BE-9B4D-D3212B73CB5E}"/>
    <hyperlink ref="A27" r:id="rId31" display="https://www.worldometers.info/coronavirus/usa/mississippi/" xr:uid="{164A69C6-B10D-44F4-91F9-77EAB9062544}"/>
    <hyperlink ref="A19" r:id="rId32" display="https://www.worldometers.info/coronavirus/usa/kansas/" xr:uid="{5D89600F-D00F-4AB5-86C7-34CDBB4BB40B}"/>
    <hyperlink ref="A31" r:id="rId33" display="https://www.worldometers.info/coronavirus/usa/nevada/" xr:uid="{23A5086C-651F-404F-8A54-C55C382B4D6A}"/>
    <hyperlink ref="A30" r:id="rId34" display="https://www.worldometers.info/coronavirus/usa/nebraska/" xr:uid="{DB0E6ABB-4C6B-47A5-BED7-DF77DDACE878}"/>
    <hyperlink ref="A8" r:id="rId35" display="https://www.worldometers.info/coronavirus/usa/connecticut/" xr:uid="{D5B2160B-F4AF-4179-88C7-C07DC525882C}"/>
    <hyperlink ref="A15" r:id="rId36" display="https://www.worldometers.info/coronavirus/usa/idaho/" xr:uid="{233E922A-7D5C-4051-9274-61B6FE328A41}"/>
    <hyperlink ref="A34" r:id="rId37" display="https://www.worldometers.info/coronavirus/usa/new-mexico/" xr:uid="{5CE012D7-B593-4B00-988E-155340B9C9A1}"/>
    <hyperlink ref="A45" r:id="rId38" display="https://www.worldometers.info/coronavirus/usa/south-dakota/" xr:uid="{6A6E238D-B1FC-49AF-A35F-810F8D6133AD}"/>
    <hyperlink ref="A37" r:id="rId39" display="https://www.worldometers.info/coronavirus/usa/north-dakota/" xr:uid="{7B450511-AB1E-4EE0-92F2-66D653F5C361}"/>
    <hyperlink ref="A40" r:id="rId40" display="https://www.worldometers.info/coronavirus/usa/oregon/" xr:uid="{7FB5D28F-3E45-44C0-8330-A3ADF07D85D3}"/>
    <hyperlink ref="A29" r:id="rId41" display="https://www.worldometers.info/coronavirus/usa/montana/" xr:uid="{731CF6AF-6C16-4D0B-9F37-AB025CAABA7D}"/>
    <hyperlink ref="A43" r:id="rId42" display="https://www.worldometers.info/coronavirus/usa/rhode-island/" xr:uid="{B940797A-4694-4A83-AD4C-C2B41968D50D}"/>
    <hyperlink ref="A53" r:id="rId43" display="https://www.worldometers.info/coronavirus/usa/west-virginia/" xr:uid="{5595AAEB-D279-471D-B5BA-8445978F5101}"/>
    <hyperlink ref="A9" r:id="rId44" display="https://www.worldometers.info/coronavirus/usa/delaware/" xr:uid="{43AF5C7F-8CA5-45AE-BA29-B8DA46B1AAEE}"/>
    <hyperlink ref="A55" r:id="rId45" display="https://www.worldometers.info/coronavirus/usa/wyoming/" xr:uid="{64D5C18D-40FD-4884-AC6F-62EC909E257E}"/>
    <hyperlink ref="A3" r:id="rId46" display="https://www.worldometers.info/coronavirus/usa/alaska/" xr:uid="{C8B0533E-543D-4466-9C36-9B418BE9C844}"/>
    <hyperlink ref="A10" r:id="rId47" display="https://www.worldometers.info/coronavirus/usa/district-of-columbia/" xr:uid="{73A06237-06A2-4BC3-A782-94E2F41044F7}"/>
    <hyperlink ref="A14" r:id="rId48" display="https://www.worldometers.info/coronavirus/usa/hawaii/" xr:uid="{41D4391A-9920-47FB-8CC3-0EA7027F56F8}"/>
    <hyperlink ref="A32" r:id="rId49" display="https://www.worldometers.info/coronavirus/usa/new-hampshire/" xr:uid="{21ABB9E8-132A-4012-B83A-8B86AB1DB457}"/>
    <hyperlink ref="A22" r:id="rId50" display="https://www.worldometers.info/coronavirus/usa/maine/" xr:uid="{5ADA29E1-7A50-46A4-8EAB-B1F4EE1A7A67}"/>
    <hyperlink ref="A50" r:id="rId51" display="https://www.worldometers.info/coronavirus/usa/vermont/" xr:uid="{9534EBEF-4E2A-4B1E-8F2B-28883455C1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3419</v>
      </c>
    </row>
    <row r="3" spans="1:3" ht="15" thickBot="1" x14ac:dyDescent="0.4">
      <c r="B3" s="39" t="s">
        <v>52</v>
      </c>
      <c r="C3" s="49">
        <v>100</v>
      </c>
    </row>
    <row r="4" spans="1:3" ht="15" thickBot="1" x14ac:dyDescent="0.4">
      <c r="A4" s="27" t="s">
        <v>33</v>
      </c>
      <c r="B4" s="39" t="s">
        <v>33</v>
      </c>
      <c r="C4" s="49">
        <v>6384</v>
      </c>
    </row>
    <row r="5" spans="1:3" ht="15" thickBot="1" x14ac:dyDescent="0.4">
      <c r="A5" s="27" t="s">
        <v>34</v>
      </c>
      <c r="B5" s="39" t="s">
        <v>34</v>
      </c>
      <c r="C5" s="49">
        <v>2297</v>
      </c>
    </row>
    <row r="6" spans="1:3" ht="15" thickBot="1" x14ac:dyDescent="0.4">
      <c r="A6" s="27" t="s">
        <v>10</v>
      </c>
      <c r="B6" s="39" t="s">
        <v>10</v>
      </c>
      <c r="C6" s="49">
        <v>18565</v>
      </c>
    </row>
    <row r="7" spans="1:3" ht="15" thickBot="1" x14ac:dyDescent="0.4">
      <c r="A7" s="27" t="s">
        <v>18</v>
      </c>
      <c r="B7" s="39" t="s">
        <v>18</v>
      </c>
      <c r="C7" s="49">
        <v>2730</v>
      </c>
    </row>
    <row r="8" spans="1:3" ht="15" thickBot="1" x14ac:dyDescent="0.4">
      <c r="A8" s="27" t="s">
        <v>23</v>
      </c>
      <c r="B8" s="39" t="s">
        <v>23</v>
      </c>
      <c r="C8" s="49">
        <v>4805</v>
      </c>
    </row>
    <row r="9" spans="1:3" ht="15" thickBot="1" x14ac:dyDescent="0.4">
      <c r="A9" s="27" t="s">
        <v>43</v>
      </c>
      <c r="B9" s="39" t="s">
        <v>43</v>
      </c>
      <c r="C9" s="49">
        <v>742</v>
      </c>
    </row>
    <row r="10" spans="1:3" ht="29.5" thickBot="1" x14ac:dyDescent="0.4">
      <c r="A10" s="27" t="s">
        <v>94</v>
      </c>
      <c r="B10" s="39" t="s">
        <v>63</v>
      </c>
      <c r="C10" s="49">
        <v>667</v>
      </c>
    </row>
    <row r="11" spans="1:3" ht="15" thickBot="1" x14ac:dyDescent="0.4">
      <c r="A11" s="27" t="s">
        <v>13</v>
      </c>
      <c r="B11" s="39" t="s">
        <v>13</v>
      </c>
      <c r="C11" s="49">
        <v>17813</v>
      </c>
    </row>
    <row r="12" spans="1:3" ht="15" thickBot="1" x14ac:dyDescent="0.4">
      <c r="A12" s="27" t="s">
        <v>16</v>
      </c>
      <c r="B12" s="39" t="s">
        <v>16</v>
      </c>
      <c r="C12" s="49">
        <v>9102</v>
      </c>
    </row>
    <row r="13" spans="1:3" ht="13" thickBot="1" x14ac:dyDescent="0.4">
      <c r="A13" s="27" t="s">
        <v>64</v>
      </c>
      <c r="B13" s="40" t="s">
        <v>64</v>
      </c>
      <c r="C13" s="49">
        <v>101</v>
      </c>
    </row>
    <row r="14" spans="1:3" ht="15" thickBot="1" x14ac:dyDescent="0.4">
      <c r="B14" s="39" t="s">
        <v>47</v>
      </c>
      <c r="C14" s="49">
        <v>223</v>
      </c>
    </row>
    <row r="15" spans="1:3" ht="15" thickBot="1" x14ac:dyDescent="0.4">
      <c r="A15" s="27" t="s">
        <v>49</v>
      </c>
      <c r="B15" s="39" t="s">
        <v>49</v>
      </c>
      <c r="C15" s="49">
        <v>835</v>
      </c>
    </row>
    <row r="16" spans="1:3" ht="15" thickBot="1" x14ac:dyDescent="0.4">
      <c r="A16" s="27" t="s">
        <v>12</v>
      </c>
      <c r="B16" s="39" t="s">
        <v>12</v>
      </c>
      <c r="C16" s="49">
        <v>11648</v>
      </c>
    </row>
    <row r="17" spans="1:3" ht="15" thickBot="1" x14ac:dyDescent="0.4">
      <c r="A17" s="27" t="s">
        <v>27</v>
      </c>
      <c r="B17" s="39" t="s">
        <v>27</v>
      </c>
      <c r="C17" s="49">
        <v>5143</v>
      </c>
    </row>
    <row r="18" spans="1:3" ht="15" thickBot="1" x14ac:dyDescent="0.4">
      <c r="A18" s="27" t="s">
        <v>41</v>
      </c>
      <c r="B18" s="39" t="s">
        <v>41</v>
      </c>
      <c r="C18" s="49">
        <v>2127</v>
      </c>
    </row>
    <row r="19" spans="1:3" ht="15" thickBot="1" x14ac:dyDescent="0.4">
      <c r="A19" s="27" t="s">
        <v>45</v>
      </c>
      <c r="B19" s="39" t="s">
        <v>45</v>
      </c>
      <c r="C19" s="49">
        <v>1326</v>
      </c>
    </row>
    <row r="20" spans="1:3" ht="15" thickBot="1" x14ac:dyDescent="0.4">
      <c r="A20" s="27" t="s">
        <v>38</v>
      </c>
      <c r="B20" s="39" t="s">
        <v>38</v>
      </c>
      <c r="C20" s="49">
        <v>1742</v>
      </c>
    </row>
    <row r="21" spans="1:3" ht="15" thickBot="1" x14ac:dyDescent="0.4">
      <c r="A21" s="27" t="s">
        <v>14</v>
      </c>
      <c r="B21" s="39" t="s">
        <v>14</v>
      </c>
      <c r="C21" s="49">
        <v>6199</v>
      </c>
    </row>
    <row r="22" spans="1:3" ht="15" thickBot="1" x14ac:dyDescent="0.4">
      <c r="B22" s="39" t="s">
        <v>39</v>
      </c>
      <c r="C22" s="49">
        <v>171</v>
      </c>
    </row>
    <row r="23" spans="1:3" ht="15" thickBot="1" x14ac:dyDescent="0.4">
      <c r="A23" s="27" t="s">
        <v>26</v>
      </c>
      <c r="B23" s="39" t="s">
        <v>26</v>
      </c>
      <c r="C23" s="49">
        <v>4372</v>
      </c>
    </row>
    <row r="24" spans="1:3" ht="15" thickBot="1" x14ac:dyDescent="0.4">
      <c r="A24" s="27" t="s">
        <v>17</v>
      </c>
      <c r="B24" s="39" t="s">
        <v>17</v>
      </c>
      <c r="C24" s="49">
        <v>10435</v>
      </c>
    </row>
    <row r="25" spans="1:3" ht="15" thickBot="1" x14ac:dyDescent="0.4">
      <c r="A25" s="27" t="s">
        <v>11</v>
      </c>
      <c r="B25" s="39" t="s">
        <v>11</v>
      </c>
      <c r="C25" s="49">
        <v>8717</v>
      </c>
    </row>
    <row r="26" spans="1:3" ht="15" thickBot="1" x14ac:dyDescent="0.4">
      <c r="A26" s="27" t="s">
        <v>32</v>
      </c>
      <c r="B26" s="39" t="s">
        <v>32</v>
      </c>
      <c r="C26" s="49">
        <v>3138</v>
      </c>
    </row>
    <row r="27" spans="1:3" ht="15" thickBot="1" x14ac:dyDescent="0.4">
      <c r="A27" s="27" t="s">
        <v>30</v>
      </c>
      <c r="B27" s="39" t="s">
        <v>30</v>
      </c>
      <c r="C27" s="49">
        <v>3619</v>
      </c>
    </row>
    <row r="28" spans="1:3" ht="15" thickBot="1" x14ac:dyDescent="0.4">
      <c r="A28" s="27" t="s">
        <v>35</v>
      </c>
      <c r="B28" s="39" t="s">
        <v>35</v>
      </c>
      <c r="C28" s="49">
        <v>3679</v>
      </c>
    </row>
    <row r="29" spans="1:3" ht="15" thickBot="1" x14ac:dyDescent="0.4">
      <c r="B29" s="39" t="s">
        <v>51</v>
      </c>
      <c r="C29" s="49">
        <v>561</v>
      </c>
    </row>
    <row r="30" spans="1:3" ht="15" thickBot="1" x14ac:dyDescent="0.4">
      <c r="B30" s="39" t="s">
        <v>50</v>
      </c>
      <c r="C30" s="49">
        <v>854</v>
      </c>
    </row>
    <row r="31" spans="1:3" ht="15" thickBot="1" x14ac:dyDescent="0.4">
      <c r="A31" s="27" t="s">
        <v>31</v>
      </c>
      <c r="B31" s="39" t="s">
        <v>31</v>
      </c>
      <c r="C31" s="49">
        <v>1953</v>
      </c>
    </row>
    <row r="32" spans="1:3" ht="15" thickBot="1" x14ac:dyDescent="0.4">
      <c r="A32" s="27" t="s">
        <v>42</v>
      </c>
      <c r="B32" s="39" t="s">
        <v>42</v>
      </c>
      <c r="C32" s="49">
        <v>506</v>
      </c>
    </row>
    <row r="33" spans="1:3" ht="15" thickBot="1" x14ac:dyDescent="0.4">
      <c r="A33" s="27" t="s">
        <v>8</v>
      </c>
      <c r="B33" s="39" t="s">
        <v>8</v>
      </c>
      <c r="C33" s="49">
        <v>16818</v>
      </c>
    </row>
    <row r="34" spans="1:3" ht="15" thickBot="1" x14ac:dyDescent="0.4">
      <c r="A34" s="27" t="s">
        <v>44</v>
      </c>
      <c r="B34" s="39" t="s">
        <v>44</v>
      </c>
      <c r="C34" s="49">
        <v>1302</v>
      </c>
    </row>
    <row r="35" spans="1:3" ht="15" thickBot="1" x14ac:dyDescent="0.4">
      <c r="A35" s="27" t="s">
        <v>7</v>
      </c>
      <c r="B35" s="39" t="s">
        <v>7</v>
      </c>
      <c r="C35" s="49">
        <v>34136</v>
      </c>
    </row>
    <row r="36" spans="1:3" ht="15" thickBot="1" x14ac:dyDescent="0.4">
      <c r="A36" s="27" t="s">
        <v>24</v>
      </c>
      <c r="B36" s="39" t="s">
        <v>24</v>
      </c>
      <c r="C36" s="49">
        <v>4936</v>
      </c>
    </row>
    <row r="37" spans="1:3" ht="15" thickBot="1" x14ac:dyDescent="0.4">
      <c r="B37" s="39" t="s">
        <v>53</v>
      </c>
      <c r="C37" s="49">
        <v>795</v>
      </c>
    </row>
    <row r="38" spans="1:3" ht="15" thickBot="1" x14ac:dyDescent="0.4">
      <c r="A38" s="27" t="s">
        <v>21</v>
      </c>
      <c r="B38" s="39" t="s">
        <v>21</v>
      </c>
      <c r="C38" s="49">
        <v>5890</v>
      </c>
    </row>
    <row r="39" spans="1:3" ht="15" thickBot="1" x14ac:dyDescent="0.4">
      <c r="A39" s="27" t="s">
        <v>46</v>
      </c>
      <c r="B39" s="39" t="s">
        <v>46</v>
      </c>
      <c r="C39" s="49">
        <v>1588</v>
      </c>
    </row>
    <row r="40" spans="1:3" ht="15" thickBot="1" x14ac:dyDescent="0.4">
      <c r="A40" s="27" t="s">
        <v>37</v>
      </c>
      <c r="B40" s="39" t="s">
        <v>37</v>
      </c>
      <c r="C40" s="49">
        <v>808</v>
      </c>
    </row>
    <row r="41" spans="1:3" ht="15" thickBot="1" x14ac:dyDescent="0.4">
      <c r="A41" s="27" t="s">
        <v>19</v>
      </c>
      <c r="B41" s="39" t="s">
        <v>19</v>
      </c>
      <c r="C41" s="49">
        <v>9662</v>
      </c>
    </row>
    <row r="42" spans="1:3" ht="13" thickBot="1" x14ac:dyDescent="0.4">
      <c r="A42" s="27" t="s">
        <v>65</v>
      </c>
      <c r="B42" s="40" t="s">
        <v>65</v>
      </c>
      <c r="C42" s="49">
        <v>991</v>
      </c>
    </row>
    <row r="43" spans="1:3" ht="15" thickBot="1" x14ac:dyDescent="0.4">
      <c r="B43" s="39" t="s">
        <v>40</v>
      </c>
      <c r="C43" s="49">
        <v>1288</v>
      </c>
    </row>
    <row r="44" spans="1:3" ht="15" thickBot="1" x14ac:dyDescent="0.4">
      <c r="A44" s="27" t="s">
        <v>25</v>
      </c>
      <c r="B44" s="39" t="s">
        <v>25</v>
      </c>
      <c r="C44" s="49">
        <v>4201</v>
      </c>
    </row>
    <row r="45" spans="1:3" ht="15" thickBot="1" x14ac:dyDescent="0.4">
      <c r="A45" s="27" t="s">
        <v>54</v>
      </c>
      <c r="B45" s="39" t="s">
        <v>54</v>
      </c>
      <c r="C45" s="49">
        <v>705</v>
      </c>
    </row>
    <row r="46" spans="1:3" ht="15" thickBot="1" x14ac:dyDescent="0.4">
      <c r="A46" s="27" t="s">
        <v>20</v>
      </c>
      <c r="B46" s="39" t="s">
        <v>20</v>
      </c>
      <c r="C46" s="49">
        <v>4128</v>
      </c>
    </row>
    <row r="47" spans="1:3" ht="15" thickBot="1" x14ac:dyDescent="0.4">
      <c r="A47" s="27" t="s">
        <v>15</v>
      </c>
      <c r="B47" s="39" t="s">
        <v>15</v>
      </c>
      <c r="C47" s="49">
        <v>20766</v>
      </c>
    </row>
    <row r="48" spans="1:3" ht="15" thickBot="1" x14ac:dyDescent="0.4">
      <c r="A48" s="27" t="s">
        <v>28</v>
      </c>
      <c r="B48" s="39" t="s">
        <v>28</v>
      </c>
      <c r="C48" s="49">
        <v>756</v>
      </c>
    </row>
    <row r="49" spans="1:3" ht="15" thickBot="1" x14ac:dyDescent="0.4">
      <c r="A49" s="27" t="s">
        <v>48</v>
      </c>
      <c r="B49" s="39" t="s">
        <v>48</v>
      </c>
      <c r="C49" s="49">
        <v>61</v>
      </c>
    </row>
    <row r="50" spans="1:3" ht="15" thickBot="1" x14ac:dyDescent="0.4">
      <c r="A50" s="27" t="s">
        <v>29</v>
      </c>
      <c r="B50" s="39" t="s">
        <v>29</v>
      </c>
      <c r="C50" s="49">
        <v>3896</v>
      </c>
    </row>
    <row r="51" spans="1:3" ht="15" thickBot="1" x14ac:dyDescent="0.4">
      <c r="A51" s="27" t="s">
        <v>9</v>
      </c>
      <c r="B51" s="39" t="s">
        <v>9</v>
      </c>
      <c r="C51" s="49">
        <v>2614</v>
      </c>
    </row>
    <row r="52" spans="1:3" ht="15" thickBot="1" x14ac:dyDescent="0.4">
      <c r="B52" s="39" t="s">
        <v>56</v>
      </c>
      <c r="C52" s="49">
        <v>623</v>
      </c>
    </row>
    <row r="53" spans="1:3" ht="15" thickBot="1" x14ac:dyDescent="0.4">
      <c r="A53" s="27" t="s">
        <v>22</v>
      </c>
      <c r="B53" s="39" t="s">
        <v>22</v>
      </c>
      <c r="C53" s="49">
        <v>2876</v>
      </c>
    </row>
    <row r="54" spans="1:3" ht="15" thickBot="1" x14ac:dyDescent="0.4">
      <c r="A54" s="27" t="s">
        <v>55</v>
      </c>
      <c r="B54" s="46" t="s">
        <v>55</v>
      </c>
      <c r="C54" s="47">
        <v>176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49776D2D-37FA-4AE6-B65E-108B12327C9F}"/>
    <hyperlink ref="B6" r:id="rId2" display="https://www.worldometers.info/coronavirus/usa/california/" xr:uid="{7245F30E-A977-4612-9AD0-398A4C098EBB}"/>
    <hyperlink ref="B11" r:id="rId3" display="https://www.worldometers.info/coronavirus/usa/florida/" xr:uid="{93AAFFF9-3618-4E7A-95EF-2C53238ED6C1}"/>
    <hyperlink ref="B16" r:id="rId4" display="https://www.worldometers.info/coronavirus/usa/illinois/" xr:uid="{B18004F8-0A03-44C2-BAA6-FA1B4417E9EC}"/>
    <hyperlink ref="B35" r:id="rId5" display="https://www.worldometers.info/coronavirus/usa/new-york/" xr:uid="{EA267A35-E4D8-4BAE-A1D7-B23BF52488E5}"/>
    <hyperlink ref="B12" r:id="rId6" display="https://www.worldometers.info/coronavirus/usa/georgia/" xr:uid="{5377F2F8-015A-44D3-B10A-B1DC2DEAA0F1}"/>
    <hyperlink ref="B53" r:id="rId7" display="https://www.worldometers.info/coronavirus/usa/wisconsin/" xr:uid="{02EA1E5E-92BF-4DCE-B9CC-C7FE7656E95E}"/>
    <hyperlink ref="B46" r:id="rId8" display="https://www.worldometers.info/coronavirus/usa/tennessee/" xr:uid="{3CCB4A41-95E9-48C6-9705-24C01695A3EC}"/>
    <hyperlink ref="B38" r:id="rId9" display="https://www.worldometers.info/coronavirus/usa/ohio/" xr:uid="{20D4CFF6-FC38-4A77-9910-F5DF3C67F48F}"/>
    <hyperlink ref="B36" r:id="rId10" display="https://www.worldometers.info/coronavirus/usa/north-carolina/" xr:uid="{C0073BC8-8469-4EEB-9190-CAED8F62F968}"/>
    <hyperlink ref="B25" r:id="rId11" display="https://www.worldometers.info/coronavirus/usa/michigan/" xr:uid="{1A9E740E-8EC9-45ED-8142-DCF84E45B10C}"/>
    <hyperlink ref="B33" r:id="rId12" display="https://www.worldometers.info/coronavirus/usa/new-jersey/" xr:uid="{1957A3E6-BA10-480F-93F5-430D2A3DB0BF}"/>
    <hyperlink ref="B41" r:id="rId13" display="https://www.worldometers.info/coronavirus/usa/pennsylvania/" xr:uid="{343B9CD8-AA33-4C88-BAF7-EA754EBD1E82}"/>
    <hyperlink ref="B4" r:id="rId14" display="https://www.worldometers.info/coronavirus/usa/arizona/" xr:uid="{5CA65E26-4A4B-40FA-86B4-64D56E3E0D52}"/>
    <hyperlink ref="B17" r:id="rId15" display="https://www.worldometers.info/coronavirus/usa/indiana/" xr:uid="{5E14E0EB-F3CB-4B34-969B-ABC78DA4CF43}"/>
    <hyperlink ref="B28" r:id="rId16" display="https://www.worldometers.info/coronavirus/usa/missouri/" xr:uid="{6EEE7C28-2413-4AE8-A6D8-0184676B11E9}"/>
    <hyperlink ref="B26" r:id="rId17" display="https://www.worldometers.info/coronavirus/usa/minnesota/" xr:uid="{239C106B-8DED-434F-9FB9-6CC43E8B6E90}"/>
    <hyperlink ref="B2" r:id="rId18" display="https://www.worldometers.info/coronavirus/usa/alabama/" xr:uid="{AEB29E11-E930-4CA7-ACF2-2294B265DDE2}"/>
    <hyperlink ref="B21" r:id="rId19" display="https://www.worldometers.info/coronavirus/usa/louisiana/" xr:uid="{C488225D-7010-4A83-81C3-93B1DB886C14}"/>
    <hyperlink ref="B50" r:id="rId20" display="https://www.worldometers.info/coronavirus/usa/virginia/" xr:uid="{22229E49-DE9A-4E44-AC8F-75B1DBF2B2A0}"/>
    <hyperlink ref="B18" r:id="rId21" display="https://www.worldometers.info/coronavirus/usa/iowa/" xr:uid="{E707470D-A4B2-4BF6-A3D8-5854B0F46E36}"/>
    <hyperlink ref="B44" r:id="rId22" display="https://www.worldometers.info/coronavirus/usa/south-carolina/" xr:uid="{195452C4-181B-4276-89F9-4F50F05ADC36}"/>
    <hyperlink ref="B24" r:id="rId23" display="https://www.worldometers.info/coronavirus/usa/massachusetts/" xr:uid="{A94A0BEA-A169-470F-8F1A-82BE21A1CF79}"/>
    <hyperlink ref="B7" r:id="rId24" display="https://www.worldometers.info/coronavirus/usa/colorado/" xr:uid="{11F7F861-EA2B-41DE-BA9B-6EEFB7C01A7C}"/>
    <hyperlink ref="B23" r:id="rId25" display="https://www.worldometers.info/coronavirus/usa/maryland/" xr:uid="{985A33F8-0F03-43BE-8362-D4E490FBA512}"/>
    <hyperlink ref="B48" r:id="rId26" display="https://www.worldometers.info/coronavirus/usa/utah/" xr:uid="{1A8C392F-EF61-4F45-A109-147F05EEEC7B}"/>
    <hyperlink ref="B39" r:id="rId27" display="https://www.worldometers.info/coronavirus/usa/oklahoma/" xr:uid="{E50C09AE-B935-4583-A422-6C17B53DA4AD}"/>
    <hyperlink ref="B20" r:id="rId28" display="https://www.worldometers.info/coronavirus/usa/kentucky/" xr:uid="{939AF2DB-78FA-48CF-9AA7-42F69EAA8480}"/>
    <hyperlink ref="B51" r:id="rId29" display="https://www.worldometers.info/coronavirus/usa/washington/" xr:uid="{3851BFF0-43FF-4460-AFBA-DE504E7E6126}"/>
    <hyperlink ref="B5" r:id="rId30" display="https://www.worldometers.info/coronavirus/usa/arkansas/" xr:uid="{FA4DF7FE-C9DC-439F-832D-26C705E0DF5F}"/>
    <hyperlink ref="B27" r:id="rId31" display="https://www.worldometers.info/coronavirus/usa/mississippi/" xr:uid="{5C7EEE76-BDD7-4448-B784-51C00FE4B077}"/>
    <hyperlink ref="B19" r:id="rId32" display="https://www.worldometers.info/coronavirus/usa/kansas/" xr:uid="{A8B148DE-37AD-4679-9476-CB4264358A58}"/>
    <hyperlink ref="B31" r:id="rId33" display="https://www.worldometers.info/coronavirus/usa/nevada/" xr:uid="{A9E67697-2A81-44C2-80ED-ACF962E5852F}"/>
    <hyperlink ref="B30" r:id="rId34" display="https://www.worldometers.info/coronavirus/usa/nebraska/" xr:uid="{F642C0C7-A5D2-4ED5-AF72-BBF71E9801F7}"/>
    <hyperlink ref="B8" r:id="rId35" display="https://www.worldometers.info/coronavirus/usa/connecticut/" xr:uid="{119210C9-A2EF-4670-B2EC-5FE7BA28EF01}"/>
    <hyperlink ref="B15" r:id="rId36" display="https://www.worldometers.info/coronavirus/usa/idaho/" xr:uid="{66BB6806-E33B-4ABB-B405-53D78980B59D}"/>
    <hyperlink ref="B34" r:id="rId37" display="https://www.worldometers.info/coronavirus/usa/new-mexico/" xr:uid="{A65B3263-429C-40EC-B7C8-8C1C262C73B2}"/>
    <hyperlink ref="B45" r:id="rId38" display="https://www.worldometers.info/coronavirus/usa/south-dakota/" xr:uid="{399F593F-B74D-4FCC-91C6-0BD920F43400}"/>
    <hyperlink ref="B37" r:id="rId39" display="https://www.worldometers.info/coronavirus/usa/north-dakota/" xr:uid="{DE6E54EA-DB70-4800-A868-51D1C164C345}"/>
    <hyperlink ref="B40" r:id="rId40" display="https://www.worldometers.info/coronavirus/usa/oregon/" xr:uid="{D1C5521E-6891-4961-9EB0-544F7F391D9D}"/>
    <hyperlink ref="B29" r:id="rId41" display="https://www.worldometers.info/coronavirus/usa/montana/" xr:uid="{99DAA2E9-5A5C-4E4E-AD2A-02E02701F415}"/>
    <hyperlink ref="B43" r:id="rId42" display="https://www.worldometers.info/coronavirus/usa/rhode-island/" xr:uid="{C4DDA8C9-5229-49B9-83CF-E51B70701668}"/>
    <hyperlink ref="B52" r:id="rId43" display="https://www.worldometers.info/coronavirus/usa/west-virginia/" xr:uid="{7A3ED105-CA16-4939-9221-FB82F6536B96}"/>
    <hyperlink ref="B9" r:id="rId44" display="https://www.worldometers.info/coronavirus/usa/delaware/" xr:uid="{72242029-37ED-454C-83BA-65FF5D1EEA78}"/>
    <hyperlink ref="B54" r:id="rId45" display="https://www.worldometers.info/coronavirus/usa/wyoming/" xr:uid="{0E4DFC84-8B38-465F-B157-F792D0429250}"/>
    <hyperlink ref="B3" r:id="rId46" display="https://www.worldometers.info/coronavirus/usa/alaska/" xr:uid="{EA77CA38-168A-4AF8-A443-262C67FD930B}"/>
    <hyperlink ref="B10" r:id="rId47" display="https://www.worldometers.info/coronavirus/usa/district-of-columbia/" xr:uid="{3BCBB356-5942-4330-88BA-C951943A4D59}"/>
    <hyperlink ref="B14" r:id="rId48" display="https://www.worldometers.info/coronavirus/usa/hawaii/" xr:uid="{09C6D90D-4DD4-4AC0-A70A-872E7E86C877}"/>
    <hyperlink ref="B32" r:id="rId49" display="https://www.worldometers.info/coronavirus/usa/new-hampshire/" xr:uid="{C00DC8B4-3483-43F8-B314-137F194410D4}"/>
    <hyperlink ref="B22" r:id="rId50" display="https://www.worldometers.info/coronavirus/usa/maine/" xr:uid="{6829A4B8-A5B5-4EF6-AF2E-4C90ABBACB84}"/>
    <hyperlink ref="B49" r:id="rId51" display="https://www.worldometers.info/coronavirus/usa/vermont/" xr:uid="{BA4B5542-51FF-4FF1-90A5-8CCC79B23166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2020-11-20T12:35:23Z</dcterms:modified>
</cp:coreProperties>
</file>