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39" documentId="8_{F6A72713-97FA-417B-86D4-786766233E65}" xr6:coauthVersionLast="45" xr6:coauthVersionMax="45" xr10:uidLastSave="{D96918AC-08A8-4DA2-B00F-3B34FDBF1B1A}"/>
  <bookViews>
    <workbookView xWindow="9045" yWindow="-19740" windowWidth="26010" windowHeight="189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3" l="1"/>
  <c r="N11" i="3"/>
  <c r="N48" i="3"/>
  <c r="N35" i="3"/>
  <c r="N12" i="3"/>
  <c r="N16" i="3"/>
  <c r="N33" i="3"/>
  <c r="N4" i="3"/>
  <c r="N36" i="3"/>
  <c r="N21" i="3"/>
  <c r="N47" i="3"/>
  <c r="N42" i="3"/>
  <c r="N24" i="3"/>
  <c r="N39" i="3"/>
  <c r="N2" i="3"/>
  <c r="N45" i="3"/>
  <c r="N52" i="3"/>
  <c r="N25" i="3"/>
  <c r="N23" i="3"/>
  <c r="N17" i="3"/>
  <c r="N27" i="3"/>
  <c r="N53" i="3"/>
  <c r="N28" i="3"/>
  <c r="N55" i="3"/>
  <c r="N26" i="3"/>
  <c r="N31" i="3"/>
  <c r="N5" i="3"/>
  <c r="N7" i="3"/>
  <c r="N18" i="3"/>
  <c r="N8" i="3"/>
  <c r="N40" i="3"/>
  <c r="N50" i="3"/>
  <c r="N20" i="3"/>
  <c r="N19" i="3"/>
  <c r="N30" i="3"/>
  <c r="N15" i="3"/>
  <c r="N34" i="3"/>
  <c r="N41" i="3"/>
  <c r="N44" i="3"/>
  <c r="N9" i="3"/>
  <c r="N10" i="3"/>
  <c r="N46" i="3"/>
  <c r="N54" i="3"/>
  <c r="N37" i="3"/>
  <c r="N32" i="3"/>
  <c r="N29" i="3"/>
  <c r="N14" i="3"/>
  <c r="N3" i="3"/>
  <c r="N22" i="3"/>
  <c r="N56" i="3"/>
  <c r="N51" i="3"/>
  <c r="N13" i="3"/>
  <c r="N38" i="3"/>
  <c r="N43" i="3"/>
  <c r="N49" i="3"/>
  <c r="O44" i="3" l="1"/>
  <c r="P44" i="3"/>
  <c r="P24" i="3" l="1"/>
  <c r="P19" i="3"/>
  <c r="P4" i="3"/>
  <c r="P53" i="3"/>
  <c r="P42" i="3"/>
  <c r="P33" i="3"/>
  <c r="P20" i="3"/>
  <c r="P10" i="3"/>
  <c r="P52" i="3"/>
  <c r="P50" i="3"/>
  <c r="P3" i="3"/>
  <c r="P32" i="3"/>
  <c r="P8" i="3"/>
  <c r="P35" i="3"/>
  <c r="P49" i="3"/>
  <c r="P2" i="3"/>
  <c r="P18" i="3"/>
  <c r="P23" i="3"/>
  <c r="P46" i="3"/>
  <c r="P9" i="3"/>
  <c r="P27" i="3"/>
  <c r="P21" i="3"/>
  <c r="P26" i="3"/>
  <c r="P41" i="3"/>
  <c r="P38" i="3"/>
  <c r="P39" i="3"/>
  <c r="P22" i="3"/>
  <c r="P55" i="3"/>
  <c r="P31" i="3"/>
  <c r="P16" i="3"/>
  <c r="P40" i="3"/>
  <c r="P13" i="3"/>
  <c r="P5" i="3"/>
  <c r="P37" i="3"/>
  <c r="P15" i="3"/>
  <c r="P51" i="3"/>
  <c r="P56" i="3"/>
  <c r="P48" i="3"/>
  <c r="P43" i="3"/>
  <c r="P6" i="3"/>
  <c r="P34" i="3"/>
  <c r="P47" i="3"/>
  <c r="P28" i="3"/>
  <c r="P7" i="3"/>
  <c r="P45" i="3"/>
  <c r="P36" i="3"/>
  <c r="P17" i="3"/>
  <c r="P29" i="3"/>
  <c r="P11" i="3"/>
  <c r="P54" i="3"/>
  <c r="P12" i="3"/>
  <c r="P14" i="3"/>
  <c r="P25" i="3"/>
  <c r="P30" i="3"/>
  <c r="O37" i="3"/>
  <c r="Q4" i="3" l="1"/>
  <c r="Q21" i="3"/>
  <c r="Q35" i="3"/>
  <c r="Q20" i="3"/>
  <c r="Q8" i="3"/>
  <c r="Q37" i="3"/>
  <c r="Q53" i="3"/>
  <c r="Q44" i="3"/>
  <c r="Q7" i="3"/>
  <c r="Q6" i="3"/>
  <c r="Q38" i="3"/>
  <c r="Q54" i="3"/>
  <c r="Q30" i="3"/>
  <c r="Q29" i="3"/>
  <c r="Q13" i="3"/>
  <c r="Q11" i="3"/>
  <c r="Q55" i="3"/>
  <c r="Q34" i="3"/>
  <c r="Q3" i="3"/>
  <c r="Q31" i="3"/>
  <c r="Q49" i="3"/>
  <c r="Q5" i="3"/>
  <c r="Q22" i="3"/>
  <c r="Q10" i="3"/>
  <c r="Q2" i="3"/>
  <c r="Q40" i="3"/>
  <c r="Q18" i="3"/>
  <c r="Q9" i="3"/>
  <c r="Q16" i="3"/>
  <c r="Q46" i="3"/>
  <c r="Q26" i="3"/>
  <c r="Q42" i="3"/>
  <c r="Q32" i="3"/>
  <c r="Q24" i="3"/>
  <c r="Q51" i="3"/>
  <c r="Q17" i="3"/>
  <c r="Q33" i="3"/>
  <c r="Q23" i="3"/>
  <c r="Q39" i="3"/>
  <c r="Q28" i="3"/>
  <c r="Q52" i="3"/>
  <c r="Q19" i="3"/>
  <c r="Q47" i="3"/>
  <c r="Q56" i="3"/>
  <c r="Q12" i="3"/>
  <c r="Q43" i="3"/>
  <c r="Q45" i="3"/>
  <c r="Q50" i="3"/>
  <c r="Q14" i="3"/>
  <c r="Q48" i="3"/>
  <c r="Q25" i="3"/>
  <c r="Q36" i="3"/>
  <c r="Q41" i="3"/>
  <c r="Q15" i="3"/>
  <c r="Q27" i="3" l="1"/>
  <c r="O8" i="3" l="1"/>
  <c r="O29" i="3"/>
  <c r="O31" i="3"/>
  <c r="O47" i="3"/>
  <c r="O24" i="3"/>
  <c r="O22" i="3"/>
  <c r="O17" i="3"/>
  <c r="O43" i="3"/>
  <c r="O16" i="3"/>
  <c r="O27" i="3"/>
  <c r="O32" i="3"/>
  <c r="O25" i="3"/>
  <c r="O10" i="3"/>
  <c r="O53" i="3"/>
  <c r="O20" i="3"/>
  <c r="O35" i="3"/>
  <c r="O52" i="3"/>
  <c r="O5" i="3"/>
  <c r="O33" i="3"/>
  <c r="O40" i="3"/>
  <c r="O15" i="3"/>
  <c r="O39" i="3"/>
  <c r="O9" i="3"/>
  <c r="O4" i="3"/>
  <c r="O14" i="3"/>
  <c r="O34" i="3"/>
  <c r="O55" i="3"/>
  <c r="O7" i="3"/>
  <c r="O54" i="3"/>
  <c r="O38" i="3"/>
  <c r="O2" i="3"/>
  <c r="O21" i="3"/>
  <c r="O36" i="3"/>
  <c r="O23" i="3"/>
  <c r="O3" i="3"/>
  <c r="O41" i="3"/>
  <c r="O48" i="3"/>
  <c r="O12" i="3"/>
  <c r="O42" i="3"/>
  <c r="O49" i="3"/>
  <c r="O50" i="3"/>
  <c r="O46" i="3"/>
  <c r="O19" i="3"/>
  <c r="O56" i="3"/>
  <c r="O28" i="3"/>
  <c r="O6" i="3"/>
  <c r="O30" i="3"/>
  <c r="O45" i="3"/>
  <c r="O11" i="3"/>
  <c r="O26" i="3"/>
  <c r="O13" i="3"/>
  <c r="O18" i="3"/>
  <c r="O51" i="3"/>
  <c r="Y2" i="1" l="1"/>
</calcChain>
</file>

<file path=xl/sharedStrings.xml><?xml version="1.0" encoding="utf-8"?>
<sst xmlns="http://schemas.openxmlformats.org/spreadsheetml/2006/main" count="330" uniqueCount="106">
  <si>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</si>
  <si>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</si>
  <si>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</si>
  <si>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</si>
  <si>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</si>
  <si>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</si>
  <si>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</si>
  <si>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</si>
  <si>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</si>
  <si>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</si>
  <si>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</si>
  <si>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</si>
  <si>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</si>
  <si>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</si>
  <si>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</si>
  <si>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</si>
  <si>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</si>
  <si>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</si>
  <si>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</si>
  <si>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</si>
  <si>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</si>
  <si>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</si>
  <si>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</si>
  <si>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</si>
  <si>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</si>
  <si>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</si>
  <si>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</si>
  <si>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</si>
  <si>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</si>
  <si>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</si>
  <si>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</si>
  <si>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</si>
  <si>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</si>
  <si>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</si>
  <si>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</si>
  <si>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</si>
  <si>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</si>
  <si>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</si>
  <si>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</si>
  <si>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</si>
  <si>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</si>
  <si>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</si>
  <si>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</si>
  <si>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</si>
  <si>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</si>
  <si>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</si>
  <si>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</si>
  <si>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</si>
  <si>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</si>
  <si>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</si>
  <si>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</si>
  <si>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</si>
  <si>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</si>
  <si>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</si>
  <si>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</si>
  <si>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</si>
  <si>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</si>
  <si>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</si>
  <si>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</si>
  <si>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</si>
  <si>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</si>
  <si>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</si>
  <si>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</si>
  <si>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</si>
  <si>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</si>
  <si>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</si>
  <si>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</si>
  <si>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</si>
  <si>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</si>
  <si>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</si>
  <si>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</si>
  <si>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</si>
  <si>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</si>
  <si>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</si>
  <si>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</si>
  <si>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</si>
  <si>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</si>
  <si>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</si>
  <si>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</si>
  <si>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</si>
  <si>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</si>
  <si>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</si>
  <si>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</si>
  <si>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</si>
  <si>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</si>
  <si>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</si>
  <si>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</si>
  <si>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</si>
  <si>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</si>
  <si>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</si>
  <si>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</si>
  <si>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</si>
  <si>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</si>
  <si>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</si>
  <si>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</si>
  <si>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</si>
  <si>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</si>
  <si>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</si>
  <si>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</si>
  <si>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</si>
  <si>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</si>
  <si>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</si>
  <si>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>N/A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</si>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</sst>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2" borderId="1" xfId="3" applyFill="1" applyBorder="1" applyAlignment="1">
      <alignment horizontal="right" vertical="top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workbookViewId="0">
      <selection activeCell="M5" sqref="B5:M59"/>
    </sheetView>
  </sheetViews>
  <sheetFormatPr defaultColWidth="14.26953125" defaultRowHeight="14.5" x14ac:dyDescent="0.35"/>
  <cols>
    <col min="3" max="13" width="12.08984375" customWidth="1"/>
    <col min="14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43" t="s">
        <v>68</v>
      </c>
      <c r="Q1" s="43"/>
      <c r="R1" s="43"/>
      <c r="S1" s="4">
        <v>1.4999999999999999E-2</v>
      </c>
      <c r="T1" s="4"/>
      <c r="U1" s="44" t="s">
        <v>77</v>
      </c>
      <c r="V1" s="44"/>
      <c r="W1" s="44"/>
      <c r="X1" s="44"/>
      <c r="Y1" s="4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6"/>
      <c r="N2" s="36"/>
      <c r="O2" s="36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103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104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52">
        <v>1</v>
      </c>
      <c r="B5" s="45" t="s">
        <v>10</v>
      </c>
      <c r="C5" s="1">
        <v>621625</v>
      </c>
      <c r="D5" s="2"/>
      <c r="E5" s="1">
        <v>11231</v>
      </c>
      <c r="F5" s="46">
        <v>6</v>
      </c>
      <c r="G5" s="1">
        <v>248812</v>
      </c>
      <c r="H5" s="1">
        <v>361582</v>
      </c>
      <c r="I5" s="1">
        <v>15732</v>
      </c>
      <c r="J5" s="2">
        <v>284</v>
      </c>
      <c r="K5" s="1">
        <v>9681111</v>
      </c>
      <c r="L5" s="1">
        <v>245016</v>
      </c>
      <c r="M5" s="1">
        <v>39512223</v>
      </c>
      <c r="N5" s="5"/>
      <c r="O5" s="5"/>
      <c r="P5" s="6"/>
    </row>
    <row r="6" spans="1:26" ht="15" thickBot="1" x14ac:dyDescent="0.4">
      <c r="A6" s="52">
        <v>2</v>
      </c>
      <c r="B6" s="45" t="s">
        <v>13</v>
      </c>
      <c r="C6" s="1">
        <v>569637</v>
      </c>
      <c r="D6" s="2"/>
      <c r="E6" s="1">
        <v>9351</v>
      </c>
      <c r="F6" s="2"/>
      <c r="G6" s="1">
        <v>53305</v>
      </c>
      <c r="H6" s="1">
        <v>506981</v>
      </c>
      <c r="I6" s="1">
        <v>26522</v>
      </c>
      <c r="J6" s="2">
        <v>435</v>
      </c>
      <c r="K6" s="1">
        <v>4203047</v>
      </c>
      <c r="L6" s="1">
        <v>195693</v>
      </c>
      <c r="M6" s="1">
        <v>21477737</v>
      </c>
      <c r="N6" s="5"/>
      <c r="O6" s="5"/>
      <c r="P6" s="6"/>
    </row>
    <row r="7" spans="1:26" ht="15" thickBot="1" x14ac:dyDescent="0.4">
      <c r="A7" s="52">
        <v>3</v>
      </c>
      <c r="B7" s="45" t="s">
        <v>15</v>
      </c>
      <c r="C7" s="1">
        <v>556969</v>
      </c>
      <c r="D7" s="2"/>
      <c r="E7" s="1">
        <v>9896</v>
      </c>
      <c r="F7" s="2"/>
      <c r="G7" s="1">
        <v>393266</v>
      </c>
      <c r="H7" s="1">
        <v>153807</v>
      </c>
      <c r="I7" s="1">
        <v>19209</v>
      </c>
      <c r="J7" s="2">
        <v>341</v>
      </c>
      <c r="K7" s="1">
        <v>4774992</v>
      </c>
      <c r="L7" s="1">
        <v>164678</v>
      </c>
      <c r="M7" s="1">
        <v>28995881</v>
      </c>
      <c r="N7" s="5"/>
      <c r="O7" s="5"/>
      <c r="P7" s="6"/>
    </row>
    <row r="8" spans="1:26" ht="15" thickBot="1" x14ac:dyDescent="0.4">
      <c r="A8" s="52">
        <v>4</v>
      </c>
      <c r="B8" s="45" t="s">
        <v>7</v>
      </c>
      <c r="C8" s="1">
        <v>454939</v>
      </c>
      <c r="D8" s="2"/>
      <c r="E8" s="1">
        <v>32901</v>
      </c>
      <c r="F8" s="2"/>
      <c r="G8" s="1">
        <v>351705</v>
      </c>
      <c r="H8" s="1">
        <v>70333</v>
      </c>
      <c r="I8" s="1">
        <v>23386</v>
      </c>
      <c r="J8" s="1">
        <v>1691</v>
      </c>
      <c r="K8" s="1">
        <v>6990504</v>
      </c>
      <c r="L8" s="1">
        <v>359343</v>
      </c>
      <c r="M8" s="1">
        <v>19453561</v>
      </c>
      <c r="N8" s="6"/>
      <c r="O8" s="6"/>
      <c r="P8" s="6"/>
    </row>
    <row r="9" spans="1:26" ht="15" thickBot="1" x14ac:dyDescent="0.4">
      <c r="A9" s="52">
        <v>5</v>
      </c>
      <c r="B9" s="45" t="s">
        <v>16</v>
      </c>
      <c r="C9" s="1">
        <v>235168</v>
      </c>
      <c r="D9" s="2"/>
      <c r="E9" s="1">
        <v>4669</v>
      </c>
      <c r="F9" s="2"/>
      <c r="G9" s="2" t="s">
        <v>102</v>
      </c>
      <c r="H9" s="2" t="s">
        <v>102</v>
      </c>
      <c r="I9" s="1">
        <v>22149</v>
      </c>
      <c r="J9" s="2">
        <v>440</v>
      </c>
      <c r="K9" s="1">
        <v>2239670</v>
      </c>
      <c r="L9" s="1">
        <v>210943</v>
      </c>
      <c r="M9" s="1">
        <v>10617423</v>
      </c>
      <c r="N9" s="5"/>
      <c r="O9" s="5"/>
      <c r="P9" s="6"/>
    </row>
    <row r="10" spans="1:26" ht="15" thickBot="1" x14ac:dyDescent="0.4">
      <c r="A10" s="52">
        <v>6</v>
      </c>
      <c r="B10" s="45" t="s">
        <v>12</v>
      </c>
      <c r="C10" s="1">
        <v>205851</v>
      </c>
      <c r="D10" s="2"/>
      <c r="E10" s="1">
        <v>7937</v>
      </c>
      <c r="F10" s="2"/>
      <c r="G10" s="1">
        <v>146794</v>
      </c>
      <c r="H10" s="1">
        <v>51120</v>
      </c>
      <c r="I10" s="1">
        <v>16245</v>
      </c>
      <c r="J10" s="2">
        <v>626</v>
      </c>
      <c r="K10" s="1">
        <v>3329762</v>
      </c>
      <c r="L10" s="1">
        <v>262769</v>
      </c>
      <c r="M10" s="1">
        <v>12671821</v>
      </c>
      <c r="N10" s="5"/>
      <c r="O10" s="5"/>
      <c r="P10" s="6"/>
    </row>
    <row r="11" spans="1:26" ht="15" thickBot="1" x14ac:dyDescent="0.4">
      <c r="A11" s="52">
        <v>7</v>
      </c>
      <c r="B11" s="45" t="s">
        <v>8</v>
      </c>
      <c r="C11" s="1">
        <v>192813</v>
      </c>
      <c r="D11" s="2"/>
      <c r="E11" s="1">
        <v>15988</v>
      </c>
      <c r="F11" s="2"/>
      <c r="G11" s="1">
        <v>157056</v>
      </c>
      <c r="H11" s="1">
        <v>19769</v>
      </c>
      <c r="I11" s="1">
        <v>21708</v>
      </c>
      <c r="J11" s="1">
        <v>1800</v>
      </c>
      <c r="K11" s="1">
        <v>2461383</v>
      </c>
      <c r="L11" s="1">
        <v>277114</v>
      </c>
      <c r="M11" s="1">
        <v>8882190</v>
      </c>
      <c r="N11" s="6"/>
      <c r="O11" s="6"/>
      <c r="P11" s="6"/>
    </row>
    <row r="12" spans="1:26" ht="15" thickBot="1" x14ac:dyDescent="0.4">
      <c r="A12" s="52">
        <v>8</v>
      </c>
      <c r="B12" s="45" t="s">
        <v>33</v>
      </c>
      <c r="C12" s="1">
        <v>192654</v>
      </c>
      <c r="D12" s="2"/>
      <c r="E12" s="1">
        <v>4492</v>
      </c>
      <c r="F12" s="2"/>
      <c r="G12" s="1">
        <v>27339</v>
      </c>
      <c r="H12" s="1">
        <v>160823</v>
      </c>
      <c r="I12" s="1">
        <v>26468</v>
      </c>
      <c r="J12" s="2">
        <v>617</v>
      </c>
      <c r="K12" s="1">
        <v>1325778</v>
      </c>
      <c r="L12" s="1">
        <v>182144</v>
      </c>
      <c r="M12" s="1">
        <v>7278717</v>
      </c>
      <c r="N12" s="5"/>
      <c r="O12" s="5"/>
      <c r="P12" s="6"/>
    </row>
    <row r="13" spans="1:26" ht="15" thickBot="1" x14ac:dyDescent="0.4">
      <c r="A13" s="52">
        <v>9</v>
      </c>
      <c r="B13" s="45" t="s">
        <v>24</v>
      </c>
      <c r="C13" s="1">
        <v>144642</v>
      </c>
      <c r="D13" s="2"/>
      <c r="E13" s="1">
        <v>2376</v>
      </c>
      <c r="F13" s="2"/>
      <c r="G13" s="1">
        <v>116969</v>
      </c>
      <c r="H13" s="1">
        <v>25297</v>
      </c>
      <c r="I13" s="1">
        <v>13791</v>
      </c>
      <c r="J13" s="2">
        <v>227</v>
      </c>
      <c r="K13" s="1">
        <v>1903401</v>
      </c>
      <c r="L13" s="1">
        <v>181482</v>
      </c>
      <c r="M13" s="1">
        <v>10488084</v>
      </c>
      <c r="N13" s="5"/>
      <c r="O13" s="5"/>
      <c r="P13" s="6"/>
    </row>
    <row r="14" spans="1:26" ht="15" thickBot="1" x14ac:dyDescent="0.4">
      <c r="A14" s="52">
        <v>10</v>
      </c>
      <c r="B14" s="45" t="s">
        <v>14</v>
      </c>
      <c r="C14" s="1">
        <v>136737</v>
      </c>
      <c r="D14" s="2"/>
      <c r="E14" s="1">
        <v>4433</v>
      </c>
      <c r="F14" s="2"/>
      <c r="G14" s="1">
        <v>103512</v>
      </c>
      <c r="H14" s="1">
        <v>28792</v>
      </c>
      <c r="I14" s="1">
        <v>29413</v>
      </c>
      <c r="J14" s="2">
        <v>954</v>
      </c>
      <c r="K14" s="1">
        <v>1637012</v>
      </c>
      <c r="L14" s="1">
        <v>352137</v>
      </c>
      <c r="M14" s="1">
        <v>4648794</v>
      </c>
      <c r="N14" s="5"/>
      <c r="O14" s="5"/>
      <c r="P14" s="6"/>
    </row>
    <row r="15" spans="1:26" ht="15" thickBot="1" x14ac:dyDescent="0.4">
      <c r="A15" s="52">
        <v>11</v>
      </c>
      <c r="B15" s="45" t="s">
        <v>20</v>
      </c>
      <c r="C15" s="1">
        <v>131747</v>
      </c>
      <c r="D15" s="2"/>
      <c r="E15" s="1">
        <v>1345</v>
      </c>
      <c r="F15" s="2"/>
      <c r="G15" s="1">
        <v>92100</v>
      </c>
      <c r="H15" s="1">
        <v>38302</v>
      </c>
      <c r="I15" s="1">
        <v>19292</v>
      </c>
      <c r="J15" s="2">
        <v>197</v>
      </c>
      <c r="K15" s="1">
        <v>1827520</v>
      </c>
      <c r="L15" s="1">
        <v>267605</v>
      </c>
      <c r="M15" s="1">
        <v>6829174</v>
      </c>
      <c r="N15" s="5"/>
      <c r="O15" s="5"/>
      <c r="P15" s="6"/>
    </row>
    <row r="16" spans="1:26" ht="15" thickBot="1" x14ac:dyDescent="0.4">
      <c r="A16" s="52">
        <v>12</v>
      </c>
      <c r="B16" s="45" t="s">
        <v>19</v>
      </c>
      <c r="C16" s="1">
        <v>128531</v>
      </c>
      <c r="D16" s="2"/>
      <c r="E16" s="1">
        <v>7547</v>
      </c>
      <c r="F16" s="2"/>
      <c r="G16" s="1">
        <v>96564</v>
      </c>
      <c r="H16" s="1">
        <v>24420</v>
      </c>
      <c r="I16" s="1">
        <v>10040</v>
      </c>
      <c r="J16" s="2">
        <v>590</v>
      </c>
      <c r="K16" s="1">
        <v>1440230</v>
      </c>
      <c r="L16" s="1">
        <v>112500</v>
      </c>
      <c r="M16" s="1">
        <v>12801989</v>
      </c>
      <c r="N16" s="6"/>
      <c r="O16" s="6"/>
      <c r="P16" s="6"/>
    </row>
    <row r="17" spans="1:16" ht="15" thickBot="1" x14ac:dyDescent="0.4">
      <c r="A17" s="52">
        <v>13</v>
      </c>
      <c r="B17" s="45" t="s">
        <v>17</v>
      </c>
      <c r="C17" s="1">
        <v>123199</v>
      </c>
      <c r="D17" s="2"/>
      <c r="E17" s="1">
        <v>8826</v>
      </c>
      <c r="F17" s="2"/>
      <c r="G17" s="1">
        <v>100486</v>
      </c>
      <c r="H17" s="1">
        <v>13887</v>
      </c>
      <c r="I17" s="1">
        <v>17874</v>
      </c>
      <c r="J17" s="1">
        <v>1281</v>
      </c>
      <c r="K17" s="1">
        <v>1597084</v>
      </c>
      <c r="L17" s="1">
        <v>231713</v>
      </c>
      <c r="M17" s="1">
        <v>6892503</v>
      </c>
      <c r="N17" s="5"/>
      <c r="O17" s="5"/>
      <c r="P17" s="6"/>
    </row>
    <row r="18" spans="1:16" ht="15" thickBot="1" x14ac:dyDescent="0.4">
      <c r="A18" s="52">
        <v>14</v>
      </c>
      <c r="B18" s="45" t="s">
        <v>21</v>
      </c>
      <c r="C18" s="1">
        <v>107702</v>
      </c>
      <c r="D18" s="2"/>
      <c r="E18" s="1">
        <v>3828</v>
      </c>
      <c r="F18" s="2"/>
      <c r="G18" s="1">
        <v>86018</v>
      </c>
      <c r="H18" s="1">
        <v>17856</v>
      </c>
      <c r="I18" s="1">
        <v>9214</v>
      </c>
      <c r="J18" s="2">
        <v>327</v>
      </c>
      <c r="K18" s="1">
        <v>1796692</v>
      </c>
      <c r="L18" s="1">
        <v>153707</v>
      </c>
      <c r="M18" s="1">
        <v>11689100</v>
      </c>
      <c r="N18" s="6"/>
      <c r="O18" s="6"/>
      <c r="P18" s="6"/>
    </row>
    <row r="19" spans="1:16" ht="15" thickBot="1" x14ac:dyDescent="0.4">
      <c r="A19" s="52">
        <v>15</v>
      </c>
      <c r="B19" s="45" t="s">
        <v>36</v>
      </c>
      <c r="C19" s="1">
        <v>107580</v>
      </c>
      <c r="D19" s="2"/>
      <c r="E19" s="1">
        <v>1896</v>
      </c>
      <c r="F19" s="2"/>
      <c r="G19" s="1">
        <v>41523</v>
      </c>
      <c r="H19" s="1">
        <v>64161</v>
      </c>
      <c r="I19" s="1">
        <v>21941</v>
      </c>
      <c r="J19" s="2">
        <v>387</v>
      </c>
      <c r="K19" s="1">
        <v>832794</v>
      </c>
      <c r="L19" s="1">
        <v>169848</v>
      </c>
      <c r="M19" s="1">
        <v>4903185</v>
      </c>
      <c r="N19" s="5"/>
      <c r="O19" s="5"/>
      <c r="P19" s="6"/>
    </row>
    <row r="20" spans="1:16" ht="15" thickBot="1" x14ac:dyDescent="0.4">
      <c r="A20" s="52">
        <v>16</v>
      </c>
      <c r="B20" s="45" t="s">
        <v>25</v>
      </c>
      <c r="C20" s="1">
        <v>105882</v>
      </c>
      <c r="D20" s="2"/>
      <c r="E20" s="1">
        <v>2260</v>
      </c>
      <c r="F20" s="2"/>
      <c r="G20" s="1">
        <v>42730</v>
      </c>
      <c r="H20" s="1">
        <v>60892</v>
      </c>
      <c r="I20" s="1">
        <v>20565</v>
      </c>
      <c r="J20" s="2">
        <v>439</v>
      </c>
      <c r="K20" s="1">
        <v>922143</v>
      </c>
      <c r="L20" s="1">
        <v>179102</v>
      </c>
      <c r="M20" s="1">
        <v>5148714</v>
      </c>
      <c r="N20" s="5"/>
      <c r="O20" s="5"/>
      <c r="P20" s="6"/>
    </row>
    <row r="21" spans="1:16" ht="15" thickBot="1" x14ac:dyDescent="0.4">
      <c r="A21" s="52">
        <v>17</v>
      </c>
      <c r="B21" s="45" t="s">
        <v>29</v>
      </c>
      <c r="C21" s="1">
        <v>105750</v>
      </c>
      <c r="D21" s="2"/>
      <c r="E21" s="1">
        <v>2381</v>
      </c>
      <c r="F21" s="2"/>
      <c r="G21" s="1">
        <v>13694</v>
      </c>
      <c r="H21" s="1">
        <v>89675</v>
      </c>
      <c r="I21" s="1">
        <v>12389</v>
      </c>
      <c r="J21" s="2">
        <v>279</v>
      </c>
      <c r="K21" s="1">
        <v>1446922</v>
      </c>
      <c r="L21" s="1">
        <v>169518</v>
      </c>
      <c r="M21" s="1">
        <v>8535519</v>
      </c>
      <c r="N21" s="5"/>
      <c r="O21" s="5"/>
      <c r="P21" s="6"/>
    </row>
    <row r="22" spans="1:16" ht="15" thickBot="1" x14ac:dyDescent="0.4">
      <c r="A22" s="52">
        <v>18</v>
      </c>
      <c r="B22" s="45" t="s">
        <v>11</v>
      </c>
      <c r="C22" s="1">
        <v>101782</v>
      </c>
      <c r="D22" s="2"/>
      <c r="E22" s="1">
        <v>6586</v>
      </c>
      <c r="F22" s="2"/>
      <c r="G22" s="1">
        <v>67778</v>
      </c>
      <c r="H22" s="1">
        <v>27418</v>
      </c>
      <c r="I22" s="1">
        <v>10192</v>
      </c>
      <c r="J22" s="2">
        <v>659</v>
      </c>
      <c r="K22" s="1">
        <v>2556880</v>
      </c>
      <c r="L22" s="1">
        <v>256024</v>
      </c>
      <c r="M22" s="1">
        <v>9986857</v>
      </c>
      <c r="N22" s="6"/>
      <c r="O22" s="6"/>
      <c r="P22" s="6"/>
    </row>
    <row r="23" spans="1:16" ht="15" thickBot="1" x14ac:dyDescent="0.4">
      <c r="A23" s="52">
        <v>19</v>
      </c>
      <c r="B23" s="45" t="s">
        <v>26</v>
      </c>
      <c r="C23" s="1">
        <v>99693</v>
      </c>
      <c r="D23" s="2"/>
      <c r="E23" s="1">
        <v>3636</v>
      </c>
      <c r="F23" s="2"/>
      <c r="G23" s="1">
        <v>5995</v>
      </c>
      <c r="H23" s="1">
        <v>90062</v>
      </c>
      <c r="I23" s="1">
        <v>16490</v>
      </c>
      <c r="J23" s="2">
        <v>601</v>
      </c>
      <c r="K23" s="1">
        <v>1591210</v>
      </c>
      <c r="L23" s="1">
        <v>263198</v>
      </c>
      <c r="M23" s="1">
        <v>6045680</v>
      </c>
      <c r="N23" s="5"/>
      <c r="O23" s="5"/>
      <c r="P23" s="6"/>
    </row>
    <row r="24" spans="1:16" ht="15" thickBot="1" x14ac:dyDescent="0.4">
      <c r="A24" s="52">
        <v>20</v>
      </c>
      <c r="B24" s="45" t="s">
        <v>27</v>
      </c>
      <c r="C24" s="1">
        <v>79676</v>
      </c>
      <c r="D24" s="2"/>
      <c r="E24" s="1">
        <v>3128</v>
      </c>
      <c r="F24" s="2"/>
      <c r="G24" s="1">
        <v>59488</v>
      </c>
      <c r="H24" s="1">
        <v>17060</v>
      </c>
      <c r="I24" s="1">
        <v>11835</v>
      </c>
      <c r="J24" s="2">
        <v>465</v>
      </c>
      <c r="K24" s="1">
        <v>1149279</v>
      </c>
      <c r="L24" s="1">
        <v>170713</v>
      </c>
      <c r="M24" s="1">
        <v>6732219</v>
      </c>
      <c r="N24" s="5"/>
      <c r="O24" s="5"/>
      <c r="P24" s="6"/>
    </row>
    <row r="25" spans="1:16" ht="15" thickBot="1" x14ac:dyDescent="0.4">
      <c r="A25" s="52">
        <v>21</v>
      </c>
      <c r="B25" s="45" t="s">
        <v>30</v>
      </c>
      <c r="C25" s="1">
        <v>71755</v>
      </c>
      <c r="D25" s="2"/>
      <c r="E25" s="1">
        <v>2080</v>
      </c>
      <c r="F25" s="2"/>
      <c r="G25" s="1">
        <v>49836</v>
      </c>
      <c r="H25" s="1">
        <v>19839</v>
      </c>
      <c r="I25" s="1">
        <v>24110</v>
      </c>
      <c r="J25" s="2">
        <v>699</v>
      </c>
      <c r="K25" s="1">
        <v>536310</v>
      </c>
      <c r="L25" s="1">
        <v>180203</v>
      </c>
      <c r="M25" s="1">
        <v>2976149</v>
      </c>
      <c r="N25" s="5"/>
      <c r="O25" s="5"/>
      <c r="P25" s="6"/>
    </row>
    <row r="26" spans="1:16" ht="15" thickBot="1" x14ac:dyDescent="0.4">
      <c r="A26" s="52">
        <v>22</v>
      </c>
      <c r="B26" s="45" t="s">
        <v>9</v>
      </c>
      <c r="C26" s="1">
        <v>68477</v>
      </c>
      <c r="D26" s="2"/>
      <c r="E26" s="1">
        <v>1766</v>
      </c>
      <c r="F26" s="2"/>
      <c r="G26" s="1">
        <v>23530</v>
      </c>
      <c r="H26" s="1">
        <v>43181</v>
      </c>
      <c r="I26" s="1">
        <v>8993</v>
      </c>
      <c r="J26" s="2">
        <v>232</v>
      </c>
      <c r="K26" s="1">
        <v>1010191</v>
      </c>
      <c r="L26" s="1">
        <v>132660</v>
      </c>
      <c r="M26" s="1">
        <v>7614893</v>
      </c>
      <c r="N26" s="5"/>
      <c r="O26" s="5"/>
      <c r="P26" s="6"/>
    </row>
    <row r="27" spans="1:16" ht="15" thickBot="1" x14ac:dyDescent="0.4">
      <c r="A27" s="52">
        <v>23</v>
      </c>
      <c r="B27" s="45" t="s">
        <v>35</v>
      </c>
      <c r="C27" s="1">
        <v>67382</v>
      </c>
      <c r="D27" s="47">
        <v>985</v>
      </c>
      <c r="E27" s="1">
        <v>1452</v>
      </c>
      <c r="F27" s="46">
        <v>9</v>
      </c>
      <c r="G27" s="1">
        <v>10371</v>
      </c>
      <c r="H27" s="1">
        <v>55559</v>
      </c>
      <c r="I27" s="1">
        <v>10979</v>
      </c>
      <c r="J27" s="2">
        <v>237</v>
      </c>
      <c r="K27" s="1">
        <v>899670</v>
      </c>
      <c r="L27" s="1">
        <v>146587</v>
      </c>
      <c r="M27" s="1">
        <v>6137428</v>
      </c>
      <c r="N27" s="5"/>
      <c r="O27" s="5"/>
      <c r="P27" s="6"/>
    </row>
    <row r="28" spans="1:16" ht="15" thickBot="1" x14ac:dyDescent="0.4">
      <c r="A28" s="52">
        <v>24</v>
      </c>
      <c r="B28" s="45" t="s">
        <v>22</v>
      </c>
      <c r="C28" s="1">
        <v>65056</v>
      </c>
      <c r="D28" s="2"/>
      <c r="E28" s="1">
        <v>1038</v>
      </c>
      <c r="F28" s="2"/>
      <c r="G28" s="1">
        <v>55172</v>
      </c>
      <c r="H28" s="1">
        <v>8846</v>
      </c>
      <c r="I28" s="1">
        <v>11173</v>
      </c>
      <c r="J28" s="2">
        <v>178</v>
      </c>
      <c r="K28" s="1">
        <v>1120175</v>
      </c>
      <c r="L28" s="1">
        <v>192389</v>
      </c>
      <c r="M28" s="1">
        <v>5822434</v>
      </c>
      <c r="N28" s="5"/>
      <c r="O28" s="5"/>
      <c r="P28" s="6"/>
    </row>
    <row r="29" spans="1:16" ht="15" thickBot="1" x14ac:dyDescent="0.4">
      <c r="A29" s="52">
        <v>25</v>
      </c>
      <c r="B29" s="45" t="s">
        <v>32</v>
      </c>
      <c r="C29" s="1">
        <v>64413</v>
      </c>
      <c r="D29" s="2"/>
      <c r="E29" s="1">
        <v>1745</v>
      </c>
      <c r="F29" s="2"/>
      <c r="G29" s="1">
        <v>57457</v>
      </c>
      <c r="H29" s="1">
        <v>5211</v>
      </c>
      <c r="I29" s="1">
        <v>11421</v>
      </c>
      <c r="J29" s="2">
        <v>309</v>
      </c>
      <c r="K29" s="1">
        <v>1236918</v>
      </c>
      <c r="L29" s="1">
        <v>219326</v>
      </c>
      <c r="M29" s="1">
        <v>5639632</v>
      </c>
      <c r="N29" s="5"/>
      <c r="O29" s="5"/>
      <c r="P29" s="6"/>
    </row>
    <row r="30" spans="1:16" ht="15" thickBot="1" x14ac:dyDescent="0.4">
      <c r="A30" s="52">
        <v>26</v>
      </c>
      <c r="B30" s="45" t="s">
        <v>31</v>
      </c>
      <c r="C30" s="1">
        <v>60608</v>
      </c>
      <c r="D30" s="2"/>
      <c r="E30" s="1">
        <v>1069</v>
      </c>
      <c r="F30" s="2"/>
      <c r="G30" s="1">
        <v>26011</v>
      </c>
      <c r="H30" s="1">
        <v>33528</v>
      </c>
      <c r="I30" s="1">
        <v>19677</v>
      </c>
      <c r="J30" s="2">
        <v>347</v>
      </c>
      <c r="K30" s="1">
        <v>743871</v>
      </c>
      <c r="L30" s="1">
        <v>241504</v>
      </c>
      <c r="M30" s="1">
        <v>3080156</v>
      </c>
      <c r="N30" s="6"/>
      <c r="O30" s="6"/>
      <c r="P30" s="6"/>
    </row>
    <row r="31" spans="1:16" ht="15" thickBot="1" x14ac:dyDescent="0.4">
      <c r="A31" s="52">
        <v>27</v>
      </c>
      <c r="B31" s="45" t="s">
        <v>34</v>
      </c>
      <c r="C31" s="1">
        <v>53243</v>
      </c>
      <c r="D31" s="2"/>
      <c r="E31" s="2">
        <v>600</v>
      </c>
      <c r="F31" s="2"/>
      <c r="G31" s="1">
        <v>45446</v>
      </c>
      <c r="H31" s="1">
        <v>7197</v>
      </c>
      <c r="I31" s="1">
        <v>17643</v>
      </c>
      <c r="J31" s="2">
        <v>199</v>
      </c>
      <c r="K31" s="1">
        <v>588660</v>
      </c>
      <c r="L31" s="1">
        <v>195062</v>
      </c>
      <c r="M31" s="1">
        <v>3017804</v>
      </c>
      <c r="N31" s="5"/>
      <c r="O31" s="5"/>
      <c r="P31" s="6"/>
    </row>
    <row r="32" spans="1:16" ht="15" thickBot="1" x14ac:dyDescent="0.4">
      <c r="A32" s="52">
        <v>28</v>
      </c>
      <c r="B32" s="45" t="s">
        <v>18</v>
      </c>
      <c r="C32" s="1">
        <v>52838</v>
      </c>
      <c r="D32" s="2"/>
      <c r="E32" s="1">
        <v>1896</v>
      </c>
      <c r="F32" s="2"/>
      <c r="G32" s="1">
        <v>20728</v>
      </c>
      <c r="H32" s="1">
        <v>30214</v>
      </c>
      <c r="I32" s="1">
        <v>9175</v>
      </c>
      <c r="J32" s="2">
        <v>329</v>
      </c>
      <c r="K32" s="1">
        <v>622745</v>
      </c>
      <c r="L32" s="1">
        <v>108139</v>
      </c>
      <c r="M32" s="1">
        <v>5758736</v>
      </c>
      <c r="N32" s="5"/>
      <c r="O32" s="5"/>
      <c r="P32" s="6"/>
    </row>
    <row r="33" spans="1:16" ht="15" thickBot="1" x14ac:dyDescent="0.4">
      <c r="A33" s="52">
        <v>29</v>
      </c>
      <c r="B33" s="45" t="s">
        <v>41</v>
      </c>
      <c r="C33" s="1">
        <v>52194</v>
      </c>
      <c r="D33" s="47">
        <v>368</v>
      </c>
      <c r="E33" s="2">
        <v>975</v>
      </c>
      <c r="F33" s="46">
        <v>2</v>
      </c>
      <c r="G33" s="1">
        <v>40492</v>
      </c>
      <c r="H33" s="1">
        <v>10727</v>
      </c>
      <c r="I33" s="1">
        <v>16543</v>
      </c>
      <c r="J33" s="2">
        <v>309</v>
      </c>
      <c r="K33" s="1">
        <v>558429</v>
      </c>
      <c r="L33" s="1">
        <v>176994</v>
      </c>
      <c r="M33" s="1">
        <v>3155070</v>
      </c>
      <c r="N33" s="5"/>
      <c r="O33" s="5"/>
      <c r="P33" s="6"/>
    </row>
    <row r="34" spans="1:16" ht="15" thickBot="1" x14ac:dyDescent="0.4">
      <c r="A34" s="52">
        <v>30</v>
      </c>
      <c r="B34" s="45" t="s">
        <v>23</v>
      </c>
      <c r="C34" s="1">
        <v>50897</v>
      </c>
      <c r="D34" s="2"/>
      <c r="E34" s="1">
        <v>4453</v>
      </c>
      <c r="F34" s="2"/>
      <c r="G34" s="1">
        <v>30015</v>
      </c>
      <c r="H34" s="1">
        <v>16429</v>
      </c>
      <c r="I34" s="1">
        <v>14276</v>
      </c>
      <c r="J34" s="1">
        <v>1249</v>
      </c>
      <c r="K34" s="1">
        <v>935680</v>
      </c>
      <c r="L34" s="1">
        <v>262442</v>
      </c>
      <c r="M34" s="1">
        <v>3565287</v>
      </c>
      <c r="N34" s="5"/>
      <c r="O34" s="5"/>
      <c r="P34" s="6"/>
    </row>
    <row r="35" spans="1:16" ht="15" thickBot="1" x14ac:dyDescent="0.4">
      <c r="A35" s="52">
        <v>31</v>
      </c>
      <c r="B35" s="45" t="s">
        <v>46</v>
      </c>
      <c r="C35" s="1">
        <v>47798</v>
      </c>
      <c r="D35" s="2"/>
      <c r="E35" s="2">
        <v>657</v>
      </c>
      <c r="F35" s="2"/>
      <c r="G35" s="1">
        <v>39907</v>
      </c>
      <c r="H35" s="1">
        <v>7234</v>
      </c>
      <c r="I35" s="1">
        <v>12079</v>
      </c>
      <c r="J35" s="2">
        <v>166</v>
      </c>
      <c r="K35" s="1">
        <v>762899</v>
      </c>
      <c r="L35" s="1">
        <v>192799</v>
      </c>
      <c r="M35" s="1">
        <v>3956971</v>
      </c>
      <c r="N35" s="6"/>
      <c r="O35" s="6"/>
      <c r="P35" s="6"/>
    </row>
    <row r="36" spans="1:16" ht="15" thickBot="1" x14ac:dyDescent="0.4">
      <c r="A36" s="52">
        <v>32</v>
      </c>
      <c r="B36" s="45" t="s">
        <v>28</v>
      </c>
      <c r="C36" s="1">
        <v>46321</v>
      </c>
      <c r="D36" s="2"/>
      <c r="E36" s="2">
        <v>363</v>
      </c>
      <c r="F36" s="2"/>
      <c r="G36" s="1">
        <v>37346</v>
      </c>
      <c r="H36" s="1">
        <v>8612</v>
      </c>
      <c r="I36" s="1">
        <v>14448</v>
      </c>
      <c r="J36" s="2">
        <v>113</v>
      </c>
      <c r="K36" s="1">
        <v>724237</v>
      </c>
      <c r="L36" s="1">
        <v>225903</v>
      </c>
      <c r="M36" s="1">
        <v>3205958</v>
      </c>
      <c r="N36" s="5"/>
      <c r="O36" s="5"/>
      <c r="P36" s="6"/>
    </row>
    <row r="37" spans="1:16" ht="15" thickBot="1" x14ac:dyDescent="0.4">
      <c r="A37" s="52">
        <v>33</v>
      </c>
      <c r="B37" s="45" t="s">
        <v>38</v>
      </c>
      <c r="C37" s="1">
        <v>38930</v>
      </c>
      <c r="D37" s="2"/>
      <c r="E37" s="2">
        <v>810</v>
      </c>
      <c r="F37" s="2"/>
      <c r="G37" s="1">
        <v>9091</v>
      </c>
      <c r="H37" s="1">
        <v>29029</v>
      </c>
      <c r="I37" s="1">
        <v>8714</v>
      </c>
      <c r="J37" s="2">
        <v>181</v>
      </c>
      <c r="K37" s="1">
        <v>754985</v>
      </c>
      <c r="L37" s="1">
        <v>168988</v>
      </c>
      <c r="M37" s="1">
        <v>4467673</v>
      </c>
      <c r="N37" s="5"/>
      <c r="O37" s="5"/>
      <c r="P37" s="6"/>
    </row>
    <row r="38" spans="1:16" ht="15" thickBot="1" x14ac:dyDescent="0.4">
      <c r="A38" s="52">
        <v>34</v>
      </c>
      <c r="B38" s="45" t="s">
        <v>45</v>
      </c>
      <c r="C38" s="1">
        <v>34290</v>
      </c>
      <c r="D38" s="47">
        <v>52</v>
      </c>
      <c r="E38" s="2">
        <v>407</v>
      </c>
      <c r="F38" s="46">
        <v>2</v>
      </c>
      <c r="G38" s="1">
        <v>21314</v>
      </c>
      <c r="H38" s="1">
        <v>12569</v>
      </c>
      <c r="I38" s="1">
        <v>11770</v>
      </c>
      <c r="J38" s="2">
        <v>140</v>
      </c>
      <c r="K38" s="1">
        <v>343043</v>
      </c>
      <c r="L38" s="1">
        <v>117750</v>
      </c>
      <c r="M38" s="1">
        <v>2913314</v>
      </c>
      <c r="N38" s="5"/>
      <c r="O38" s="5"/>
      <c r="P38" s="6"/>
    </row>
    <row r="39" spans="1:16" ht="15" thickBot="1" x14ac:dyDescent="0.4">
      <c r="A39" s="52">
        <v>35</v>
      </c>
      <c r="B39" s="45" t="s">
        <v>50</v>
      </c>
      <c r="C39" s="1">
        <v>30241</v>
      </c>
      <c r="D39" s="2"/>
      <c r="E39" s="2">
        <v>361</v>
      </c>
      <c r="F39" s="2"/>
      <c r="G39" s="1">
        <v>22251</v>
      </c>
      <c r="H39" s="1">
        <v>7629</v>
      </c>
      <c r="I39" s="1">
        <v>15633</v>
      </c>
      <c r="J39" s="2">
        <v>187</v>
      </c>
      <c r="K39" s="1">
        <v>321172</v>
      </c>
      <c r="L39" s="1">
        <v>166031</v>
      </c>
      <c r="M39" s="1">
        <v>1934408</v>
      </c>
      <c r="N39" s="5"/>
      <c r="O39" s="5"/>
      <c r="P39" s="6"/>
    </row>
    <row r="40" spans="1:16" ht="15" thickBot="1" x14ac:dyDescent="0.4">
      <c r="A40" s="52">
        <v>36</v>
      </c>
      <c r="B40" s="45" t="s">
        <v>49</v>
      </c>
      <c r="C40" s="1">
        <v>27477</v>
      </c>
      <c r="D40" s="2"/>
      <c r="E40" s="2">
        <v>269</v>
      </c>
      <c r="F40" s="2"/>
      <c r="G40" s="1">
        <v>10616</v>
      </c>
      <c r="H40" s="1">
        <v>16592</v>
      </c>
      <c r="I40" s="1">
        <v>15375</v>
      </c>
      <c r="J40" s="2">
        <v>151</v>
      </c>
      <c r="K40" s="1">
        <v>221406</v>
      </c>
      <c r="L40" s="1">
        <v>123894</v>
      </c>
      <c r="M40" s="1">
        <v>1787065</v>
      </c>
      <c r="N40" s="5"/>
      <c r="O40" s="5"/>
      <c r="P40" s="6"/>
    </row>
    <row r="41" spans="1:16" ht="15" thickBot="1" x14ac:dyDescent="0.4">
      <c r="A41" s="52">
        <v>37</v>
      </c>
      <c r="B41" s="45" t="s">
        <v>44</v>
      </c>
      <c r="C41" s="1">
        <v>23302</v>
      </c>
      <c r="D41" s="2"/>
      <c r="E41" s="2">
        <v>711</v>
      </c>
      <c r="F41" s="2"/>
      <c r="G41" s="1">
        <v>10391</v>
      </c>
      <c r="H41" s="1">
        <v>12200</v>
      </c>
      <c r="I41" s="1">
        <v>11113</v>
      </c>
      <c r="J41" s="2">
        <v>339</v>
      </c>
      <c r="K41" s="1">
        <v>665291</v>
      </c>
      <c r="L41" s="1">
        <v>317284</v>
      </c>
      <c r="M41" s="1">
        <v>2096829</v>
      </c>
      <c r="N41" s="5"/>
      <c r="O41" s="5"/>
      <c r="P41" s="6"/>
    </row>
    <row r="42" spans="1:16" ht="15" thickBot="1" x14ac:dyDescent="0.4">
      <c r="A42" s="52">
        <v>38</v>
      </c>
      <c r="B42" s="45" t="s">
        <v>37</v>
      </c>
      <c r="C42" s="1">
        <v>23018</v>
      </c>
      <c r="D42" s="2"/>
      <c r="E42" s="2">
        <v>386</v>
      </c>
      <c r="F42" s="2"/>
      <c r="G42" s="1">
        <v>4355</v>
      </c>
      <c r="H42" s="1">
        <v>18277</v>
      </c>
      <c r="I42" s="1">
        <v>5457</v>
      </c>
      <c r="J42" s="2">
        <v>92</v>
      </c>
      <c r="K42" s="1">
        <v>484879</v>
      </c>
      <c r="L42" s="1">
        <v>114962</v>
      </c>
      <c r="M42" s="1">
        <v>4217737</v>
      </c>
      <c r="N42" s="6"/>
      <c r="O42" s="6"/>
      <c r="P42" s="6"/>
    </row>
    <row r="43" spans="1:16" ht="15" thickBot="1" x14ac:dyDescent="0.4">
      <c r="A43" s="52">
        <v>39</v>
      </c>
      <c r="B43" s="45" t="s">
        <v>40</v>
      </c>
      <c r="C43" s="1">
        <v>20335</v>
      </c>
      <c r="D43" s="2"/>
      <c r="E43" s="1">
        <v>1021</v>
      </c>
      <c r="F43" s="2"/>
      <c r="G43" s="1">
        <v>1953</v>
      </c>
      <c r="H43" s="1">
        <v>17361</v>
      </c>
      <c r="I43" s="1">
        <v>19196</v>
      </c>
      <c r="J43" s="2">
        <v>964</v>
      </c>
      <c r="K43" s="1">
        <v>419473</v>
      </c>
      <c r="L43" s="1">
        <v>395968</v>
      </c>
      <c r="M43" s="1">
        <v>1059361</v>
      </c>
      <c r="N43" s="6"/>
      <c r="O43" s="6"/>
      <c r="P43" s="6"/>
    </row>
    <row r="44" spans="1:16" ht="15" thickBot="1" x14ac:dyDescent="0.4">
      <c r="A44" s="52">
        <v>40</v>
      </c>
      <c r="B44" s="45" t="s">
        <v>43</v>
      </c>
      <c r="C44" s="1">
        <v>16396</v>
      </c>
      <c r="D44" s="2"/>
      <c r="E44" s="2">
        <v>593</v>
      </c>
      <c r="F44" s="2"/>
      <c r="G44" s="1">
        <v>8649</v>
      </c>
      <c r="H44" s="1">
        <v>7154</v>
      </c>
      <c r="I44" s="1">
        <v>16838</v>
      </c>
      <c r="J44" s="2">
        <v>609</v>
      </c>
      <c r="K44" s="1">
        <v>208761</v>
      </c>
      <c r="L44" s="1">
        <v>214386</v>
      </c>
      <c r="M44" s="1">
        <v>973764</v>
      </c>
      <c r="N44" s="6"/>
      <c r="O44" s="6"/>
      <c r="P44" s="6"/>
    </row>
    <row r="45" spans="1:16" ht="29.5" thickBot="1" x14ac:dyDescent="0.4">
      <c r="A45" s="52">
        <v>41</v>
      </c>
      <c r="B45" s="45" t="s">
        <v>63</v>
      </c>
      <c r="C45" s="1">
        <v>13159</v>
      </c>
      <c r="D45" s="2"/>
      <c r="E45" s="2">
        <v>597</v>
      </c>
      <c r="F45" s="2"/>
      <c r="G45" s="1">
        <v>10452</v>
      </c>
      <c r="H45" s="1">
        <v>2110</v>
      </c>
      <c r="I45" s="1">
        <v>18645</v>
      </c>
      <c r="J45" s="2">
        <v>846</v>
      </c>
      <c r="K45" s="1">
        <v>239216</v>
      </c>
      <c r="L45" s="1">
        <v>338953</v>
      </c>
      <c r="M45" s="1">
        <v>705749</v>
      </c>
      <c r="N45" s="6"/>
      <c r="O45" s="6"/>
      <c r="P45" s="6"/>
    </row>
    <row r="46" spans="1:16" ht="15" thickBot="1" x14ac:dyDescent="0.4">
      <c r="A46" s="52">
        <v>42</v>
      </c>
      <c r="B46" s="45" t="s">
        <v>54</v>
      </c>
      <c r="C46" s="1">
        <v>10118</v>
      </c>
      <c r="D46" s="2"/>
      <c r="E46" s="2">
        <v>152</v>
      </c>
      <c r="F46" s="2"/>
      <c r="G46" s="1">
        <v>8884</v>
      </c>
      <c r="H46" s="1">
        <v>1082</v>
      </c>
      <c r="I46" s="1">
        <v>11437</v>
      </c>
      <c r="J46" s="2">
        <v>172</v>
      </c>
      <c r="K46" s="1">
        <v>127449</v>
      </c>
      <c r="L46" s="1">
        <v>144066</v>
      </c>
      <c r="M46" s="1">
        <v>884659</v>
      </c>
      <c r="N46" s="5"/>
      <c r="O46" s="5"/>
      <c r="P46" s="6"/>
    </row>
    <row r="47" spans="1:16" ht="15" thickBot="1" x14ac:dyDescent="0.4">
      <c r="A47" s="52">
        <v>43</v>
      </c>
      <c r="B47" s="45" t="s">
        <v>56</v>
      </c>
      <c r="C47" s="1">
        <v>8457</v>
      </c>
      <c r="D47" s="2"/>
      <c r="E47" s="2">
        <v>160</v>
      </c>
      <c r="F47" s="2"/>
      <c r="G47" s="1">
        <v>6298</v>
      </c>
      <c r="H47" s="1">
        <v>1999</v>
      </c>
      <c r="I47" s="1">
        <v>4719</v>
      </c>
      <c r="J47" s="2">
        <v>89</v>
      </c>
      <c r="K47" s="1">
        <v>350076</v>
      </c>
      <c r="L47" s="1">
        <v>195339</v>
      </c>
      <c r="M47" s="1">
        <v>1792147</v>
      </c>
      <c r="N47" s="6"/>
      <c r="O47" s="6"/>
      <c r="P47" s="6"/>
    </row>
    <row r="48" spans="1:16" ht="15" thickBot="1" x14ac:dyDescent="0.4">
      <c r="A48" s="52">
        <v>44</v>
      </c>
      <c r="B48" s="45" t="s">
        <v>53</v>
      </c>
      <c r="C48" s="1">
        <v>8444</v>
      </c>
      <c r="D48" s="2"/>
      <c r="E48" s="2">
        <v>121</v>
      </c>
      <c r="F48" s="2"/>
      <c r="G48" s="1">
        <v>7161</v>
      </c>
      <c r="H48" s="1">
        <v>1162</v>
      </c>
      <c r="I48" s="1">
        <v>11080</v>
      </c>
      <c r="J48" s="2">
        <v>159</v>
      </c>
      <c r="K48" s="1">
        <v>178145</v>
      </c>
      <c r="L48" s="1">
        <v>233767</v>
      </c>
      <c r="M48" s="1">
        <v>762062</v>
      </c>
      <c r="N48" s="6"/>
      <c r="O48" s="6"/>
      <c r="P48" s="6"/>
    </row>
    <row r="49" spans="1:16" ht="15" thickBot="1" x14ac:dyDescent="0.4">
      <c r="A49" s="52">
        <v>45</v>
      </c>
      <c r="B49" s="45" t="s">
        <v>42</v>
      </c>
      <c r="C49" s="1">
        <v>6980</v>
      </c>
      <c r="D49" s="2"/>
      <c r="E49" s="2">
        <v>423</v>
      </c>
      <c r="F49" s="2"/>
      <c r="G49" s="1">
        <v>6264</v>
      </c>
      <c r="H49" s="2">
        <v>293</v>
      </c>
      <c r="I49" s="1">
        <v>5133</v>
      </c>
      <c r="J49" s="2">
        <v>311</v>
      </c>
      <c r="K49" s="1">
        <v>211905</v>
      </c>
      <c r="L49" s="1">
        <v>155846</v>
      </c>
      <c r="M49" s="1">
        <v>1359711</v>
      </c>
      <c r="N49" s="5"/>
      <c r="O49" s="5"/>
      <c r="P49" s="6"/>
    </row>
    <row r="50" spans="1:16" ht="15" thickBot="1" x14ac:dyDescent="0.4">
      <c r="A50" s="52">
        <v>46</v>
      </c>
      <c r="B50" s="45" t="s">
        <v>51</v>
      </c>
      <c r="C50" s="1">
        <v>5659</v>
      </c>
      <c r="D50" s="2"/>
      <c r="E50" s="2">
        <v>82</v>
      </c>
      <c r="F50" s="2"/>
      <c r="G50" s="1">
        <v>4123</v>
      </c>
      <c r="H50" s="1">
        <v>1454</v>
      </c>
      <c r="I50" s="1">
        <v>5295</v>
      </c>
      <c r="J50" s="2">
        <v>77</v>
      </c>
      <c r="K50" s="1">
        <v>200936</v>
      </c>
      <c r="L50" s="1">
        <v>188005</v>
      </c>
      <c r="M50" s="1">
        <v>1068778</v>
      </c>
      <c r="N50" s="5"/>
      <c r="O50" s="5"/>
      <c r="P50" s="6"/>
    </row>
    <row r="51" spans="1:16" ht="15" thickBot="1" x14ac:dyDescent="0.4">
      <c r="A51" s="52">
        <v>47</v>
      </c>
      <c r="B51" s="45" t="s">
        <v>47</v>
      </c>
      <c r="C51" s="1">
        <v>4825</v>
      </c>
      <c r="D51" s="2"/>
      <c r="E51" s="2">
        <v>40</v>
      </c>
      <c r="F51" s="2"/>
      <c r="G51" s="1">
        <v>1808</v>
      </c>
      <c r="H51" s="1">
        <v>2977</v>
      </c>
      <c r="I51" s="1">
        <v>3408</v>
      </c>
      <c r="J51" s="2">
        <v>28</v>
      </c>
      <c r="K51" s="1">
        <v>202753</v>
      </c>
      <c r="L51" s="1">
        <v>143200</v>
      </c>
      <c r="M51" s="1">
        <v>1415872</v>
      </c>
      <c r="N51" s="5"/>
      <c r="O51" s="5"/>
      <c r="P51" s="6"/>
    </row>
    <row r="52" spans="1:16" ht="15" thickBot="1" x14ac:dyDescent="0.4">
      <c r="A52" s="52">
        <v>48</v>
      </c>
      <c r="B52" s="45" t="s">
        <v>52</v>
      </c>
      <c r="C52" s="1">
        <v>4156</v>
      </c>
      <c r="D52" s="2"/>
      <c r="E52" s="2">
        <v>28</v>
      </c>
      <c r="F52" s="2"/>
      <c r="G52" s="1">
        <v>1204</v>
      </c>
      <c r="H52" s="1">
        <v>2924</v>
      </c>
      <c r="I52" s="1">
        <v>5681</v>
      </c>
      <c r="J52" s="2">
        <v>38</v>
      </c>
      <c r="K52" s="1">
        <v>296677</v>
      </c>
      <c r="L52" s="1">
        <v>405549</v>
      </c>
      <c r="M52" s="1">
        <v>731545</v>
      </c>
      <c r="N52" s="6"/>
      <c r="O52" s="6"/>
      <c r="P52" s="6"/>
    </row>
    <row r="53" spans="1:16" ht="15" thickBot="1" x14ac:dyDescent="0.4">
      <c r="A53" s="52">
        <v>49</v>
      </c>
      <c r="B53" s="45" t="s">
        <v>39</v>
      </c>
      <c r="C53" s="1">
        <v>4144</v>
      </c>
      <c r="D53" s="2"/>
      <c r="E53" s="2">
        <v>127</v>
      </c>
      <c r="F53" s="2"/>
      <c r="G53" s="1">
        <v>3616</v>
      </c>
      <c r="H53" s="2">
        <v>401</v>
      </c>
      <c r="I53" s="1">
        <v>3083</v>
      </c>
      <c r="J53" s="2">
        <v>94</v>
      </c>
      <c r="K53" s="1">
        <v>216144</v>
      </c>
      <c r="L53" s="1">
        <v>160796</v>
      </c>
      <c r="M53" s="1">
        <v>1344212</v>
      </c>
      <c r="N53" s="5"/>
      <c r="O53" s="5"/>
      <c r="P53" s="6"/>
    </row>
    <row r="54" spans="1:16" ht="15" thickBot="1" x14ac:dyDescent="0.4">
      <c r="A54" s="52">
        <v>50</v>
      </c>
      <c r="B54" s="45" t="s">
        <v>55</v>
      </c>
      <c r="C54" s="1">
        <v>3227</v>
      </c>
      <c r="D54" s="2"/>
      <c r="E54" s="2">
        <v>30</v>
      </c>
      <c r="F54" s="2"/>
      <c r="G54" s="1">
        <v>2659</v>
      </c>
      <c r="H54" s="2">
        <v>538</v>
      </c>
      <c r="I54" s="1">
        <v>5576</v>
      </c>
      <c r="J54" s="2">
        <v>52</v>
      </c>
      <c r="K54" s="1">
        <v>90475</v>
      </c>
      <c r="L54" s="1">
        <v>156326</v>
      </c>
      <c r="M54" s="1">
        <v>578759</v>
      </c>
      <c r="N54" s="6"/>
      <c r="O54" s="6"/>
      <c r="P54" s="6"/>
    </row>
    <row r="55" spans="1:16" ht="15" thickBot="1" x14ac:dyDescent="0.4">
      <c r="A55" s="52">
        <v>51</v>
      </c>
      <c r="B55" s="45" t="s">
        <v>48</v>
      </c>
      <c r="C55" s="1">
        <v>1509</v>
      </c>
      <c r="D55" s="2"/>
      <c r="E55" s="2">
        <v>58</v>
      </c>
      <c r="F55" s="2"/>
      <c r="G55" s="1">
        <v>1332</v>
      </c>
      <c r="H55" s="2">
        <v>119</v>
      </c>
      <c r="I55" s="1">
        <v>2418</v>
      </c>
      <c r="J55" s="2">
        <v>93</v>
      </c>
      <c r="K55" s="1">
        <v>110297</v>
      </c>
      <c r="L55" s="1">
        <v>176761</v>
      </c>
      <c r="M55" s="1">
        <v>623989</v>
      </c>
      <c r="N55" s="6"/>
      <c r="O55" s="6"/>
      <c r="P55" s="5"/>
    </row>
    <row r="56" spans="1:16" ht="15" thickBot="1" x14ac:dyDescent="0.4">
      <c r="A56" s="52">
        <v>62</v>
      </c>
      <c r="B56" s="48" t="s">
        <v>64</v>
      </c>
      <c r="C56" s="2">
        <v>502</v>
      </c>
      <c r="D56" s="2"/>
      <c r="E56" s="2">
        <v>5</v>
      </c>
      <c r="F56" s="2"/>
      <c r="G56" s="2">
        <v>346</v>
      </c>
      <c r="H56" s="2">
        <v>151</v>
      </c>
      <c r="I56" s="2"/>
      <c r="J56" s="2"/>
      <c r="K56" s="1">
        <v>27239</v>
      </c>
      <c r="L56" s="2"/>
      <c r="M56" s="2"/>
      <c r="N56" s="5"/>
      <c r="O56" s="5"/>
      <c r="P56" s="5"/>
    </row>
    <row r="57" spans="1:16" ht="21.5" thickBot="1" x14ac:dyDescent="0.4">
      <c r="A57" s="52">
        <v>63</v>
      </c>
      <c r="B57" s="48" t="s">
        <v>67</v>
      </c>
      <c r="C57" s="2">
        <v>50</v>
      </c>
      <c r="D57" s="2"/>
      <c r="E57" s="2">
        <v>2</v>
      </c>
      <c r="F57" s="2"/>
      <c r="G57" s="2">
        <v>19</v>
      </c>
      <c r="H57" s="2">
        <v>29</v>
      </c>
      <c r="I57" s="2"/>
      <c r="J57" s="2"/>
      <c r="K57" s="1">
        <v>14419</v>
      </c>
      <c r="L57" s="2"/>
      <c r="M57" s="2"/>
      <c r="N57" s="5"/>
      <c r="O57" s="5"/>
      <c r="P57" s="5"/>
    </row>
    <row r="58" spans="1:16" ht="15" thickBot="1" x14ac:dyDescent="0.4">
      <c r="A58" s="52">
        <v>64</v>
      </c>
      <c r="B58" s="48" t="s">
        <v>65</v>
      </c>
      <c r="C58" s="1">
        <v>25695</v>
      </c>
      <c r="D58" s="2"/>
      <c r="E58" s="2">
        <v>329</v>
      </c>
      <c r="F58" s="2"/>
      <c r="G58" s="1">
        <v>2267</v>
      </c>
      <c r="H58" s="1">
        <v>23099</v>
      </c>
      <c r="I58" s="1">
        <v>7586</v>
      </c>
      <c r="J58" s="2">
        <v>97</v>
      </c>
      <c r="K58" s="1">
        <v>464073</v>
      </c>
      <c r="L58" s="1">
        <v>137018</v>
      </c>
      <c r="M58" s="1">
        <v>3386941</v>
      </c>
      <c r="N58" s="42"/>
      <c r="O58" s="58"/>
      <c r="P58" s="35"/>
    </row>
    <row r="59" spans="1:16" ht="21.5" thickBot="1" x14ac:dyDescent="0.4">
      <c r="A59" s="53">
        <v>65</v>
      </c>
      <c r="B59" s="54" t="s">
        <v>66</v>
      </c>
      <c r="C59" s="55">
        <v>741</v>
      </c>
      <c r="D59" s="56">
        <v>7</v>
      </c>
      <c r="E59" s="55">
        <v>9</v>
      </c>
      <c r="F59" s="55"/>
      <c r="G59" s="55">
        <v>523</v>
      </c>
      <c r="H59" s="55">
        <v>209</v>
      </c>
      <c r="I59" s="55"/>
      <c r="J59" s="55"/>
      <c r="K59" s="57">
        <v>12189</v>
      </c>
      <c r="L59" s="55"/>
      <c r="M59" s="55"/>
    </row>
  </sheetData>
  <mergeCells count="2">
    <mergeCell ref="P1:R1"/>
    <mergeCell ref="U1:Y1"/>
  </mergeCells>
  <hyperlinks>
    <hyperlink ref="B5" r:id="rId1" display="https://www.worldometers.info/coronavirus/usa/california/" xr:uid="{ADF93C8E-0113-4DDB-B582-C31D6E020423}"/>
    <hyperlink ref="B6" r:id="rId2" display="https://www.worldometers.info/coronavirus/usa/florida/" xr:uid="{C074E8EF-9125-4922-B321-7B549B2D8395}"/>
    <hyperlink ref="B7" r:id="rId3" display="https://www.worldometers.info/coronavirus/usa/texas/" xr:uid="{C1E9047E-C74C-40CD-A378-E77FB339960A}"/>
    <hyperlink ref="B8" r:id="rId4" display="https://www.worldometers.info/coronavirus/usa/new-york/" xr:uid="{76B9B85D-5D50-4691-8817-CEF6CB4731E5}"/>
    <hyperlink ref="B9" r:id="rId5" display="https://www.worldometers.info/coronavirus/usa/georgia/" xr:uid="{BC2A445A-B704-4471-AE65-CAF83C4228F7}"/>
    <hyperlink ref="B10" r:id="rId6" display="https://www.worldometers.info/coronavirus/usa/illinois/" xr:uid="{78311B3F-AFB7-4347-A7EA-9D8EA250613F}"/>
    <hyperlink ref="B11" r:id="rId7" display="https://www.worldometers.info/coronavirus/usa/new-jersey/" xr:uid="{832F394E-1EFB-4E81-8B18-78F01C9B8A3F}"/>
    <hyperlink ref="B12" r:id="rId8" display="https://www.worldometers.info/coronavirus/usa/arizona/" xr:uid="{D4EA4058-1BAE-455B-A355-7751770C9341}"/>
    <hyperlink ref="B13" r:id="rId9" display="https://www.worldometers.info/coronavirus/usa/north-carolina/" xr:uid="{140A2D37-29B4-4868-B2F3-5EA0BC500629}"/>
    <hyperlink ref="B14" r:id="rId10" display="https://www.worldometers.info/coronavirus/usa/louisiana/" xr:uid="{61080E9F-481C-49FD-B4E1-F1BC7266E49F}"/>
    <hyperlink ref="B15" r:id="rId11" display="https://www.worldometers.info/coronavirus/usa/tennessee/" xr:uid="{58D7A148-0A23-4527-AF8F-6C9FDF0CA899}"/>
    <hyperlink ref="B16" r:id="rId12" display="https://www.worldometers.info/coronavirus/usa/pennsylvania/" xr:uid="{A9315050-85D3-4882-83F6-8716576FE664}"/>
    <hyperlink ref="B17" r:id="rId13" display="https://www.worldometers.info/coronavirus/usa/massachusetts/" xr:uid="{64872169-1D70-4C8D-8A7E-65B6A56915FE}"/>
    <hyperlink ref="B18" r:id="rId14" display="https://www.worldometers.info/coronavirus/usa/ohio/" xr:uid="{62625057-8F79-4669-B4D8-F3F04836A4D7}"/>
    <hyperlink ref="B19" r:id="rId15" display="https://www.worldometers.info/coronavirus/usa/alabama/" xr:uid="{D66F8837-78B8-41C1-AED0-73A18FEAEB93}"/>
    <hyperlink ref="B20" r:id="rId16" display="https://www.worldometers.info/coronavirus/usa/south-carolina/" xr:uid="{945F9DF4-2CE8-4649-B376-A66608BB4EC9}"/>
    <hyperlink ref="B21" r:id="rId17" display="https://www.worldometers.info/coronavirus/usa/virginia/" xr:uid="{70AE96EF-FBA7-488D-AD43-3E1EA8D6684A}"/>
    <hyperlink ref="B22" r:id="rId18" display="https://www.worldometers.info/coronavirus/usa/michigan/" xr:uid="{A5552FF6-76CC-4CC9-BDBA-0AA6137AD650}"/>
    <hyperlink ref="B23" r:id="rId19" display="https://www.worldometers.info/coronavirus/usa/maryland/" xr:uid="{13848550-58C9-4F19-897A-64E7892A323D}"/>
    <hyperlink ref="B24" r:id="rId20" display="https://www.worldometers.info/coronavirus/usa/indiana/" xr:uid="{D52832CD-1D65-4FC7-BD27-2EA15A1F937B}"/>
    <hyperlink ref="B25" r:id="rId21" display="https://www.worldometers.info/coronavirus/usa/mississippi/" xr:uid="{04C5CF4E-2380-4B97-9965-88E4C81998EE}"/>
    <hyperlink ref="B26" r:id="rId22" display="https://www.worldometers.info/coronavirus/usa/washington/" xr:uid="{8073BFCD-50C1-45C1-9A48-20116D52E726}"/>
    <hyperlink ref="B27" r:id="rId23" display="https://www.worldometers.info/coronavirus/usa/missouri/" xr:uid="{4B1095A8-A2FC-4580-9301-18AEE9E9B79E}"/>
    <hyperlink ref="B28" r:id="rId24" display="https://www.worldometers.info/coronavirus/usa/wisconsin/" xr:uid="{23B2D05B-7BC0-4CD7-8684-18B0E5CE462E}"/>
    <hyperlink ref="B29" r:id="rId25" display="https://www.worldometers.info/coronavirus/usa/minnesota/" xr:uid="{64BFC165-A349-4CC5-BA2F-FA9A091D95EA}"/>
    <hyperlink ref="B30" r:id="rId26" display="https://www.worldometers.info/coronavirus/usa/nevada/" xr:uid="{DB99A6AD-1B0F-4958-8F16-FD9A784DF2BE}"/>
    <hyperlink ref="B31" r:id="rId27" display="https://www.worldometers.info/coronavirus/usa/arkansas/" xr:uid="{A623EDC8-BAB1-424C-9965-51866FC8BAF5}"/>
    <hyperlink ref="B32" r:id="rId28" display="https://www.worldometers.info/coronavirus/usa/colorado/" xr:uid="{D4576B6A-2C60-4594-A49B-EA7623BC8887}"/>
    <hyperlink ref="B33" r:id="rId29" display="https://www.worldometers.info/coronavirus/usa/iowa/" xr:uid="{785668F4-2895-428C-9494-F647A574ED65}"/>
    <hyperlink ref="B34" r:id="rId30" display="https://www.worldometers.info/coronavirus/usa/connecticut/" xr:uid="{286962A7-1EEB-4B60-8CFE-3522A6C015E4}"/>
    <hyperlink ref="B35" r:id="rId31" display="https://www.worldometers.info/coronavirus/usa/oklahoma/" xr:uid="{B286C94A-BF6C-42DD-9442-9464C520ED6D}"/>
    <hyperlink ref="B36" r:id="rId32" display="https://www.worldometers.info/coronavirus/usa/utah/" xr:uid="{7D466840-9142-44EA-8F9D-A0D94CB1A585}"/>
    <hyperlink ref="B37" r:id="rId33" display="https://www.worldometers.info/coronavirus/usa/kentucky/" xr:uid="{E9437906-94E6-4A61-A0A2-311ED9B6E3DF}"/>
    <hyperlink ref="B38" r:id="rId34" display="https://www.worldometers.info/coronavirus/usa/kansas/" xr:uid="{7A8F3890-C956-4082-889A-70EBE91B7A34}"/>
    <hyperlink ref="B39" r:id="rId35" display="https://www.worldometers.info/coronavirus/usa/nebraska/" xr:uid="{82D4F575-441D-45AC-9401-74EEE5A0CAE5}"/>
    <hyperlink ref="B40" r:id="rId36" display="https://www.worldometers.info/coronavirus/usa/idaho/" xr:uid="{9E0798B9-F5F8-40A9-9B4A-41CA40021940}"/>
    <hyperlink ref="B41" r:id="rId37" display="https://www.worldometers.info/coronavirus/usa/new-mexico/" xr:uid="{3A6D0458-79D0-4313-8652-20FA1CAA5D61}"/>
    <hyperlink ref="B42" r:id="rId38" display="https://www.worldometers.info/coronavirus/usa/oregon/" xr:uid="{1B714284-07A5-499A-8200-EF58DC19AABC}"/>
    <hyperlink ref="B43" r:id="rId39" display="https://www.worldometers.info/coronavirus/usa/rhode-island/" xr:uid="{95586A75-AC20-49D9-A4F4-0D1786EF91BD}"/>
    <hyperlink ref="B44" r:id="rId40" display="https://www.worldometers.info/coronavirus/usa/delaware/" xr:uid="{72E00C21-0A40-430B-8558-280BD625295A}"/>
    <hyperlink ref="B45" r:id="rId41" display="https://www.worldometers.info/coronavirus/usa/district-of-columbia/" xr:uid="{F58C2A27-80E3-4911-BD4B-F37A4EE10E79}"/>
    <hyperlink ref="B46" r:id="rId42" display="https://www.worldometers.info/coronavirus/usa/south-dakota/" xr:uid="{DF6164A9-A449-4DE7-BD24-D3D5D6D5F23C}"/>
    <hyperlink ref="B47" r:id="rId43" display="https://www.worldometers.info/coronavirus/usa/west-virginia/" xr:uid="{C7712E7F-F37B-4487-A632-C0DBB933E2D3}"/>
    <hyperlink ref="B48" r:id="rId44" display="https://www.worldometers.info/coronavirus/usa/north-dakota/" xr:uid="{2BEC25C2-13BF-4E59-9E6A-D97D1523A62D}"/>
    <hyperlink ref="B49" r:id="rId45" display="https://www.worldometers.info/coronavirus/usa/new-hampshire/" xr:uid="{2FC0194F-355F-4927-AA23-1067282C3028}"/>
    <hyperlink ref="B50" r:id="rId46" display="https://www.worldometers.info/coronavirus/usa/montana/" xr:uid="{85DF9081-F7BA-4344-B2F8-00F6E80C301E}"/>
    <hyperlink ref="B51" r:id="rId47" display="https://www.worldometers.info/coronavirus/usa/hawaii/" xr:uid="{9E766C9D-F0B7-4FD6-999D-2CAE9901BA08}"/>
    <hyperlink ref="B52" r:id="rId48" display="https://www.worldometers.info/coronavirus/usa/alaska/" xr:uid="{5B3C06F0-552A-4AE2-B114-4A5AC5A193D8}"/>
    <hyperlink ref="B53" r:id="rId49" display="https://www.worldometers.info/coronavirus/usa/maine/" xr:uid="{B3F092B5-52A5-4C5C-B2B0-9CC2CE74A3B3}"/>
    <hyperlink ref="B54" r:id="rId50" display="https://www.worldometers.info/coronavirus/usa/wyoming/" xr:uid="{815B4D06-0A70-457E-8EA1-6D6C98B33A18}"/>
    <hyperlink ref="B55" r:id="rId51" display="https://www.worldometers.info/coronavirus/usa/vermont/" xr:uid="{27FDF047-3C88-472D-8DC7-BF2ECF370FC5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1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105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104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5" t="s">
        <v>36</v>
      </c>
      <c r="B2" s="1">
        <v>107580</v>
      </c>
      <c r="C2" s="2"/>
      <c r="D2" s="1">
        <v>1896</v>
      </c>
      <c r="E2" s="2"/>
      <c r="F2" s="1">
        <v>41523</v>
      </c>
      <c r="G2" s="1">
        <v>64161</v>
      </c>
      <c r="H2" s="1">
        <v>21941</v>
      </c>
      <c r="I2" s="2">
        <v>387</v>
      </c>
      <c r="J2" s="1">
        <v>832794</v>
      </c>
      <c r="K2" s="1">
        <v>169848</v>
      </c>
      <c r="L2" s="1">
        <v>4903185</v>
      </c>
      <c r="M2" s="59"/>
      <c r="N2" s="38">
        <f>IFERROR(B2/J2,0)</f>
        <v>0.12917960504038214</v>
      </c>
      <c r="O2" s="39">
        <f>IFERROR(I2/H2,0)</f>
        <v>1.7638211567385261E-2</v>
      </c>
      <c r="P2" s="37">
        <f>D2*250</f>
        <v>474000</v>
      </c>
      <c r="Q2" s="40">
        <f>ABS(P2-B2)/B2</f>
        <v>3.4060234244283323</v>
      </c>
    </row>
    <row r="3" spans="1:17" ht="15" thickBot="1" x14ac:dyDescent="0.35">
      <c r="A3" s="45" t="s">
        <v>52</v>
      </c>
      <c r="B3" s="1">
        <v>4156</v>
      </c>
      <c r="C3" s="2"/>
      <c r="D3" s="2">
        <v>28</v>
      </c>
      <c r="E3" s="2"/>
      <c r="F3" s="1">
        <v>1204</v>
      </c>
      <c r="G3" s="1">
        <v>2924</v>
      </c>
      <c r="H3" s="1">
        <v>5681</v>
      </c>
      <c r="I3" s="2">
        <v>38</v>
      </c>
      <c r="J3" s="1">
        <v>296677</v>
      </c>
      <c r="K3" s="1">
        <v>405549</v>
      </c>
      <c r="L3" s="1">
        <v>731545</v>
      </c>
      <c r="M3" s="59"/>
      <c r="N3" s="38">
        <f>IFERROR(B3/J3,0)</f>
        <v>1.4008500827499267E-2</v>
      </c>
      <c r="O3" s="39">
        <f>IFERROR(I3/H3,0)</f>
        <v>6.688963210702341E-3</v>
      </c>
      <c r="P3" s="37">
        <f>D3*250</f>
        <v>7000</v>
      </c>
      <c r="Q3" s="40">
        <f>ABS(P3-B3)/B3</f>
        <v>0.68431183830606357</v>
      </c>
    </row>
    <row r="4" spans="1:17" ht="15" thickBot="1" x14ac:dyDescent="0.35">
      <c r="A4" s="45" t="s">
        <v>33</v>
      </c>
      <c r="B4" s="1">
        <v>192654</v>
      </c>
      <c r="C4" s="2"/>
      <c r="D4" s="1">
        <v>4492</v>
      </c>
      <c r="E4" s="2"/>
      <c r="F4" s="1">
        <v>27339</v>
      </c>
      <c r="G4" s="1">
        <v>160823</v>
      </c>
      <c r="H4" s="1">
        <v>26468</v>
      </c>
      <c r="I4" s="2">
        <v>617</v>
      </c>
      <c r="J4" s="1">
        <v>1325778</v>
      </c>
      <c r="K4" s="1">
        <v>182144</v>
      </c>
      <c r="L4" s="1">
        <v>7278717</v>
      </c>
      <c r="M4" s="59"/>
      <c r="N4" s="38">
        <f>IFERROR(B4/J4,0)</f>
        <v>0.14531392133524618</v>
      </c>
      <c r="O4" s="39">
        <f>IFERROR(I4/H4,0)</f>
        <v>2.3311168203113193E-2</v>
      </c>
      <c r="P4" s="37">
        <f>D4*250</f>
        <v>1123000</v>
      </c>
      <c r="Q4" s="40">
        <f>ABS(P4-B4)/B4</f>
        <v>4.82910295140511</v>
      </c>
    </row>
    <row r="5" spans="1:17" ht="12.5" customHeight="1" thickBot="1" x14ac:dyDescent="0.35">
      <c r="A5" s="45" t="s">
        <v>34</v>
      </c>
      <c r="B5" s="1">
        <v>53243</v>
      </c>
      <c r="C5" s="2"/>
      <c r="D5" s="2">
        <v>600</v>
      </c>
      <c r="E5" s="2"/>
      <c r="F5" s="1">
        <v>45446</v>
      </c>
      <c r="G5" s="1">
        <v>7197</v>
      </c>
      <c r="H5" s="1">
        <v>17643</v>
      </c>
      <c r="I5" s="2">
        <v>199</v>
      </c>
      <c r="J5" s="1">
        <v>588660</v>
      </c>
      <c r="K5" s="1">
        <v>195062</v>
      </c>
      <c r="L5" s="1">
        <v>3017804</v>
      </c>
      <c r="M5" s="59"/>
      <c r="N5" s="38">
        <f>IFERROR(B5/J5,0)</f>
        <v>9.0447796690789256E-2</v>
      </c>
      <c r="O5" s="39">
        <f>IFERROR(I5/H5,0)</f>
        <v>1.1279260896672902E-2</v>
      </c>
      <c r="P5" s="37">
        <f>D5*250</f>
        <v>150000</v>
      </c>
      <c r="Q5" s="40">
        <f>ABS(P5-B5)/B5</f>
        <v>1.817271754033394</v>
      </c>
    </row>
    <row r="6" spans="1:17" ht="15" thickBot="1" x14ac:dyDescent="0.35">
      <c r="A6" s="45" t="s">
        <v>10</v>
      </c>
      <c r="B6" s="1">
        <v>621625</v>
      </c>
      <c r="C6" s="2"/>
      <c r="D6" s="1">
        <v>11231</v>
      </c>
      <c r="E6" s="46">
        <v>6</v>
      </c>
      <c r="F6" s="1">
        <v>248812</v>
      </c>
      <c r="G6" s="1">
        <v>361582</v>
      </c>
      <c r="H6" s="1">
        <v>15732</v>
      </c>
      <c r="I6" s="2">
        <v>284</v>
      </c>
      <c r="J6" s="1">
        <v>9681111</v>
      </c>
      <c r="K6" s="1">
        <v>245016</v>
      </c>
      <c r="L6" s="1">
        <v>39512223</v>
      </c>
      <c r="M6" s="59"/>
      <c r="N6" s="38">
        <f>IFERROR(B6/J6,0)</f>
        <v>6.42100891106403E-2</v>
      </c>
      <c r="O6" s="39">
        <f>IFERROR(I6/H6,0)</f>
        <v>1.8052377320111872E-2</v>
      </c>
      <c r="P6" s="37">
        <f>D6*250</f>
        <v>2807750</v>
      </c>
      <c r="Q6" s="40">
        <f>ABS(P6-B6)/B6</f>
        <v>3.5167906696159261</v>
      </c>
    </row>
    <row r="7" spans="1:17" ht="15" thickBot="1" x14ac:dyDescent="0.35">
      <c r="A7" s="45" t="s">
        <v>18</v>
      </c>
      <c r="B7" s="1">
        <v>52838</v>
      </c>
      <c r="C7" s="2"/>
      <c r="D7" s="1">
        <v>1896</v>
      </c>
      <c r="E7" s="2"/>
      <c r="F7" s="1">
        <v>20728</v>
      </c>
      <c r="G7" s="1">
        <v>30214</v>
      </c>
      <c r="H7" s="1">
        <v>9175</v>
      </c>
      <c r="I7" s="2">
        <v>329</v>
      </c>
      <c r="J7" s="1">
        <v>622745</v>
      </c>
      <c r="K7" s="1">
        <v>108139</v>
      </c>
      <c r="L7" s="1">
        <v>5758736</v>
      </c>
      <c r="M7" s="59"/>
      <c r="N7" s="38">
        <f>IFERROR(B7/J7,0)</f>
        <v>8.4846927715196432E-2</v>
      </c>
      <c r="O7" s="39">
        <f>IFERROR(I7/H7,0)</f>
        <v>3.5858310626702999E-2</v>
      </c>
      <c r="P7" s="37">
        <f>D7*250</f>
        <v>474000</v>
      </c>
      <c r="Q7" s="40">
        <f>ABS(P7-B7)/B7</f>
        <v>7.9708164578523029</v>
      </c>
    </row>
    <row r="8" spans="1:17" ht="15" thickBot="1" x14ac:dyDescent="0.35">
      <c r="A8" s="45" t="s">
        <v>23</v>
      </c>
      <c r="B8" s="1">
        <v>50897</v>
      </c>
      <c r="C8" s="2"/>
      <c r="D8" s="1">
        <v>4453</v>
      </c>
      <c r="E8" s="2"/>
      <c r="F8" s="1">
        <v>30015</v>
      </c>
      <c r="G8" s="1">
        <v>16429</v>
      </c>
      <c r="H8" s="1">
        <v>14276</v>
      </c>
      <c r="I8" s="1">
        <v>1249</v>
      </c>
      <c r="J8" s="1">
        <v>935680</v>
      </c>
      <c r="K8" s="1">
        <v>262442</v>
      </c>
      <c r="L8" s="1">
        <v>3565287</v>
      </c>
      <c r="M8" s="59"/>
      <c r="N8" s="38">
        <f>IFERROR(B8/J8,0)</f>
        <v>5.4395733584131328E-2</v>
      </c>
      <c r="O8" s="39">
        <f>IFERROR(I8/H8,0)</f>
        <v>8.7489492855141501E-2</v>
      </c>
      <c r="P8" s="37">
        <f>D8*250</f>
        <v>1113250</v>
      </c>
      <c r="Q8" s="40">
        <f>ABS(P8-B8)/B8</f>
        <v>20.87260545808201</v>
      </c>
    </row>
    <row r="9" spans="1:17" ht="15" thickBot="1" x14ac:dyDescent="0.35">
      <c r="A9" s="45" t="s">
        <v>43</v>
      </c>
      <c r="B9" s="1">
        <v>16396</v>
      </c>
      <c r="C9" s="2"/>
      <c r="D9" s="2">
        <v>593</v>
      </c>
      <c r="E9" s="2"/>
      <c r="F9" s="1">
        <v>8649</v>
      </c>
      <c r="G9" s="1">
        <v>7154</v>
      </c>
      <c r="H9" s="1">
        <v>16838</v>
      </c>
      <c r="I9" s="2">
        <v>609</v>
      </c>
      <c r="J9" s="1">
        <v>208761</v>
      </c>
      <c r="K9" s="1">
        <v>214386</v>
      </c>
      <c r="L9" s="1">
        <v>973764</v>
      </c>
      <c r="M9" s="59"/>
      <c r="N9" s="38">
        <f>IFERROR(B9/J9,0)</f>
        <v>7.8539573962569637E-2</v>
      </c>
      <c r="O9" s="39">
        <f>IFERROR(I9/H9,0)</f>
        <v>3.616819099655541E-2</v>
      </c>
      <c r="P9" s="37">
        <f>D9*250</f>
        <v>148250</v>
      </c>
      <c r="Q9" s="40">
        <f>ABS(P9-B9)/B9</f>
        <v>8.0418394730422058</v>
      </c>
    </row>
    <row r="10" spans="1:17" ht="15" thickBot="1" x14ac:dyDescent="0.35">
      <c r="A10" s="45" t="s">
        <v>63</v>
      </c>
      <c r="B10" s="1">
        <v>13159</v>
      </c>
      <c r="C10" s="2"/>
      <c r="D10" s="2">
        <v>597</v>
      </c>
      <c r="E10" s="2"/>
      <c r="F10" s="1">
        <v>10452</v>
      </c>
      <c r="G10" s="1">
        <v>2110</v>
      </c>
      <c r="H10" s="1">
        <v>18645</v>
      </c>
      <c r="I10" s="2">
        <v>846</v>
      </c>
      <c r="J10" s="1">
        <v>239216</v>
      </c>
      <c r="K10" s="1">
        <v>338953</v>
      </c>
      <c r="L10" s="1">
        <v>705749</v>
      </c>
      <c r="M10" s="59"/>
      <c r="N10" s="38">
        <f>IFERROR(B10/J10,0)</f>
        <v>5.5008862283459303E-2</v>
      </c>
      <c r="O10" s="39">
        <f>IFERROR(I10/H10,0)</f>
        <v>4.5374094931617058E-2</v>
      </c>
      <c r="P10" s="37">
        <f>D10*250</f>
        <v>149250</v>
      </c>
      <c r="Q10" s="40">
        <f>ABS(P10-B10)/B10</f>
        <v>10.342047268029486</v>
      </c>
    </row>
    <row r="11" spans="1:17" ht="15" thickBot="1" x14ac:dyDescent="0.35">
      <c r="A11" s="45" t="s">
        <v>13</v>
      </c>
      <c r="B11" s="1">
        <v>569637</v>
      </c>
      <c r="C11" s="2"/>
      <c r="D11" s="1">
        <v>9351</v>
      </c>
      <c r="E11" s="2"/>
      <c r="F11" s="1">
        <v>53305</v>
      </c>
      <c r="G11" s="1">
        <v>506981</v>
      </c>
      <c r="H11" s="1">
        <v>26522</v>
      </c>
      <c r="I11" s="2">
        <v>435</v>
      </c>
      <c r="J11" s="1">
        <v>4203047</v>
      </c>
      <c r="K11" s="1">
        <v>195693</v>
      </c>
      <c r="L11" s="1">
        <v>21477737</v>
      </c>
      <c r="M11" s="59"/>
      <c r="N11" s="38">
        <f>IFERROR(B11/J11,0)</f>
        <v>0.13552953369305648</v>
      </c>
      <c r="O11" s="39">
        <f>IFERROR(I11/H11,0)</f>
        <v>1.6401478018249E-2</v>
      </c>
      <c r="P11" s="37">
        <f>D11*250</f>
        <v>2337750</v>
      </c>
      <c r="Q11" s="40">
        <f>ABS(P11-B11)/B11</f>
        <v>3.1039293444772724</v>
      </c>
    </row>
    <row r="12" spans="1:17" ht="15" thickBot="1" x14ac:dyDescent="0.35">
      <c r="A12" s="45" t="s">
        <v>16</v>
      </c>
      <c r="B12" s="1">
        <v>235168</v>
      </c>
      <c r="C12" s="2"/>
      <c r="D12" s="1">
        <v>4669</v>
      </c>
      <c r="E12" s="2"/>
      <c r="F12" s="2" t="s">
        <v>102</v>
      </c>
      <c r="G12" s="2" t="s">
        <v>102</v>
      </c>
      <c r="H12" s="1">
        <v>22149</v>
      </c>
      <c r="I12" s="2">
        <v>440</v>
      </c>
      <c r="J12" s="1">
        <v>2239670</v>
      </c>
      <c r="K12" s="1">
        <v>210943</v>
      </c>
      <c r="L12" s="1">
        <v>10617423</v>
      </c>
      <c r="M12" s="59"/>
      <c r="N12" s="38">
        <f>IFERROR(B12/J12,0)</f>
        <v>0.10500118321002648</v>
      </c>
      <c r="O12" s="39">
        <f>IFERROR(I12/H12,0)</f>
        <v>1.9865456679759808E-2</v>
      </c>
      <c r="P12" s="37">
        <f>D12*250</f>
        <v>1167250</v>
      </c>
      <c r="Q12" s="40">
        <f>ABS(P12-B12)/B12</f>
        <v>3.9634729214859163</v>
      </c>
    </row>
    <row r="13" spans="1:17" ht="13.5" thickBot="1" x14ac:dyDescent="0.35">
      <c r="A13" s="48" t="s">
        <v>64</v>
      </c>
      <c r="B13" s="2">
        <v>502</v>
      </c>
      <c r="C13" s="2"/>
      <c r="D13" s="2">
        <v>5</v>
      </c>
      <c r="E13" s="2"/>
      <c r="F13" s="2">
        <v>346</v>
      </c>
      <c r="G13" s="2">
        <v>151</v>
      </c>
      <c r="H13" s="2"/>
      <c r="I13" s="2"/>
      <c r="J13" s="1">
        <v>27239</v>
      </c>
      <c r="K13" s="2"/>
      <c r="L13" s="2"/>
      <c r="M13" s="60"/>
      <c r="N13" s="38">
        <f>IFERROR(B13/J13,0)</f>
        <v>1.842945776276662E-2</v>
      </c>
      <c r="O13" s="39">
        <f>IFERROR(I13/H13,0)</f>
        <v>0</v>
      </c>
      <c r="P13" s="37">
        <f>D13*250</f>
        <v>1250</v>
      </c>
      <c r="Q13" s="40">
        <f>ABS(P13-B13)/B13</f>
        <v>1.4900398406374502</v>
      </c>
    </row>
    <row r="14" spans="1:17" ht="15" thickBot="1" x14ac:dyDescent="0.35">
      <c r="A14" s="45" t="s">
        <v>47</v>
      </c>
      <c r="B14" s="1">
        <v>4825</v>
      </c>
      <c r="C14" s="2"/>
      <c r="D14" s="2">
        <v>40</v>
      </c>
      <c r="E14" s="2"/>
      <c r="F14" s="1">
        <v>1808</v>
      </c>
      <c r="G14" s="1">
        <v>2977</v>
      </c>
      <c r="H14" s="1">
        <v>3408</v>
      </c>
      <c r="I14" s="2">
        <v>28</v>
      </c>
      <c r="J14" s="1">
        <v>202753</v>
      </c>
      <c r="K14" s="1">
        <v>143200</v>
      </c>
      <c r="L14" s="1">
        <v>1415872</v>
      </c>
      <c r="M14" s="59"/>
      <c r="N14" s="38">
        <f>IFERROR(B14/J14,0)</f>
        <v>2.3797428398100152E-2</v>
      </c>
      <c r="O14" s="39">
        <f>IFERROR(I14/H14,0)</f>
        <v>8.2159624413145546E-3</v>
      </c>
      <c r="P14" s="37">
        <f>D14*250</f>
        <v>10000</v>
      </c>
      <c r="Q14" s="40">
        <f>ABS(P14-B14)/B14</f>
        <v>1.072538860103627</v>
      </c>
    </row>
    <row r="15" spans="1:17" ht="15" thickBot="1" x14ac:dyDescent="0.35">
      <c r="A15" s="45" t="s">
        <v>49</v>
      </c>
      <c r="B15" s="1">
        <v>27477</v>
      </c>
      <c r="C15" s="2"/>
      <c r="D15" s="2">
        <v>269</v>
      </c>
      <c r="E15" s="2"/>
      <c r="F15" s="1">
        <v>10616</v>
      </c>
      <c r="G15" s="1">
        <v>16592</v>
      </c>
      <c r="H15" s="1">
        <v>15375</v>
      </c>
      <c r="I15" s="2">
        <v>151</v>
      </c>
      <c r="J15" s="1">
        <v>221406</v>
      </c>
      <c r="K15" s="1">
        <v>123894</v>
      </c>
      <c r="L15" s="1">
        <v>1787065</v>
      </c>
      <c r="M15" s="59"/>
      <c r="N15" s="38">
        <f>IFERROR(B15/J15,0)</f>
        <v>0.12410232785019376</v>
      </c>
      <c r="O15" s="39">
        <f>IFERROR(I15/H15,0)</f>
        <v>9.8211382113821133E-3</v>
      </c>
      <c r="P15" s="37">
        <f>D15*250</f>
        <v>67250</v>
      </c>
      <c r="Q15" s="40">
        <f>ABS(P15-B15)/B15</f>
        <v>1.4475015467481893</v>
      </c>
    </row>
    <row r="16" spans="1:17" ht="15" thickBot="1" x14ac:dyDescent="0.35">
      <c r="A16" s="45" t="s">
        <v>12</v>
      </c>
      <c r="B16" s="1">
        <v>205851</v>
      </c>
      <c r="C16" s="2"/>
      <c r="D16" s="1">
        <v>7937</v>
      </c>
      <c r="E16" s="2"/>
      <c r="F16" s="1">
        <v>146794</v>
      </c>
      <c r="G16" s="1">
        <v>51120</v>
      </c>
      <c r="H16" s="1">
        <v>16245</v>
      </c>
      <c r="I16" s="2">
        <v>626</v>
      </c>
      <c r="J16" s="1">
        <v>3329762</v>
      </c>
      <c r="K16" s="1">
        <v>262769</v>
      </c>
      <c r="L16" s="1">
        <v>12671821</v>
      </c>
      <c r="M16" s="59"/>
      <c r="N16" s="38">
        <f>IFERROR(B16/J16,0)</f>
        <v>6.182153559323459E-2</v>
      </c>
      <c r="O16" s="39">
        <f>IFERROR(I16/H16,0)</f>
        <v>3.8534933825792553E-2</v>
      </c>
      <c r="P16" s="37">
        <f>D16*250</f>
        <v>1984250</v>
      </c>
      <c r="Q16" s="40">
        <f>ABS(P16-B16)/B16</f>
        <v>8.6392536349106877</v>
      </c>
    </row>
    <row r="17" spans="1:17" ht="15" thickBot="1" x14ac:dyDescent="0.35">
      <c r="A17" s="45" t="s">
        <v>27</v>
      </c>
      <c r="B17" s="1">
        <v>79676</v>
      </c>
      <c r="C17" s="2"/>
      <c r="D17" s="1">
        <v>3128</v>
      </c>
      <c r="E17" s="2"/>
      <c r="F17" s="1">
        <v>59488</v>
      </c>
      <c r="G17" s="1">
        <v>17060</v>
      </c>
      <c r="H17" s="1">
        <v>11835</v>
      </c>
      <c r="I17" s="2">
        <v>465</v>
      </c>
      <c r="J17" s="1">
        <v>1149279</v>
      </c>
      <c r="K17" s="1">
        <v>170713</v>
      </c>
      <c r="L17" s="1">
        <v>6732219</v>
      </c>
      <c r="M17" s="59"/>
      <c r="N17" s="38">
        <f>IFERROR(B17/J17,0)</f>
        <v>6.9326943240066163E-2</v>
      </c>
      <c r="O17" s="39">
        <f>IFERROR(I17/H17,0)</f>
        <v>3.9290240811153357E-2</v>
      </c>
      <c r="P17" s="37">
        <f>D17*250</f>
        <v>782000</v>
      </c>
      <c r="Q17" s="40">
        <f>ABS(P17-B17)/B17</f>
        <v>8.8147497364325513</v>
      </c>
    </row>
    <row r="18" spans="1:17" ht="15" thickBot="1" x14ac:dyDescent="0.35">
      <c r="A18" s="45" t="s">
        <v>41</v>
      </c>
      <c r="B18" s="1">
        <v>52194</v>
      </c>
      <c r="C18" s="47">
        <v>368</v>
      </c>
      <c r="D18" s="2">
        <v>975</v>
      </c>
      <c r="E18" s="46">
        <v>2</v>
      </c>
      <c r="F18" s="1">
        <v>40492</v>
      </c>
      <c r="G18" s="1">
        <v>10727</v>
      </c>
      <c r="H18" s="1">
        <v>16543</v>
      </c>
      <c r="I18" s="2">
        <v>309</v>
      </c>
      <c r="J18" s="1">
        <v>558429</v>
      </c>
      <c r="K18" s="1">
        <v>176994</v>
      </c>
      <c r="L18" s="1">
        <v>3155070</v>
      </c>
      <c r="M18" s="59"/>
      <c r="N18" s="38">
        <f>IFERROR(B18/J18,0)</f>
        <v>9.3465776311760312E-2</v>
      </c>
      <c r="O18" s="39">
        <f>IFERROR(I18/H18,0)</f>
        <v>1.8678595176207461E-2</v>
      </c>
      <c r="P18" s="37">
        <f>D18*250</f>
        <v>243750</v>
      </c>
      <c r="Q18" s="40">
        <f>ABS(P18-B18)/B18</f>
        <v>3.6700770203471662</v>
      </c>
    </row>
    <row r="19" spans="1:17" ht="15" thickBot="1" x14ac:dyDescent="0.35">
      <c r="A19" s="45" t="s">
        <v>45</v>
      </c>
      <c r="B19" s="1">
        <v>34290</v>
      </c>
      <c r="C19" s="47">
        <v>52</v>
      </c>
      <c r="D19" s="2">
        <v>407</v>
      </c>
      <c r="E19" s="46">
        <v>2</v>
      </c>
      <c r="F19" s="1">
        <v>21314</v>
      </c>
      <c r="G19" s="1">
        <v>12569</v>
      </c>
      <c r="H19" s="1">
        <v>11770</v>
      </c>
      <c r="I19" s="2">
        <v>140</v>
      </c>
      <c r="J19" s="1">
        <v>343043</v>
      </c>
      <c r="K19" s="1">
        <v>117750</v>
      </c>
      <c r="L19" s="1">
        <v>2913314</v>
      </c>
      <c r="M19" s="59"/>
      <c r="N19" s="38">
        <f>IFERROR(B19/J19,0)</f>
        <v>9.9958314263809495E-2</v>
      </c>
      <c r="O19" s="39">
        <f>IFERROR(I19/H19,0)</f>
        <v>1.18946474086661E-2</v>
      </c>
      <c r="P19" s="37">
        <f>D19*250</f>
        <v>101750</v>
      </c>
      <c r="Q19" s="40">
        <f>ABS(P19-B19)/B19</f>
        <v>1.9673374161563137</v>
      </c>
    </row>
    <row r="20" spans="1:17" ht="15" thickBot="1" x14ac:dyDescent="0.35">
      <c r="A20" s="45" t="s">
        <v>38</v>
      </c>
      <c r="B20" s="1">
        <v>38930</v>
      </c>
      <c r="C20" s="2"/>
      <c r="D20" s="2">
        <v>810</v>
      </c>
      <c r="E20" s="2"/>
      <c r="F20" s="1">
        <v>9091</v>
      </c>
      <c r="G20" s="1">
        <v>29029</v>
      </c>
      <c r="H20" s="1">
        <v>8714</v>
      </c>
      <c r="I20" s="2">
        <v>181</v>
      </c>
      <c r="J20" s="1">
        <v>754985</v>
      </c>
      <c r="K20" s="1">
        <v>168988</v>
      </c>
      <c r="L20" s="1">
        <v>4467673</v>
      </c>
      <c r="M20" s="59"/>
      <c r="N20" s="38">
        <f>IFERROR(B20/J20,0)</f>
        <v>5.1563938356391184E-2</v>
      </c>
      <c r="O20" s="39">
        <f>IFERROR(I20/H20,0)</f>
        <v>2.0771172825338535E-2</v>
      </c>
      <c r="P20" s="37">
        <f>D20*250</f>
        <v>202500</v>
      </c>
      <c r="Q20" s="40">
        <f>ABS(P20-B20)/B20</f>
        <v>4.2016439763678397</v>
      </c>
    </row>
    <row r="21" spans="1:17" ht="15" thickBot="1" x14ac:dyDescent="0.35">
      <c r="A21" s="45" t="s">
        <v>14</v>
      </c>
      <c r="B21" s="1">
        <v>136737</v>
      </c>
      <c r="C21" s="2"/>
      <c r="D21" s="1">
        <v>4433</v>
      </c>
      <c r="E21" s="2"/>
      <c r="F21" s="1">
        <v>103512</v>
      </c>
      <c r="G21" s="1">
        <v>28792</v>
      </c>
      <c r="H21" s="1">
        <v>29413</v>
      </c>
      <c r="I21" s="2">
        <v>954</v>
      </c>
      <c r="J21" s="1">
        <v>1637012</v>
      </c>
      <c r="K21" s="1">
        <v>352137</v>
      </c>
      <c r="L21" s="1">
        <v>4648794</v>
      </c>
      <c r="M21" s="59"/>
      <c r="N21" s="38">
        <f>IFERROR(B21/J21,0)</f>
        <v>8.3528404190073138E-2</v>
      </c>
      <c r="O21" s="39">
        <f>IFERROR(I21/H21,0)</f>
        <v>3.2434637745214698E-2</v>
      </c>
      <c r="P21" s="37">
        <f>D21*250</f>
        <v>1108250</v>
      </c>
      <c r="Q21" s="40">
        <f>ABS(P21-B21)/B21</f>
        <v>7.1049752444473695</v>
      </c>
    </row>
    <row r="22" spans="1:17" ht="15" thickBot="1" x14ac:dyDescent="0.35">
      <c r="A22" s="45" t="s">
        <v>39</v>
      </c>
      <c r="B22" s="1">
        <v>4144</v>
      </c>
      <c r="C22" s="2"/>
      <c r="D22" s="2">
        <v>127</v>
      </c>
      <c r="E22" s="2"/>
      <c r="F22" s="1">
        <v>3616</v>
      </c>
      <c r="G22" s="2">
        <v>401</v>
      </c>
      <c r="H22" s="1">
        <v>3083</v>
      </c>
      <c r="I22" s="2">
        <v>94</v>
      </c>
      <c r="J22" s="1">
        <v>216144</v>
      </c>
      <c r="K22" s="1">
        <v>160796</v>
      </c>
      <c r="L22" s="1">
        <v>1344212</v>
      </c>
      <c r="M22" s="59"/>
      <c r="N22" s="38">
        <f>IFERROR(B22/J22,0)</f>
        <v>1.9172403582796656E-2</v>
      </c>
      <c r="O22" s="39">
        <f>IFERROR(I22/H22,0)</f>
        <v>3.0489782679208564E-2</v>
      </c>
      <c r="P22" s="37">
        <f>D22*250</f>
        <v>31750</v>
      </c>
      <c r="Q22" s="40">
        <f>ABS(P22-B22)/B22</f>
        <v>6.6616795366795367</v>
      </c>
    </row>
    <row r="23" spans="1:17" ht="15" thickBot="1" x14ac:dyDescent="0.35">
      <c r="A23" s="45" t="s">
        <v>26</v>
      </c>
      <c r="B23" s="1">
        <v>99693</v>
      </c>
      <c r="C23" s="2"/>
      <c r="D23" s="1">
        <v>3636</v>
      </c>
      <c r="E23" s="2"/>
      <c r="F23" s="1">
        <v>5995</v>
      </c>
      <c r="G23" s="1">
        <v>90062</v>
      </c>
      <c r="H23" s="1">
        <v>16490</v>
      </c>
      <c r="I23" s="2">
        <v>601</v>
      </c>
      <c r="J23" s="1">
        <v>1591210</v>
      </c>
      <c r="K23" s="1">
        <v>263198</v>
      </c>
      <c r="L23" s="1">
        <v>6045680</v>
      </c>
      <c r="M23" s="59"/>
      <c r="N23" s="38">
        <f>IFERROR(B23/J23,0)</f>
        <v>6.265232118953501E-2</v>
      </c>
      <c r="O23" s="39">
        <f>IFERROR(I23/H23,0)</f>
        <v>3.6446331109763495E-2</v>
      </c>
      <c r="P23" s="37">
        <f>D23*250</f>
        <v>909000</v>
      </c>
      <c r="Q23" s="40">
        <f>ABS(P23-B23)/B23</f>
        <v>8.1179922361650263</v>
      </c>
    </row>
    <row r="24" spans="1:17" ht="15" thickBot="1" x14ac:dyDescent="0.35">
      <c r="A24" s="45" t="s">
        <v>17</v>
      </c>
      <c r="B24" s="1">
        <v>123199</v>
      </c>
      <c r="C24" s="2"/>
      <c r="D24" s="1">
        <v>8826</v>
      </c>
      <c r="E24" s="2"/>
      <c r="F24" s="1">
        <v>100486</v>
      </c>
      <c r="G24" s="1">
        <v>13887</v>
      </c>
      <c r="H24" s="1">
        <v>17874</v>
      </c>
      <c r="I24" s="1">
        <v>1281</v>
      </c>
      <c r="J24" s="1">
        <v>1597084</v>
      </c>
      <c r="K24" s="1">
        <v>231713</v>
      </c>
      <c r="L24" s="1">
        <v>6892503</v>
      </c>
      <c r="M24" s="59"/>
      <c r="N24" s="38">
        <f>IFERROR(B24/J24,0)</f>
        <v>7.7139962581805346E-2</v>
      </c>
      <c r="O24" s="39">
        <f>IFERROR(I24/H24,0)</f>
        <v>7.166834508224236E-2</v>
      </c>
      <c r="P24" s="37">
        <f>D24*250</f>
        <v>2206500</v>
      </c>
      <c r="Q24" s="40">
        <f>ABS(P24-B24)/B24</f>
        <v>16.910047971168598</v>
      </c>
    </row>
    <row r="25" spans="1:17" ht="15" thickBot="1" x14ac:dyDescent="0.35">
      <c r="A25" s="45" t="s">
        <v>11</v>
      </c>
      <c r="B25" s="1">
        <v>101782</v>
      </c>
      <c r="C25" s="2"/>
      <c r="D25" s="1">
        <v>6586</v>
      </c>
      <c r="E25" s="2"/>
      <c r="F25" s="1">
        <v>67778</v>
      </c>
      <c r="G25" s="1">
        <v>27418</v>
      </c>
      <c r="H25" s="1">
        <v>10192</v>
      </c>
      <c r="I25" s="2">
        <v>659</v>
      </c>
      <c r="J25" s="1">
        <v>2556880</v>
      </c>
      <c r="K25" s="1">
        <v>256024</v>
      </c>
      <c r="L25" s="1">
        <v>9986857</v>
      </c>
      <c r="M25" s="59"/>
      <c r="N25" s="38">
        <f>IFERROR(B25/J25,0)</f>
        <v>3.9807108663683866E-2</v>
      </c>
      <c r="O25" s="39">
        <f>IFERROR(I25/H25,0)</f>
        <v>6.4658555729984302E-2</v>
      </c>
      <c r="P25" s="37">
        <f>D25*250</f>
        <v>1646500</v>
      </c>
      <c r="Q25" s="40">
        <f>ABS(P25-B25)/B25</f>
        <v>15.176730659645123</v>
      </c>
    </row>
    <row r="26" spans="1:17" ht="15" thickBot="1" x14ac:dyDescent="0.35">
      <c r="A26" s="45" t="s">
        <v>32</v>
      </c>
      <c r="B26" s="1">
        <v>64413</v>
      </c>
      <c r="C26" s="2"/>
      <c r="D26" s="1">
        <v>1745</v>
      </c>
      <c r="E26" s="2"/>
      <c r="F26" s="1">
        <v>57457</v>
      </c>
      <c r="G26" s="1">
        <v>5211</v>
      </c>
      <c r="H26" s="1">
        <v>11421</v>
      </c>
      <c r="I26" s="2">
        <v>309</v>
      </c>
      <c r="J26" s="1">
        <v>1236918</v>
      </c>
      <c r="K26" s="1">
        <v>219326</v>
      </c>
      <c r="L26" s="1">
        <v>5639632</v>
      </c>
      <c r="M26" s="59"/>
      <c r="N26" s="38">
        <f>IFERROR(B26/J26,0)</f>
        <v>5.2075400309478881E-2</v>
      </c>
      <c r="O26" s="39">
        <f>IFERROR(I26/H26,0)</f>
        <v>2.7055424218544784E-2</v>
      </c>
      <c r="P26" s="37">
        <f>D26*250</f>
        <v>436250</v>
      </c>
      <c r="Q26" s="40">
        <f>ABS(P26-B26)/B26</f>
        <v>5.7727011628087501</v>
      </c>
    </row>
    <row r="27" spans="1:17" ht="15" thickBot="1" x14ac:dyDescent="0.35">
      <c r="A27" s="45" t="s">
        <v>30</v>
      </c>
      <c r="B27" s="1">
        <v>71755</v>
      </c>
      <c r="C27" s="2"/>
      <c r="D27" s="1">
        <v>2080</v>
      </c>
      <c r="E27" s="2"/>
      <c r="F27" s="1">
        <v>49836</v>
      </c>
      <c r="G27" s="1">
        <v>19839</v>
      </c>
      <c r="H27" s="1">
        <v>24110</v>
      </c>
      <c r="I27" s="2">
        <v>699</v>
      </c>
      <c r="J27" s="1">
        <v>536310</v>
      </c>
      <c r="K27" s="1">
        <v>180203</v>
      </c>
      <c r="L27" s="1">
        <v>2976149</v>
      </c>
      <c r="M27" s="59"/>
      <c r="N27" s="38">
        <f>IFERROR(B27/J27,0)</f>
        <v>0.1337938878633626</v>
      </c>
      <c r="O27" s="39">
        <f>IFERROR(I27/H27,0)</f>
        <v>2.8992119452509332E-2</v>
      </c>
      <c r="P27" s="37">
        <f>D27*250</f>
        <v>520000</v>
      </c>
      <c r="Q27" s="40">
        <f>ABS(P27-B27)/B27</f>
        <v>6.2468817504006688</v>
      </c>
    </row>
    <row r="28" spans="1:17" ht="15" thickBot="1" x14ac:dyDescent="0.35">
      <c r="A28" s="45" t="s">
        <v>35</v>
      </c>
      <c r="B28" s="1">
        <v>67382</v>
      </c>
      <c r="C28" s="47">
        <v>985</v>
      </c>
      <c r="D28" s="1">
        <v>1452</v>
      </c>
      <c r="E28" s="46">
        <v>9</v>
      </c>
      <c r="F28" s="1">
        <v>10371</v>
      </c>
      <c r="G28" s="1">
        <v>55559</v>
      </c>
      <c r="H28" s="1">
        <v>10979</v>
      </c>
      <c r="I28" s="2">
        <v>237</v>
      </c>
      <c r="J28" s="1">
        <v>899670</v>
      </c>
      <c r="K28" s="1">
        <v>146587</v>
      </c>
      <c r="L28" s="1">
        <v>6137428</v>
      </c>
      <c r="M28" s="59"/>
      <c r="N28" s="38">
        <f>IFERROR(B28/J28,0)</f>
        <v>7.4896350884213106E-2</v>
      </c>
      <c r="O28" s="39">
        <f>IFERROR(I28/H28,0)</f>
        <v>2.1586665452226979E-2</v>
      </c>
      <c r="P28" s="37">
        <f>D28*250</f>
        <v>363000</v>
      </c>
      <c r="Q28" s="40">
        <f>ABS(P28-B28)/B28</f>
        <v>4.3871953934285122</v>
      </c>
    </row>
    <row r="29" spans="1:17" ht="15" thickBot="1" x14ac:dyDescent="0.35">
      <c r="A29" s="45" t="s">
        <v>51</v>
      </c>
      <c r="B29" s="1">
        <v>5659</v>
      </c>
      <c r="C29" s="2"/>
      <c r="D29" s="2">
        <v>82</v>
      </c>
      <c r="E29" s="2"/>
      <c r="F29" s="1">
        <v>4123</v>
      </c>
      <c r="G29" s="1">
        <v>1454</v>
      </c>
      <c r="H29" s="1">
        <v>5295</v>
      </c>
      <c r="I29" s="2">
        <v>77</v>
      </c>
      <c r="J29" s="1">
        <v>200936</v>
      </c>
      <c r="K29" s="1">
        <v>188005</v>
      </c>
      <c r="L29" s="1">
        <v>1068778</v>
      </c>
      <c r="M29" s="59"/>
      <c r="N29" s="38">
        <f>IFERROR(B29/J29,0)</f>
        <v>2.8163196241589361E-2</v>
      </c>
      <c r="O29" s="39">
        <f>IFERROR(I29/H29,0)</f>
        <v>1.4542020774315392E-2</v>
      </c>
      <c r="P29" s="37">
        <f>D29*250</f>
        <v>20500</v>
      </c>
      <c r="Q29" s="40">
        <f>ABS(P29-B29)/B29</f>
        <v>2.6225481533839901</v>
      </c>
    </row>
    <row r="30" spans="1:17" ht="15" thickBot="1" x14ac:dyDescent="0.35">
      <c r="A30" s="45" t="s">
        <v>50</v>
      </c>
      <c r="B30" s="1">
        <v>30241</v>
      </c>
      <c r="C30" s="2"/>
      <c r="D30" s="2">
        <v>361</v>
      </c>
      <c r="E30" s="2"/>
      <c r="F30" s="1">
        <v>22251</v>
      </c>
      <c r="G30" s="1">
        <v>7629</v>
      </c>
      <c r="H30" s="1">
        <v>15633</v>
      </c>
      <c r="I30" s="2">
        <v>187</v>
      </c>
      <c r="J30" s="1">
        <v>321172</v>
      </c>
      <c r="K30" s="1">
        <v>166031</v>
      </c>
      <c r="L30" s="1">
        <v>1934408</v>
      </c>
      <c r="M30" s="59"/>
      <c r="N30" s="38">
        <f>IFERROR(B30/J30,0)</f>
        <v>9.4158270334898431E-2</v>
      </c>
      <c r="O30" s="39">
        <f>IFERROR(I30/H30,0)</f>
        <v>1.1961875519733897E-2</v>
      </c>
      <c r="P30" s="37">
        <f>D30*250</f>
        <v>90250</v>
      </c>
      <c r="Q30" s="40">
        <f>ABS(P30-B30)/B30</f>
        <v>1.9843589828378692</v>
      </c>
    </row>
    <row r="31" spans="1:17" ht="15" thickBot="1" x14ac:dyDescent="0.35">
      <c r="A31" s="45" t="s">
        <v>31</v>
      </c>
      <c r="B31" s="1">
        <v>60608</v>
      </c>
      <c r="C31" s="2"/>
      <c r="D31" s="1">
        <v>1069</v>
      </c>
      <c r="E31" s="2"/>
      <c r="F31" s="1">
        <v>26011</v>
      </c>
      <c r="G31" s="1">
        <v>33528</v>
      </c>
      <c r="H31" s="1">
        <v>19677</v>
      </c>
      <c r="I31" s="2">
        <v>347</v>
      </c>
      <c r="J31" s="1">
        <v>743871</v>
      </c>
      <c r="K31" s="1">
        <v>241504</v>
      </c>
      <c r="L31" s="1">
        <v>3080156</v>
      </c>
      <c r="M31" s="59"/>
      <c r="N31" s="38">
        <f>IFERROR(B31/J31,0)</f>
        <v>8.1476492563898842E-2</v>
      </c>
      <c r="O31" s="39">
        <f>IFERROR(I31/H31,0)</f>
        <v>1.763480205315851E-2</v>
      </c>
      <c r="P31" s="37">
        <f>D31*250</f>
        <v>267250</v>
      </c>
      <c r="Q31" s="40">
        <f>ABS(P31-B31)/B31</f>
        <v>3.4094838965153116</v>
      </c>
    </row>
    <row r="32" spans="1:17" ht="15" thickBot="1" x14ac:dyDescent="0.35">
      <c r="A32" s="45" t="s">
        <v>42</v>
      </c>
      <c r="B32" s="1">
        <v>6980</v>
      </c>
      <c r="C32" s="2"/>
      <c r="D32" s="2">
        <v>423</v>
      </c>
      <c r="E32" s="2"/>
      <c r="F32" s="1">
        <v>6264</v>
      </c>
      <c r="G32" s="2">
        <v>293</v>
      </c>
      <c r="H32" s="1">
        <v>5133</v>
      </c>
      <c r="I32" s="2">
        <v>311</v>
      </c>
      <c r="J32" s="1">
        <v>211905</v>
      </c>
      <c r="K32" s="1">
        <v>155846</v>
      </c>
      <c r="L32" s="1">
        <v>1359711</v>
      </c>
      <c r="M32" s="59"/>
      <c r="N32" s="38">
        <f>IFERROR(B32/J32,0)</f>
        <v>3.2939288832259737E-2</v>
      </c>
      <c r="O32" s="39">
        <f>IFERROR(I32/H32,0)</f>
        <v>6.0588349892850182E-2</v>
      </c>
      <c r="P32" s="37">
        <f>D32*250</f>
        <v>105750</v>
      </c>
      <c r="Q32" s="40">
        <f>ABS(P32-B32)/B32</f>
        <v>14.150429799426934</v>
      </c>
    </row>
    <row r="33" spans="1:17" ht="15" thickBot="1" x14ac:dyDescent="0.35">
      <c r="A33" s="45" t="s">
        <v>8</v>
      </c>
      <c r="B33" s="1">
        <v>192813</v>
      </c>
      <c r="C33" s="2"/>
      <c r="D33" s="1">
        <v>15988</v>
      </c>
      <c r="E33" s="2"/>
      <c r="F33" s="1">
        <v>157056</v>
      </c>
      <c r="G33" s="1">
        <v>19769</v>
      </c>
      <c r="H33" s="1">
        <v>21708</v>
      </c>
      <c r="I33" s="1">
        <v>1800</v>
      </c>
      <c r="J33" s="1">
        <v>2461383</v>
      </c>
      <c r="K33" s="1">
        <v>277114</v>
      </c>
      <c r="L33" s="1">
        <v>8882190</v>
      </c>
      <c r="M33" s="59"/>
      <c r="N33" s="38">
        <f>IFERROR(B33/J33,0)</f>
        <v>7.8335228609281854E-2</v>
      </c>
      <c r="O33" s="39">
        <f>IFERROR(I33/H33,0)</f>
        <v>8.2918739635157543E-2</v>
      </c>
      <c r="P33" s="37">
        <f>D33*250</f>
        <v>3997000</v>
      </c>
      <c r="Q33" s="40">
        <f>ABS(P33-B33)/B33</f>
        <v>19.729930035837832</v>
      </c>
    </row>
    <row r="34" spans="1:17" ht="15" thickBot="1" x14ac:dyDescent="0.35">
      <c r="A34" s="45" t="s">
        <v>44</v>
      </c>
      <c r="B34" s="1">
        <v>23302</v>
      </c>
      <c r="C34" s="2"/>
      <c r="D34" s="2">
        <v>711</v>
      </c>
      <c r="E34" s="2"/>
      <c r="F34" s="1">
        <v>10391</v>
      </c>
      <c r="G34" s="1">
        <v>12200</v>
      </c>
      <c r="H34" s="1">
        <v>11113</v>
      </c>
      <c r="I34" s="2">
        <v>339</v>
      </c>
      <c r="J34" s="1">
        <v>665291</v>
      </c>
      <c r="K34" s="1">
        <v>317284</v>
      </c>
      <c r="L34" s="1">
        <v>2096829</v>
      </c>
      <c r="M34" s="59"/>
      <c r="N34" s="38">
        <f>IFERROR(B34/J34,0)</f>
        <v>3.5025274654249046E-2</v>
      </c>
      <c r="O34" s="39">
        <f>IFERROR(I34/H34,0)</f>
        <v>3.0504814181589131E-2</v>
      </c>
      <c r="P34" s="37">
        <f>D34*250</f>
        <v>177750</v>
      </c>
      <c r="Q34" s="40">
        <f>ABS(P34-B34)/B34</f>
        <v>6.6281005922238432</v>
      </c>
    </row>
    <row r="35" spans="1:17" ht="15" thickBot="1" x14ac:dyDescent="0.35">
      <c r="A35" s="45" t="s">
        <v>7</v>
      </c>
      <c r="B35" s="1">
        <v>454939</v>
      </c>
      <c r="C35" s="2"/>
      <c r="D35" s="1">
        <v>32901</v>
      </c>
      <c r="E35" s="2"/>
      <c r="F35" s="1">
        <v>351705</v>
      </c>
      <c r="G35" s="1">
        <v>70333</v>
      </c>
      <c r="H35" s="1">
        <v>23386</v>
      </c>
      <c r="I35" s="1">
        <v>1691</v>
      </c>
      <c r="J35" s="1">
        <v>6990504</v>
      </c>
      <c r="K35" s="1">
        <v>359343</v>
      </c>
      <c r="L35" s="1">
        <v>19453561</v>
      </c>
      <c r="M35" s="59"/>
      <c r="N35" s="38">
        <f>IFERROR(B35/J35,0)</f>
        <v>6.507957080061752E-2</v>
      </c>
      <c r="O35" s="39">
        <f>IFERROR(I35/H35,0)</f>
        <v>7.2308218592320186E-2</v>
      </c>
      <c r="P35" s="37">
        <f>D35*250</f>
        <v>8225250</v>
      </c>
      <c r="Q35" s="40">
        <f>ABS(P35-B35)/B35</f>
        <v>17.079896425674651</v>
      </c>
    </row>
    <row r="36" spans="1:17" ht="15" thickBot="1" x14ac:dyDescent="0.35">
      <c r="A36" s="45" t="s">
        <v>24</v>
      </c>
      <c r="B36" s="1">
        <v>144642</v>
      </c>
      <c r="C36" s="2"/>
      <c r="D36" s="1">
        <v>2376</v>
      </c>
      <c r="E36" s="2"/>
      <c r="F36" s="1">
        <v>116969</v>
      </c>
      <c r="G36" s="1">
        <v>25297</v>
      </c>
      <c r="H36" s="1">
        <v>13791</v>
      </c>
      <c r="I36" s="2">
        <v>227</v>
      </c>
      <c r="J36" s="1">
        <v>1903401</v>
      </c>
      <c r="K36" s="1">
        <v>181482</v>
      </c>
      <c r="L36" s="1">
        <v>10488084</v>
      </c>
      <c r="M36" s="59"/>
      <c r="N36" s="38">
        <f>IFERROR(B36/J36,0)</f>
        <v>7.5991343915443987E-2</v>
      </c>
      <c r="O36" s="39">
        <f>IFERROR(I36/H36,0)</f>
        <v>1.6460010151548111E-2</v>
      </c>
      <c r="P36" s="37">
        <f>D36*250</f>
        <v>594000</v>
      </c>
      <c r="Q36" s="40">
        <f>ABS(P36-B36)/B36</f>
        <v>3.1066910026133487</v>
      </c>
    </row>
    <row r="37" spans="1:17" ht="15" thickBot="1" x14ac:dyDescent="0.35">
      <c r="A37" s="45" t="s">
        <v>53</v>
      </c>
      <c r="B37" s="1">
        <v>8444</v>
      </c>
      <c r="C37" s="2"/>
      <c r="D37" s="2">
        <v>121</v>
      </c>
      <c r="E37" s="2"/>
      <c r="F37" s="1">
        <v>7161</v>
      </c>
      <c r="G37" s="1">
        <v>1162</v>
      </c>
      <c r="H37" s="1">
        <v>11080</v>
      </c>
      <c r="I37" s="2">
        <v>159</v>
      </c>
      <c r="J37" s="1">
        <v>178145</v>
      </c>
      <c r="K37" s="1">
        <v>233767</v>
      </c>
      <c r="L37" s="1">
        <v>762062</v>
      </c>
      <c r="M37" s="59"/>
      <c r="N37" s="38">
        <f>IFERROR(B37/J37,0)</f>
        <v>4.7399590221448823E-2</v>
      </c>
      <c r="O37" s="39">
        <f>IFERROR(I37/H37,0)</f>
        <v>1.4350180505415162E-2</v>
      </c>
      <c r="P37" s="37">
        <f>D37*250</f>
        <v>30250</v>
      </c>
      <c r="Q37" s="40">
        <f>ABS(P37-B37)/B37</f>
        <v>2.5824253908100427</v>
      </c>
    </row>
    <row r="38" spans="1:17" ht="13.5" thickBot="1" x14ac:dyDescent="0.35">
      <c r="A38" s="48" t="s">
        <v>67</v>
      </c>
      <c r="B38" s="2">
        <v>50</v>
      </c>
      <c r="C38" s="2"/>
      <c r="D38" s="2">
        <v>2</v>
      </c>
      <c r="E38" s="2"/>
      <c r="F38" s="2">
        <v>19</v>
      </c>
      <c r="G38" s="2">
        <v>29</v>
      </c>
      <c r="H38" s="2"/>
      <c r="I38" s="2"/>
      <c r="J38" s="1">
        <v>14419</v>
      </c>
      <c r="K38" s="2"/>
      <c r="L38" s="2"/>
      <c r="M38" s="60"/>
      <c r="N38" s="38">
        <f>IFERROR(B38/J38,0)</f>
        <v>3.4676468548443026E-3</v>
      </c>
      <c r="O38" s="39">
        <f>IFERROR(I38/H38,0)</f>
        <v>0</v>
      </c>
      <c r="P38" s="37">
        <f>D38*250</f>
        <v>500</v>
      </c>
      <c r="Q38" s="40">
        <f>ABS(P38-B38)/B38</f>
        <v>9</v>
      </c>
    </row>
    <row r="39" spans="1:17" ht="15" thickBot="1" x14ac:dyDescent="0.35">
      <c r="A39" s="45" t="s">
        <v>21</v>
      </c>
      <c r="B39" s="1">
        <v>107702</v>
      </c>
      <c r="C39" s="2"/>
      <c r="D39" s="1">
        <v>3828</v>
      </c>
      <c r="E39" s="2"/>
      <c r="F39" s="1">
        <v>86018</v>
      </c>
      <c r="G39" s="1">
        <v>17856</v>
      </c>
      <c r="H39" s="1">
        <v>9214</v>
      </c>
      <c r="I39" s="2">
        <v>327</v>
      </c>
      <c r="J39" s="1">
        <v>1796692</v>
      </c>
      <c r="K39" s="1">
        <v>153707</v>
      </c>
      <c r="L39" s="1">
        <v>11689100</v>
      </c>
      <c r="M39" s="59"/>
      <c r="N39" s="38">
        <f>IFERROR(B39/J39,0)</f>
        <v>5.9944609315341749E-2</v>
      </c>
      <c r="O39" s="39">
        <f>IFERROR(I39/H39,0)</f>
        <v>3.5489472541784244E-2</v>
      </c>
      <c r="P39" s="37">
        <f>D39*250</f>
        <v>957000</v>
      </c>
      <c r="Q39" s="40">
        <f>ABS(P39-B39)/B39</f>
        <v>7.8856288648307364</v>
      </c>
    </row>
    <row r="40" spans="1:17" ht="15" thickBot="1" x14ac:dyDescent="0.35">
      <c r="A40" s="45" t="s">
        <v>46</v>
      </c>
      <c r="B40" s="1">
        <v>47798</v>
      </c>
      <c r="C40" s="2"/>
      <c r="D40" s="2">
        <v>657</v>
      </c>
      <c r="E40" s="2"/>
      <c r="F40" s="1">
        <v>39907</v>
      </c>
      <c r="G40" s="1">
        <v>7234</v>
      </c>
      <c r="H40" s="1">
        <v>12079</v>
      </c>
      <c r="I40" s="2">
        <v>166</v>
      </c>
      <c r="J40" s="1">
        <v>762899</v>
      </c>
      <c r="K40" s="1">
        <v>192799</v>
      </c>
      <c r="L40" s="1">
        <v>3956971</v>
      </c>
      <c r="M40" s="59"/>
      <c r="N40" s="38">
        <f>IFERROR(B40/J40,0)</f>
        <v>6.2653116598658534E-2</v>
      </c>
      <c r="O40" s="39">
        <f>IFERROR(I40/H40,0)</f>
        <v>1.3742859508237436E-2</v>
      </c>
      <c r="P40" s="37">
        <f>D40*250</f>
        <v>164250</v>
      </c>
      <c r="Q40" s="40">
        <f>ABS(P40-B40)/B40</f>
        <v>2.4363362483785931</v>
      </c>
    </row>
    <row r="41" spans="1:17" ht="15" thickBot="1" x14ac:dyDescent="0.35">
      <c r="A41" s="45" t="s">
        <v>37</v>
      </c>
      <c r="B41" s="1">
        <v>23018</v>
      </c>
      <c r="C41" s="2"/>
      <c r="D41" s="2">
        <v>386</v>
      </c>
      <c r="E41" s="2"/>
      <c r="F41" s="1">
        <v>4355</v>
      </c>
      <c r="G41" s="1">
        <v>18277</v>
      </c>
      <c r="H41" s="1">
        <v>5457</v>
      </c>
      <c r="I41" s="2">
        <v>92</v>
      </c>
      <c r="J41" s="1">
        <v>484879</v>
      </c>
      <c r="K41" s="1">
        <v>114962</v>
      </c>
      <c r="L41" s="1">
        <v>4217737</v>
      </c>
      <c r="M41" s="59"/>
      <c r="N41" s="38">
        <f>IFERROR(B41/J41,0)</f>
        <v>4.7471637253830336E-2</v>
      </c>
      <c r="O41" s="39">
        <f>IFERROR(I41/H41,0)</f>
        <v>1.6859080080630383E-2</v>
      </c>
      <c r="P41" s="37">
        <f>D41*250</f>
        <v>96500</v>
      </c>
      <c r="Q41" s="40">
        <f>ABS(P41-B41)/B41</f>
        <v>3.1923711877660961</v>
      </c>
    </row>
    <row r="42" spans="1:17" ht="15" thickBot="1" x14ac:dyDescent="0.35">
      <c r="A42" s="45" t="s">
        <v>19</v>
      </c>
      <c r="B42" s="1">
        <v>128531</v>
      </c>
      <c r="C42" s="2"/>
      <c r="D42" s="1">
        <v>7547</v>
      </c>
      <c r="E42" s="2"/>
      <c r="F42" s="1">
        <v>96564</v>
      </c>
      <c r="G42" s="1">
        <v>24420</v>
      </c>
      <c r="H42" s="1">
        <v>10040</v>
      </c>
      <c r="I42" s="2">
        <v>590</v>
      </c>
      <c r="J42" s="1">
        <v>1440230</v>
      </c>
      <c r="K42" s="1">
        <v>112500</v>
      </c>
      <c r="L42" s="1">
        <v>12801989</v>
      </c>
      <c r="M42" s="59"/>
      <c r="N42" s="38">
        <f>IFERROR(B42/J42,0)</f>
        <v>8.9243384737160036E-2</v>
      </c>
      <c r="O42" s="39">
        <f>IFERROR(I42/H42,0)</f>
        <v>5.8764940239043828E-2</v>
      </c>
      <c r="P42" s="37">
        <f>D42*250</f>
        <v>1886750</v>
      </c>
      <c r="Q42" s="40">
        <f>ABS(P42-B42)/B42</f>
        <v>13.679338058522847</v>
      </c>
    </row>
    <row r="43" spans="1:17" ht="13.5" thickBot="1" x14ac:dyDescent="0.35">
      <c r="A43" s="48" t="s">
        <v>65</v>
      </c>
      <c r="B43" s="1">
        <v>25695</v>
      </c>
      <c r="C43" s="2"/>
      <c r="D43" s="2">
        <v>329</v>
      </c>
      <c r="E43" s="2"/>
      <c r="F43" s="1">
        <v>2267</v>
      </c>
      <c r="G43" s="1">
        <v>23099</v>
      </c>
      <c r="H43" s="1">
        <v>7586</v>
      </c>
      <c r="I43" s="2">
        <v>97</v>
      </c>
      <c r="J43" s="1">
        <v>464073</v>
      </c>
      <c r="K43" s="1">
        <v>137018</v>
      </c>
      <c r="L43" s="1">
        <v>3386941</v>
      </c>
      <c r="M43" s="59"/>
      <c r="N43" s="38">
        <f>IFERROR(B43/J43,0)</f>
        <v>5.5368444188737549E-2</v>
      </c>
      <c r="O43" s="39">
        <f>IFERROR(I43/H43,0)</f>
        <v>1.2786712364882678E-2</v>
      </c>
      <c r="P43" s="37">
        <f>D43*250</f>
        <v>82250</v>
      </c>
      <c r="Q43" s="40">
        <f>ABS(P43-B43)/B43</f>
        <v>2.2010118700136214</v>
      </c>
    </row>
    <row r="44" spans="1:17" ht="15" thickBot="1" x14ac:dyDescent="0.35">
      <c r="A44" s="45" t="s">
        <v>40</v>
      </c>
      <c r="B44" s="1">
        <v>20335</v>
      </c>
      <c r="C44" s="2"/>
      <c r="D44" s="1">
        <v>1021</v>
      </c>
      <c r="E44" s="2"/>
      <c r="F44" s="1">
        <v>1953</v>
      </c>
      <c r="G44" s="1">
        <v>17361</v>
      </c>
      <c r="H44" s="1">
        <v>19196</v>
      </c>
      <c r="I44" s="2">
        <v>964</v>
      </c>
      <c r="J44" s="1">
        <v>419473</v>
      </c>
      <c r="K44" s="1">
        <v>395968</v>
      </c>
      <c r="L44" s="1">
        <v>1059361</v>
      </c>
      <c r="M44" s="59"/>
      <c r="N44" s="38">
        <f>IFERROR(B44/J44,0)</f>
        <v>4.8477494379852819E-2</v>
      </c>
      <c r="O44" s="39">
        <f>IFERROR(I44/H44,0)</f>
        <v>5.0218795582413003E-2</v>
      </c>
      <c r="P44" s="37">
        <f>D44*250</f>
        <v>255250</v>
      </c>
      <c r="Q44" s="40">
        <f>ABS(P44-B44)/B44</f>
        <v>11.552249815588887</v>
      </c>
    </row>
    <row r="45" spans="1:17" ht="15" thickBot="1" x14ac:dyDescent="0.35">
      <c r="A45" s="45" t="s">
        <v>25</v>
      </c>
      <c r="B45" s="1">
        <v>105882</v>
      </c>
      <c r="C45" s="2"/>
      <c r="D45" s="1">
        <v>2260</v>
      </c>
      <c r="E45" s="2"/>
      <c r="F45" s="1">
        <v>42730</v>
      </c>
      <c r="G45" s="1">
        <v>60892</v>
      </c>
      <c r="H45" s="1">
        <v>20565</v>
      </c>
      <c r="I45" s="2">
        <v>439</v>
      </c>
      <c r="J45" s="1">
        <v>922143</v>
      </c>
      <c r="K45" s="1">
        <v>179102</v>
      </c>
      <c r="L45" s="1">
        <v>5148714</v>
      </c>
      <c r="M45" s="59"/>
      <c r="N45" s="38">
        <f>IFERROR(B45/J45,0)</f>
        <v>0.11482167082545766</v>
      </c>
      <c r="O45" s="39">
        <f>IFERROR(I45/H45,0)</f>
        <v>2.1346948699246294E-2</v>
      </c>
      <c r="P45" s="37">
        <f>D45*250</f>
        <v>565000</v>
      </c>
      <c r="Q45" s="40">
        <f>ABS(P45-B45)/B45</f>
        <v>4.3361288982074386</v>
      </c>
    </row>
    <row r="46" spans="1:17" ht="15" thickBot="1" x14ac:dyDescent="0.35">
      <c r="A46" s="45" t="s">
        <v>54</v>
      </c>
      <c r="B46" s="1">
        <v>10118</v>
      </c>
      <c r="C46" s="2"/>
      <c r="D46" s="2">
        <v>152</v>
      </c>
      <c r="E46" s="2"/>
      <c r="F46" s="1">
        <v>8884</v>
      </c>
      <c r="G46" s="1">
        <v>1082</v>
      </c>
      <c r="H46" s="1">
        <v>11437</v>
      </c>
      <c r="I46" s="2">
        <v>172</v>
      </c>
      <c r="J46" s="1">
        <v>127449</v>
      </c>
      <c r="K46" s="1">
        <v>144066</v>
      </c>
      <c r="L46" s="1">
        <v>884659</v>
      </c>
      <c r="M46" s="59"/>
      <c r="N46" s="38">
        <f>IFERROR(B46/J46,0)</f>
        <v>7.9388618192374985E-2</v>
      </c>
      <c r="O46" s="39">
        <f>IFERROR(I46/H46,0)</f>
        <v>1.5038908804756492E-2</v>
      </c>
      <c r="P46" s="37">
        <f>D46*250</f>
        <v>38000</v>
      </c>
      <c r="Q46" s="40">
        <f>ABS(P46-B46)/B46</f>
        <v>2.7556829412927457</v>
      </c>
    </row>
    <row r="47" spans="1:17" ht="15" thickBot="1" x14ac:dyDescent="0.35">
      <c r="A47" s="45" t="s">
        <v>20</v>
      </c>
      <c r="B47" s="1">
        <v>131747</v>
      </c>
      <c r="C47" s="2"/>
      <c r="D47" s="1">
        <v>1345</v>
      </c>
      <c r="E47" s="2"/>
      <c r="F47" s="1">
        <v>92100</v>
      </c>
      <c r="G47" s="1">
        <v>38302</v>
      </c>
      <c r="H47" s="1">
        <v>19292</v>
      </c>
      <c r="I47" s="2">
        <v>197</v>
      </c>
      <c r="J47" s="1">
        <v>1827520</v>
      </c>
      <c r="K47" s="1">
        <v>267605</v>
      </c>
      <c r="L47" s="1">
        <v>6829174</v>
      </c>
      <c r="M47" s="59"/>
      <c r="N47" s="38">
        <f>IFERROR(B47/J47,0)</f>
        <v>7.2090592715811586E-2</v>
      </c>
      <c r="O47" s="39">
        <f>IFERROR(I47/H47,0)</f>
        <v>1.0211486626580966E-2</v>
      </c>
      <c r="P47" s="37">
        <f>D47*250</f>
        <v>336250</v>
      </c>
      <c r="Q47" s="40">
        <f>ABS(P47-B47)/B47</f>
        <v>1.5522402787160239</v>
      </c>
    </row>
    <row r="48" spans="1:17" ht="15" thickBot="1" x14ac:dyDescent="0.35">
      <c r="A48" s="45" t="s">
        <v>15</v>
      </c>
      <c r="B48" s="1">
        <v>556969</v>
      </c>
      <c r="C48" s="2"/>
      <c r="D48" s="1">
        <v>9896</v>
      </c>
      <c r="E48" s="2"/>
      <c r="F48" s="1">
        <v>393266</v>
      </c>
      <c r="G48" s="1">
        <v>153807</v>
      </c>
      <c r="H48" s="1">
        <v>19209</v>
      </c>
      <c r="I48" s="2">
        <v>341</v>
      </c>
      <c r="J48" s="1">
        <v>4774992</v>
      </c>
      <c r="K48" s="1">
        <v>164678</v>
      </c>
      <c r="L48" s="1">
        <v>28995881</v>
      </c>
      <c r="M48" s="59"/>
      <c r="N48" s="38">
        <f>IFERROR(B48/J48,0)</f>
        <v>0.11664291793577874</v>
      </c>
      <c r="O48" s="39">
        <f>IFERROR(I48/H48,0)</f>
        <v>1.7752095371961062E-2</v>
      </c>
      <c r="P48" s="37">
        <f>D48*250</f>
        <v>2474000</v>
      </c>
      <c r="Q48" s="40">
        <f>ABS(P48-B48)/B48</f>
        <v>3.4418989207657877</v>
      </c>
    </row>
    <row r="49" spans="1:17" ht="13.5" thickBot="1" x14ac:dyDescent="0.35">
      <c r="A49" s="49" t="s">
        <v>66</v>
      </c>
      <c r="B49" s="50">
        <v>741</v>
      </c>
      <c r="C49" s="47">
        <v>7</v>
      </c>
      <c r="D49" s="50">
        <v>9</v>
      </c>
      <c r="E49" s="50"/>
      <c r="F49" s="50">
        <v>523</v>
      </c>
      <c r="G49" s="50">
        <v>209</v>
      </c>
      <c r="H49" s="50"/>
      <c r="I49" s="50"/>
      <c r="J49" s="51">
        <v>12189</v>
      </c>
      <c r="K49" s="50"/>
      <c r="L49" s="50"/>
      <c r="M49" s="61"/>
      <c r="N49" s="38">
        <f>IFERROR(B49/J49,0)</f>
        <v>6.0792517843957665E-2</v>
      </c>
      <c r="O49" s="39">
        <f>IFERROR(I49/H49,0)</f>
        <v>0</v>
      </c>
      <c r="P49" s="37">
        <f>D49*250</f>
        <v>2250</v>
      </c>
      <c r="Q49" s="40">
        <f>ABS(P49-B49)/B49</f>
        <v>2.0364372469635628</v>
      </c>
    </row>
    <row r="50" spans="1:17" ht="15" thickBot="1" x14ac:dyDescent="0.35">
      <c r="A50" s="45" t="s">
        <v>28</v>
      </c>
      <c r="B50" s="1">
        <v>46321</v>
      </c>
      <c r="C50" s="2"/>
      <c r="D50" s="2">
        <v>363</v>
      </c>
      <c r="E50" s="2"/>
      <c r="F50" s="1">
        <v>37346</v>
      </c>
      <c r="G50" s="1">
        <v>8612</v>
      </c>
      <c r="H50" s="1">
        <v>14448</v>
      </c>
      <c r="I50" s="2">
        <v>113</v>
      </c>
      <c r="J50" s="1">
        <v>724237</v>
      </c>
      <c r="K50" s="1">
        <v>225903</v>
      </c>
      <c r="L50" s="1">
        <v>3205958</v>
      </c>
      <c r="M50" s="59"/>
      <c r="N50" s="38">
        <f>IFERROR(B50/J50,0)</f>
        <v>6.3958345127354724E-2</v>
      </c>
      <c r="O50" s="39">
        <f>IFERROR(I50/H50,0)</f>
        <v>7.8211517165005535E-3</v>
      </c>
      <c r="P50" s="37">
        <f>D50*250</f>
        <v>90750</v>
      </c>
      <c r="Q50" s="40">
        <f>ABS(P50-B50)/B50</f>
        <v>0.95915459510805035</v>
      </c>
    </row>
    <row r="51" spans="1:17" ht="15" thickBot="1" x14ac:dyDescent="0.35">
      <c r="A51" s="45" t="s">
        <v>48</v>
      </c>
      <c r="B51" s="1">
        <v>1509</v>
      </c>
      <c r="C51" s="2"/>
      <c r="D51" s="2">
        <v>58</v>
      </c>
      <c r="E51" s="2"/>
      <c r="F51" s="1">
        <v>1332</v>
      </c>
      <c r="G51" s="2">
        <v>119</v>
      </c>
      <c r="H51" s="1">
        <v>2418</v>
      </c>
      <c r="I51" s="2">
        <v>93</v>
      </c>
      <c r="J51" s="1">
        <v>110297</v>
      </c>
      <c r="K51" s="1">
        <v>176761</v>
      </c>
      <c r="L51" s="1">
        <v>623989</v>
      </c>
      <c r="M51" s="59"/>
      <c r="N51" s="38">
        <f>IFERROR(B51/J51,0)</f>
        <v>1.3681242463530287E-2</v>
      </c>
      <c r="O51" s="39">
        <f>IFERROR(I51/H51,0)</f>
        <v>3.8461538461538464E-2</v>
      </c>
      <c r="P51" s="37">
        <f>D51*250</f>
        <v>14500</v>
      </c>
      <c r="Q51" s="40">
        <f>ABS(P51-B51)/B51</f>
        <v>8.6090125911199475</v>
      </c>
    </row>
    <row r="52" spans="1:17" ht="15" thickBot="1" x14ac:dyDescent="0.35">
      <c r="A52" s="45" t="s">
        <v>29</v>
      </c>
      <c r="B52" s="1">
        <v>105750</v>
      </c>
      <c r="C52" s="2"/>
      <c r="D52" s="1">
        <v>2381</v>
      </c>
      <c r="E52" s="2"/>
      <c r="F52" s="1">
        <v>13694</v>
      </c>
      <c r="G52" s="1">
        <v>89675</v>
      </c>
      <c r="H52" s="1">
        <v>12389</v>
      </c>
      <c r="I52" s="2">
        <v>279</v>
      </c>
      <c r="J52" s="1">
        <v>1446922</v>
      </c>
      <c r="K52" s="1">
        <v>169518</v>
      </c>
      <c r="L52" s="1">
        <v>8535519</v>
      </c>
      <c r="M52" s="59"/>
      <c r="N52" s="38">
        <f>IFERROR(B52/J52,0)</f>
        <v>7.3086178798857163E-2</v>
      </c>
      <c r="O52" s="39">
        <f>IFERROR(I52/H52,0)</f>
        <v>2.2519977399305835E-2</v>
      </c>
      <c r="P52" s="37">
        <f>D52*250</f>
        <v>595250</v>
      </c>
      <c r="Q52" s="40">
        <f>ABS(P52-B52)/B52</f>
        <v>4.6288416075650121</v>
      </c>
    </row>
    <row r="53" spans="1:17" ht="15" thickBot="1" x14ac:dyDescent="0.35">
      <c r="A53" s="45" t="s">
        <v>9</v>
      </c>
      <c r="B53" s="1">
        <v>68477</v>
      </c>
      <c r="C53" s="2"/>
      <c r="D53" s="1">
        <v>1766</v>
      </c>
      <c r="E53" s="2"/>
      <c r="F53" s="1">
        <v>23530</v>
      </c>
      <c r="G53" s="1">
        <v>43181</v>
      </c>
      <c r="H53" s="1">
        <v>8993</v>
      </c>
      <c r="I53" s="2">
        <v>232</v>
      </c>
      <c r="J53" s="1">
        <v>1010191</v>
      </c>
      <c r="K53" s="1">
        <v>132660</v>
      </c>
      <c r="L53" s="1">
        <v>7614893</v>
      </c>
      <c r="M53" s="59"/>
      <c r="N53" s="38">
        <f>IFERROR(B53/J53,0)</f>
        <v>6.7786190928250209E-2</v>
      </c>
      <c r="O53" s="39">
        <f>IFERROR(I53/H53,0)</f>
        <v>2.5797842766596243E-2</v>
      </c>
      <c r="P53" s="37">
        <f>D53*250</f>
        <v>441500</v>
      </c>
      <c r="Q53" s="40">
        <f>ABS(P53-B53)/B53</f>
        <v>5.447420301707143</v>
      </c>
    </row>
    <row r="54" spans="1:17" ht="15" thickBot="1" x14ac:dyDescent="0.35">
      <c r="A54" s="45" t="s">
        <v>56</v>
      </c>
      <c r="B54" s="1">
        <v>8457</v>
      </c>
      <c r="C54" s="2"/>
      <c r="D54" s="2">
        <v>160</v>
      </c>
      <c r="E54" s="2"/>
      <c r="F54" s="1">
        <v>6298</v>
      </c>
      <c r="G54" s="1">
        <v>1999</v>
      </c>
      <c r="H54" s="1">
        <v>4719</v>
      </c>
      <c r="I54" s="2">
        <v>89</v>
      </c>
      <c r="J54" s="1">
        <v>350076</v>
      </c>
      <c r="K54" s="1">
        <v>195339</v>
      </c>
      <c r="L54" s="1">
        <v>1792147</v>
      </c>
      <c r="M54" s="59"/>
      <c r="N54" s="38">
        <f>IFERROR(B54/J54,0)</f>
        <v>2.415761149007644E-2</v>
      </c>
      <c r="O54" s="39">
        <f>IFERROR(I54/H54,0)</f>
        <v>1.8859927950837043E-2</v>
      </c>
      <c r="P54" s="37">
        <f>D54*250</f>
        <v>40000</v>
      </c>
      <c r="Q54" s="40">
        <f>ABS(P54-B54)/B54</f>
        <v>3.7298096251625874</v>
      </c>
    </row>
    <row r="55" spans="1:17" ht="15" thickBot="1" x14ac:dyDescent="0.35">
      <c r="A55" s="45" t="s">
        <v>22</v>
      </c>
      <c r="B55" s="1">
        <v>65056</v>
      </c>
      <c r="C55" s="2"/>
      <c r="D55" s="1">
        <v>1038</v>
      </c>
      <c r="E55" s="2"/>
      <c r="F55" s="1">
        <v>55172</v>
      </c>
      <c r="G55" s="1">
        <v>8846</v>
      </c>
      <c r="H55" s="1">
        <v>11173</v>
      </c>
      <c r="I55" s="2">
        <v>178</v>
      </c>
      <c r="J55" s="1">
        <v>1120175</v>
      </c>
      <c r="K55" s="1">
        <v>192389</v>
      </c>
      <c r="L55" s="1">
        <v>5822434</v>
      </c>
      <c r="M55" s="59"/>
      <c r="N55" s="38">
        <f>IFERROR(B55/J55,0)</f>
        <v>5.807663981074386E-2</v>
      </c>
      <c r="O55" s="39">
        <f>IFERROR(I55/H55,0)</f>
        <v>1.5931262865837285E-2</v>
      </c>
      <c r="P55" s="37">
        <f>D55*250</f>
        <v>259500</v>
      </c>
      <c r="Q55" s="40">
        <f>ABS(P55-B55)/B55</f>
        <v>2.9888711264141663</v>
      </c>
    </row>
    <row r="56" spans="1:17" ht="15" thickBot="1" x14ac:dyDescent="0.35">
      <c r="A56" s="64" t="s">
        <v>55</v>
      </c>
      <c r="B56" s="29">
        <v>3227</v>
      </c>
      <c r="C56" s="13"/>
      <c r="D56" s="13">
        <v>30</v>
      </c>
      <c r="E56" s="13"/>
      <c r="F56" s="29">
        <v>2659</v>
      </c>
      <c r="G56" s="13">
        <v>538</v>
      </c>
      <c r="H56" s="29">
        <v>5576</v>
      </c>
      <c r="I56" s="13">
        <v>52</v>
      </c>
      <c r="J56" s="29">
        <v>90475</v>
      </c>
      <c r="K56" s="29">
        <v>156326</v>
      </c>
      <c r="L56" s="29">
        <v>578759</v>
      </c>
      <c r="M56" s="59"/>
      <c r="N56" s="38">
        <f>IFERROR(B56/J56,0)</f>
        <v>3.566731141199226E-2</v>
      </c>
      <c r="O56" s="39">
        <f>IFERROR(I56/H56,0)</f>
        <v>9.3256814921090381E-3</v>
      </c>
      <c r="P56" s="37">
        <f>D56*250</f>
        <v>7500</v>
      </c>
      <c r="Q56" s="40">
        <f>ABS(P56-B56)/B56</f>
        <v>1.3241400681747753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62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62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62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62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63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63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62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62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62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62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F9D7A85B-28E1-4FB1-904B-B8768A43726A}"/>
    <hyperlink ref="A11" r:id="rId2" display="https://www.worldometers.info/coronavirus/usa/florida/" xr:uid="{998B4B02-8C8E-43FA-889B-4DF8B29E25F9}"/>
    <hyperlink ref="A48" r:id="rId3" display="https://www.worldometers.info/coronavirus/usa/texas/" xr:uid="{0B6D634D-9CF0-4E49-98E3-5789D4DBAC29}"/>
    <hyperlink ref="A35" r:id="rId4" display="https://www.worldometers.info/coronavirus/usa/new-york/" xr:uid="{412220B6-07FC-42AB-BA0F-DE9F6C708A4A}"/>
    <hyperlink ref="A12" r:id="rId5" display="https://www.worldometers.info/coronavirus/usa/georgia/" xr:uid="{59B99BE9-D18E-40B1-8E1F-11136A3E98D9}"/>
    <hyperlink ref="A16" r:id="rId6" display="https://www.worldometers.info/coronavirus/usa/illinois/" xr:uid="{72DB3199-7E09-461D-8589-3F7BE8AFBEA7}"/>
    <hyperlink ref="A33" r:id="rId7" display="https://www.worldometers.info/coronavirus/usa/new-jersey/" xr:uid="{A98E7135-21AD-4438-BD14-3E411038A78E}"/>
    <hyperlink ref="A4" r:id="rId8" display="https://www.worldometers.info/coronavirus/usa/arizona/" xr:uid="{F2250E30-87B3-44AB-ACB7-45E6B387B82D}"/>
    <hyperlink ref="A36" r:id="rId9" display="https://www.worldometers.info/coronavirus/usa/north-carolina/" xr:uid="{DF3AC155-96C4-40EB-A271-6FF9ED8D61E5}"/>
    <hyperlink ref="A21" r:id="rId10" display="https://www.worldometers.info/coronavirus/usa/louisiana/" xr:uid="{1FE865C3-0076-40FA-AD46-04601CE92DA6}"/>
    <hyperlink ref="A47" r:id="rId11" display="https://www.worldometers.info/coronavirus/usa/tennessee/" xr:uid="{1E924B3B-7C6F-47DB-AF4F-B7A5F4DA7615}"/>
    <hyperlink ref="A42" r:id="rId12" display="https://www.worldometers.info/coronavirus/usa/pennsylvania/" xr:uid="{BF03BF43-8D90-4A7F-9B77-8C25D6321B03}"/>
    <hyperlink ref="A24" r:id="rId13" display="https://www.worldometers.info/coronavirus/usa/massachusetts/" xr:uid="{4799F454-7F6A-400B-9988-5B9D25DDE2C5}"/>
    <hyperlink ref="A39" r:id="rId14" display="https://www.worldometers.info/coronavirus/usa/ohio/" xr:uid="{EC317941-6CA4-45CF-ADF4-E9F9F6A07172}"/>
    <hyperlink ref="A2" r:id="rId15" display="https://www.worldometers.info/coronavirus/usa/alabama/" xr:uid="{F3703FC4-2789-492C-BC99-0ABA1D6921F4}"/>
    <hyperlink ref="A45" r:id="rId16" display="https://www.worldometers.info/coronavirus/usa/south-carolina/" xr:uid="{3A118246-D5E4-4044-91E2-349880DEED38}"/>
    <hyperlink ref="A52" r:id="rId17" display="https://www.worldometers.info/coronavirus/usa/virginia/" xr:uid="{F6C3DF80-A9F6-4968-B20F-8EFA285D16FD}"/>
    <hyperlink ref="A25" r:id="rId18" display="https://www.worldometers.info/coronavirus/usa/michigan/" xr:uid="{CD14E16C-F37B-4FFA-BA55-1B9E82888EB1}"/>
    <hyperlink ref="A23" r:id="rId19" display="https://www.worldometers.info/coronavirus/usa/maryland/" xr:uid="{6DCFC9D3-3CD7-40D4-9EF4-FB77D157498C}"/>
    <hyperlink ref="A17" r:id="rId20" display="https://www.worldometers.info/coronavirus/usa/indiana/" xr:uid="{69C67FF0-8619-40B3-8AF7-0B781AFD188A}"/>
    <hyperlink ref="A27" r:id="rId21" display="https://www.worldometers.info/coronavirus/usa/mississippi/" xr:uid="{389006FA-C3A3-4963-928A-82127CB058C4}"/>
    <hyperlink ref="A53" r:id="rId22" display="https://www.worldometers.info/coronavirus/usa/washington/" xr:uid="{A7078B9D-34F8-407F-B076-7F35E3C50757}"/>
    <hyperlink ref="A28" r:id="rId23" display="https://www.worldometers.info/coronavirus/usa/missouri/" xr:uid="{12B7EEE3-8655-4090-B975-B48CBA9740DA}"/>
    <hyperlink ref="A55" r:id="rId24" display="https://www.worldometers.info/coronavirus/usa/wisconsin/" xr:uid="{F7B9453E-2633-4F1A-9745-CCD6B9727FB1}"/>
    <hyperlink ref="A26" r:id="rId25" display="https://www.worldometers.info/coronavirus/usa/minnesota/" xr:uid="{C185705B-8A4F-438D-8823-75FCF5515126}"/>
    <hyperlink ref="A31" r:id="rId26" display="https://www.worldometers.info/coronavirus/usa/nevada/" xr:uid="{175CE735-4641-4A01-9047-492E2F3E4652}"/>
    <hyperlink ref="A5" r:id="rId27" display="https://www.worldometers.info/coronavirus/usa/arkansas/" xr:uid="{FDCC46CA-E1DC-40C9-9280-B1DFFCD1C3DA}"/>
    <hyperlink ref="A7" r:id="rId28" display="https://www.worldometers.info/coronavirus/usa/colorado/" xr:uid="{1A8A5BEB-39AA-4DC9-A6C5-2625D2B9F0F8}"/>
    <hyperlink ref="A18" r:id="rId29" display="https://www.worldometers.info/coronavirus/usa/iowa/" xr:uid="{95DC0171-8F1C-46C5-9FFB-2C5E293B943F}"/>
    <hyperlink ref="A8" r:id="rId30" display="https://www.worldometers.info/coronavirus/usa/connecticut/" xr:uid="{1ABAD01D-32D0-4293-98A0-BB2A034B5018}"/>
    <hyperlink ref="A40" r:id="rId31" display="https://www.worldometers.info/coronavirus/usa/oklahoma/" xr:uid="{0E00FBB4-E0F4-45C0-8836-72C535A5291C}"/>
    <hyperlink ref="A50" r:id="rId32" display="https://www.worldometers.info/coronavirus/usa/utah/" xr:uid="{485450FE-6874-4772-A94E-805284C415B8}"/>
    <hyperlink ref="A20" r:id="rId33" display="https://www.worldometers.info/coronavirus/usa/kentucky/" xr:uid="{25ECB827-A9B6-4679-B9E2-526BAFB51EFF}"/>
    <hyperlink ref="A19" r:id="rId34" display="https://www.worldometers.info/coronavirus/usa/kansas/" xr:uid="{319A18D8-B0ED-4E01-AF6B-E9052C59A664}"/>
    <hyperlink ref="A30" r:id="rId35" display="https://www.worldometers.info/coronavirus/usa/nebraska/" xr:uid="{532D8377-1F14-41A5-8391-79F151AED243}"/>
    <hyperlink ref="A15" r:id="rId36" display="https://www.worldometers.info/coronavirus/usa/idaho/" xr:uid="{CAB71707-259A-4E44-85C7-D38BAD76525E}"/>
    <hyperlink ref="A34" r:id="rId37" display="https://www.worldometers.info/coronavirus/usa/new-mexico/" xr:uid="{68F1CAFA-F8A4-41DC-8C0A-EF836B05A0B7}"/>
    <hyperlink ref="A41" r:id="rId38" display="https://www.worldometers.info/coronavirus/usa/oregon/" xr:uid="{024B9196-E7F6-4E23-9245-8221767BE363}"/>
    <hyperlink ref="A44" r:id="rId39" display="https://www.worldometers.info/coronavirus/usa/rhode-island/" xr:uid="{0B532CB3-6844-4F61-A12E-C3338D7BD2D2}"/>
    <hyperlink ref="A9" r:id="rId40" display="https://www.worldometers.info/coronavirus/usa/delaware/" xr:uid="{B54FA266-E968-4AA8-A5BA-31020D2D6E33}"/>
    <hyperlink ref="A10" r:id="rId41" display="https://www.worldometers.info/coronavirus/usa/district-of-columbia/" xr:uid="{54DADC7E-201A-400B-B9E6-AE20A5D2EE23}"/>
    <hyperlink ref="A46" r:id="rId42" display="https://www.worldometers.info/coronavirus/usa/south-dakota/" xr:uid="{AC26C8C9-2115-4C5A-8CE5-1ACE17A38E0B}"/>
    <hyperlink ref="A54" r:id="rId43" display="https://www.worldometers.info/coronavirus/usa/west-virginia/" xr:uid="{170A59F0-6381-447B-9312-AC2C9AEAF4D2}"/>
    <hyperlink ref="A37" r:id="rId44" display="https://www.worldometers.info/coronavirus/usa/north-dakota/" xr:uid="{54787EE9-3BEB-472C-A113-A6A46C266E2B}"/>
    <hyperlink ref="A32" r:id="rId45" display="https://www.worldometers.info/coronavirus/usa/new-hampshire/" xr:uid="{BD5DE28E-1695-4BD4-A607-F19EB82190BA}"/>
    <hyperlink ref="A29" r:id="rId46" display="https://www.worldometers.info/coronavirus/usa/montana/" xr:uid="{A22045D3-D9BE-477B-9DA7-0CD4CAF31B49}"/>
    <hyperlink ref="A14" r:id="rId47" display="https://www.worldometers.info/coronavirus/usa/hawaii/" xr:uid="{A0E181DE-7566-4853-B0D3-2F1A664B0721}"/>
    <hyperlink ref="A3" r:id="rId48" display="https://www.worldometers.info/coronavirus/usa/alaska/" xr:uid="{666E7D9A-6289-4349-A9A7-D1CEF9641727}"/>
    <hyperlink ref="A22" r:id="rId49" display="https://www.worldometers.info/coronavirus/usa/maine/" xr:uid="{E44445A8-DF80-4072-99C6-9D77ADFD9E08}"/>
    <hyperlink ref="A56" r:id="rId50" display="https://www.worldometers.info/coronavirus/usa/wyoming/" xr:uid="{8CF049FA-4A6E-4D7B-8B3B-261BC8C1B929}"/>
    <hyperlink ref="A51" r:id="rId51" display="https://www.worldometers.info/coronavirus/usa/vermont/" xr:uid="{C1213A55-0969-46AF-9DA3-7C6881747C2C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3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4"/>
  </cols>
  <sheetData>
    <row r="1" spans="1:2" ht="15" thickBot="1" x14ac:dyDescent="0.4"/>
    <row r="2" spans="1:2" ht="15" thickBot="1" x14ac:dyDescent="0.4">
      <c r="A2" s="45" t="s">
        <v>36</v>
      </c>
      <c r="B2" s="31">
        <v>1896</v>
      </c>
    </row>
    <row r="3" spans="1:2" ht="15" thickBot="1" x14ac:dyDescent="0.4">
      <c r="A3" s="45" t="s">
        <v>52</v>
      </c>
      <c r="B3" s="31">
        <v>28</v>
      </c>
    </row>
    <row r="4" spans="1:2" ht="15" thickBot="1" x14ac:dyDescent="0.4">
      <c r="A4" s="45" t="s">
        <v>33</v>
      </c>
      <c r="B4" s="31">
        <v>4492</v>
      </c>
    </row>
    <row r="5" spans="1:2" ht="15" thickBot="1" x14ac:dyDescent="0.4">
      <c r="A5" s="45" t="s">
        <v>34</v>
      </c>
      <c r="B5" s="31">
        <v>600</v>
      </c>
    </row>
    <row r="6" spans="1:2" ht="15" thickBot="1" x14ac:dyDescent="0.4">
      <c r="A6" s="45" t="s">
        <v>10</v>
      </c>
      <c r="B6" s="31">
        <v>11231</v>
      </c>
    </row>
    <row r="7" spans="1:2" ht="15" thickBot="1" x14ac:dyDescent="0.4">
      <c r="A7" s="45" t="s">
        <v>18</v>
      </c>
      <c r="B7" s="31">
        <v>1896</v>
      </c>
    </row>
    <row r="8" spans="1:2" ht="15" thickBot="1" x14ac:dyDescent="0.4">
      <c r="A8" s="45" t="s">
        <v>23</v>
      </c>
      <c r="B8" s="31">
        <v>4453</v>
      </c>
    </row>
    <row r="9" spans="1:2" ht="15" thickBot="1" x14ac:dyDescent="0.4">
      <c r="A9" s="45" t="s">
        <v>43</v>
      </c>
      <c r="B9" s="31">
        <v>593</v>
      </c>
    </row>
    <row r="10" spans="1:2" ht="29.5" thickBot="1" x14ac:dyDescent="0.4">
      <c r="A10" s="45" t="s">
        <v>63</v>
      </c>
      <c r="B10" s="31">
        <v>597</v>
      </c>
    </row>
    <row r="11" spans="1:2" ht="15" thickBot="1" x14ac:dyDescent="0.4">
      <c r="A11" s="45" t="s">
        <v>13</v>
      </c>
      <c r="B11" s="31">
        <v>9351</v>
      </c>
    </row>
    <row r="12" spans="1:2" ht="15" thickBot="1" x14ac:dyDescent="0.4">
      <c r="A12" s="45" t="s">
        <v>16</v>
      </c>
      <c r="B12" s="31">
        <v>4669</v>
      </c>
    </row>
    <row r="13" spans="1:2" ht="15" thickBot="1" x14ac:dyDescent="0.4">
      <c r="A13" s="48" t="s">
        <v>64</v>
      </c>
      <c r="B13" s="31">
        <v>5</v>
      </c>
    </row>
    <row r="14" spans="1:2" ht="15" thickBot="1" x14ac:dyDescent="0.4">
      <c r="A14" s="45" t="s">
        <v>47</v>
      </c>
      <c r="B14" s="31">
        <v>40</v>
      </c>
    </row>
    <row r="15" spans="1:2" ht="15" thickBot="1" x14ac:dyDescent="0.4">
      <c r="A15" s="45" t="s">
        <v>49</v>
      </c>
      <c r="B15" s="31">
        <v>269</v>
      </c>
    </row>
    <row r="16" spans="1:2" ht="15" thickBot="1" x14ac:dyDescent="0.4">
      <c r="A16" s="45" t="s">
        <v>12</v>
      </c>
      <c r="B16" s="31">
        <v>7937</v>
      </c>
    </row>
    <row r="17" spans="1:2" ht="15" thickBot="1" x14ac:dyDescent="0.4">
      <c r="A17" s="45" t="s">
        <v>27</v>
      </c>
      <c r="B17" s="31">
        <v>3128</v>
      </c>
    </row>
    <row r="18" spans="1:2" ht="15" thickBot="1" x14ac:dyDescent="0.4">
      <c r="A18" s="45" t="s">
        <v>41</v>
      </c>
      <c r="B18" s="31">
        <v>975</v>
      </c>
    </row>
    <row r="19" spans="1:2" ht="15" thickBot="1" x14ac:dyDescent="0.4">
      <c r="A19" s="45" t="s">
        <v>45</v>
      </c>
      <c r="B19" s="31">
        <v>407</v>
      </c>
    </row>
    <row r="20" spans="1:2" ht="15" thickBot="1" x14ac:dyDescent="0.4">
      <c r="A20" s="45" t="s">
        <v>38</v>
      </c>
      <c r="B20" s="31">
        <v>810</v>
      </c>
    </row>
    <row r="21" spans="1:2" ht="15" thickBot="1" x14ac:dyDescent="0.4">
      <c r="A21" s="45" t="s">
        <v>14</v>
      </c>
      <c r="B21" s="31">
        <v>4433</v>
      </c>
    </row>
    <row r="22" spans="1:2" ht="15" thickBot="1" x14ac:dyDescent="0.4">
      <c r="A22" s="45" t="s">
        <v>39</v>
      </c>
      <c r="B22" s="31">
        <v>127</v>
      </c>
    </row>
    <row r="23" spans="1:2" ht="15" thickBot="1" x14ac:dyDescent="0.4">
      <c r="A23" s="45" t="s">
        <v>26</v>
      </c>
      <c r="B23" s="31">
        <v>3636</v>
      </c>
    </row>
    <row r="24" spans="1:2" ht="15" thickBot="1" x14ac:dyDescent="0.4">
      <c r="A24" s="45" t="s">
        <v>17</v>
      </c>
      <c r="B24" s="31">
        <v>8826</v>
      </c>
    </row>
    <row r="25" spans="1:2" ht="15" thickBot="1" x14ac:dyDescent="0.4">
      <c r="A25" s="45" t="s">
        <v>11</v>
      </c>
      <c r="B25" s="31">
        <v>6586</v>
      </c>
    </row>
    <row r="26" spans="1:2" ht="15" thickBot="1" x14ac:dyDescent="0.4">
      <c r="A26" s="45" t="s">
        <v>32</v>
      </c>
      <c r="B26" s="31">
        <v>1745</v>
      </c>
    </row>
    <row r="27" spans="1:2" ht="15" thickBot="1" x14ac:dyDescent="0.4">
      <c r="A27" s="45" t="s">
        <v>30</v>
      </c>
      <c r="B27" s="31">
        <v>2080</v>
      </c>
    </row>
    <row r="28" spans="1:2" ht="15" thickBot="1" x14ac:dyDescent="0.4">
      <c r="A28" s="45" t="s">
        <v>35</v>
      </c>
      <c r="B28" s="31">
        <v>1452</v>
      </c>
    </row>
    <row r="29" spans="1:2" ht="15" thickBot="1" x14ac:dyDescent="0.4">
      <c r="A29" s="45" t="s">
        <v>51</v>
      </c>
      <c r="B29" s="31">
        <v>82</v>
      </c>
    </row>
    <row r="30" spans="1:2" ht="15" thickBot="1" x14ac:dyDescent="0.4">
      <c r="A30" s="45" t="s">
        <v>50</v>
      </c>
      <c r="B30" s="31">
        <v>361</v>
      </c>
    </row>
    <row r="31" spans="1:2" ht="15" thickBot="1" x14ac:dyDescent="0.4">
      <c r="A31" s="45" t="s">
        <v>31</v>
      </c>
      <c r="B31" s="31">
        <v>1069</v>
      </c>
    </row>
    <row r="32" spans="1:2" ht="29.5" thickBot="1" x14ac:dyDescent="0.4">
      <c r="A32" s="45" t="s">
        <v>42</v>
      </c>
      <c r="B32" s="31">
        <v>423</v>
      </c>
    </row>
    <row r="33" spans="1:2" ht="15" thickBot="1" x14ac:dyDescent="0.4">
      <c r="A33" s="45" t="s">
        <v>8</v>
      </c>
      <c r="B33" s="31">
        <v>15988</v>
      </c>
    </row>
    <row r="34" spans="1:2" ht="15" thickBot="1" x14ac:dyDescent="0.4">
      <c r="A34" s="45" t="s">
        <v>44</v>
      </c>
      <c r="B34" s="31">
        <v>711</v>
      </c>
    </row>
    <row r="35" spans="1:2" ht="15" thickBot="1" x14ac:dyDescent="0.4">
      <c r="A35" s="45" t="s">
        <v>7</v>
      </c>
      <c r="B35" s="31">
        <v>32901</v>
      </c>
    </row>
    <row r="36" spans="1:2" ht="15" thickBot="1" x14ac:dyDescent="0.4">
      <c r="A36" s="45" t="s">
        <v>24</v>
      </c>
      <c r="B36" s="31">
        <v>2376</v>
      </c>
    </row>
    <row r="37" spans="1:2" ht="15" thickBot="1" x14ac:dyDescent="0.4">
      <c r="A37" s="45" t="s">
        <v>53</v>
      </c>
      <c r="B37" s="31">
        <v>121</v>
      </c>
    </row>
    <row r="38" spans="1:2" ht="21.5" thickBot="1" x14ac:dyDescent="0.4">
      <c r="A38" s="48" t="s">
        <v>67</v>
      </c>
      <c r="B38" s="31">
        <v>2</v>
      </c>
    </row>
    <row r="39" spans="1:2" ht="15" thickBot="1" x14ac:dyDescent="0.4">
      <c r="A39" s="45" t="s">
        <v>21</v>
      </c>
      <c r="B39" s="31">
        <v>3828</v>
      </c>
    </row>
    <row r="40" spans="1:2" ht="15" thickBot="1" x14ac:dyDescent="0.4">
      <c r="A40" s="45" t="s">
        <v>46</v>
      </c>
      <c r="B40" s="31">
        <v>657</v>
      </c>
    </row>
    <row r="41" spans="1:2" ht="15" thickBot="1" x14ac:dyDescent="0.4">
      <c r="A41" s="45" t="s">
        <v>37</v>
      </c>
      <c r="B41" s="31">
        <v>386</v>
      </c>
    </row>
    <row r="42" spans="1:2" ht="15" thickBot="1" x14ac:dyDescent="0.4">
      <c r="A42" s="45" t="s">
        <v>19</v>
      </c>
      <c r="B42" s="31">
        <v>7547</v>
      </c>
    </row>
    <row r="43" spans="1:2" ht="15" thickBot="1" x14ac:dyDescent="0.4">
      <c r="A43" s="48" t="s">
        <v>65</v>
      </c>
      <c r="B43" s="31">
        <v>329</v>
      </c>
    </row>
    <row r="44" spans="1:2" ht="15" thickBot="1" x14ac:dyDescent="0.4">
      <c r="A44" s="45" t="s">
        <v>40</v>
      </c>
      <c r="B44" s="31">
        <v>1021</v>
      </c>
    </row>
    <row r="45" spans="1:2" ht="15" thickBot="1" x14ac:dyDescent="0.4">
      <c r="A45" s="45" t="s">
        <v>25</v>
      </c>
      <c r="B45" s="31">
        <v>2260</v>
      </c>
    </row>
    <row r="46" spans="1:2" ht="15" thickBot="1" x14ac:dyDescent="0.4">
      <c r="A46" s="45" t="s">
        <v>54</v>
      </c>
      <c r="B46" s="31">
        <v>152</v>
      </c>
    </row>
    <row r="47" spans="1:2" ht="15" thickBot="1" x14ac:dyDescent="0.4">
      <c r="A47" s="45" t="s">
        <v>20</v>
      </c>
      <c r="B47" s="31">
        <v>1345</v>
      </c>
    </row>
    <row r="48" spans="1:2" ht="15" thickBot="1" x14ac:dyDescent="0.4">
      <c r="A48" s="45" t="s">
        <v>15</v>
      </c>
      <c r="B48" s="31">
        <v>9896</v>
      </c>
    </row>
    <row r="49" spans="1:2" ht="21.5" thickBot="1" x14ac:dyDescent="0.4">
      <c r="A49" s="49" t="s">
        <v>66</v>
      </c>
      <c r="B49" s="65">
        <v>9</v>
      </c>
    </row>
    <row r="50" spans="1:2" ht="15" thickBot="1" x14ac:dyDescent="0.4">
      <c r="A50" s="45" t="s">
        <v>28</v>
      </c>
      <c r="B50" s="31">
        <v>363</v>
      </c>
    </row>
    <row r="51" spans="1:2" ht="15" thickBot="1" x14ac:dyDescent="0.4">
      <c r="A51" s="45" t="s">
        <v>48</v>
      </c>
      <c r="B51" s="31">
        <v>58</v>
      </c>
    </row>
    <row r="52" spans="1:2" ht="15" thickBot="1" x14ac:dyDescent="0.4">
      <c r="A52" s="45" t="s">
        <v>29</v>
      </c>
      <c r="B52" s="31">
        <v>2381</v>
      </c>
    </row>
    <row r="53" spans="1:2" ht="15" thickBot="1" x14ac:dyDescent="0.4">
      <c r="A53" s="45" t="s">
        <v>9</v>
      </c>
      <c r="B53" s="31">
        <v>1766</v>
      </c>
    </row>
    <row r="54" spans="1:2" ht="15" thickBot="1" x14ac:dyDescent="0.4">
      <c r="A54" s="45" t="s">
        <v>56</v>
      </c>
      <c r="B54" s="31">
        <v>160</v>
      </c>
    </row>
    <row r="55" spans="1:2" ht="15" thickBot="1" x14ac:dyDescent="0.4">
      <c r="A55" s="45" t="s">
        <v>22</v>
      </c>
      <c r="B55" s="31">
        <v>1038</v>
      </c>
    </row>
    <row r="56" spans="1:2" ht="15" thickBot="1" x14ac:dyDescent="0.4">
      <c r="A56" s="64" t="s">
        <v>55</v>
      </c>
      <c r="B56" s="32">
        <v>30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66198DE7-014D-4661-81A7-6F15A2383A7C}"/>
    <hyperlink ref="A11" r:id="rId2" display="https://www.worldometers.info/coronavirus/usa/florida/" xr:uid="{046721C5-762B-4C6A-BE59-A48DF538A4AB}"/>
    <hyperlink ref="A48" r:id="rId3" display="https://www.worldometers.info/coronavirus/usa/texas/" xr:uid="{F6066B6E-684C-45CC-A3E0-E9D748A2D998}"/>
    <hyperlink ref="A35" r:id="rId4" display="https://www.worldometers.info/coronavirus/usa/new-york/" xr:uid="{D7032B76-D334-4087-A06C-E844295A0E50}"/>
    <hyperlink ref="A12" r:id="rId5" display="https://www.worldometers.info/coronavirus/usa/georgia/" xr:uid="{7260A3D6-1847-4A85-84DC-A4B0F27D0F0B}"/>
    <hyperlink ref="A16" r:id="rId6" display="https://www.worldometers.info/coronavirus/usa/illinois/" xr:uid="{67B93612-6E27-44F3-A266-79982FA33FB8}"/>
    <hyperlink ref="A33" r:id="rId7" display="https://www.worldometers.info/coronavirus/usa/new-jersey/" xr:uid="{3847AE3F-9968-454F-A5AB-50FBEF0F3D21}"/>
    <hyperlink ref="A4" r:id="rId8" display="https://www.worldometers.info/coronavirus/usa/arizona/" xr:uid="{8CA3DA4E-D8E5-4687-B32E-F6CDD554A81E}"/>
    <hyperlink ref="A36" r:id="rId9" display="https://www.worldometers.info/coronavirus/usa/north-carolina/" xr:uid="{B75C3192-0D27-4FD0-B561-BF44BA4C652B}"/>
    <hyperlink ref="A21" r:id="rId10" display="https://www.worldometers.info/coronavirus/usa/louisiana/" xr:uid="{4D0A93DB-E0A8-48D3-BF79-3F092832E02F}"/>
    <hyperlink ref="A47" r:id="rId11" display="https://www.worldometers.info/coronavirus/usa/tennessee/" xr:uid="{ACC10128-2397-429D-A5C0-B30EF6719017}"/>
    <hyperlink ref="A42" r:id="rId12" display="https://www.worldometers.info/coronavirus/usa/pennsylvania/" xr:uid="{3B742A6D-8532-4E29-8ECD-D56241888CAA}"/>
    <hyperlink ref="A24" r:id="rId13" display="https://www.worldometers.info/coronavirus/usa/massachusetts/" xr:uid="{7A383F28-C6BE-466E-8461-1F1E906EA28D}"/>
    <hyperlink ref="A39" r:id="rId14" display="https://www.worldometers.info/coronavirus/usa/ohio/" xr:uid="{91D4AC55-45E7-4C78-B64B-527587E8B67D}"/>
    <hyperlink ref="A2" r:id="rId15" display="https://www.worldometers.info/coronavirus/usa/alabama/" xr:uid="{B2D82768-AF20-49BA-8492-AC994CF87933}"/>
    <hyperlink ref="A45" r:id="rId16" display="https://www.worldometers.info/coronavirus/usa/south-carolina/" xr:uid="{079C146E-EC59-4619-AFEB-C13B393FBBFA}"/>
    <hyperlink ref="A52" r:id="rId17" display="https://www.worldometers.info/coronavirus/usa/virginia/" xr:uid="{50076DC1-03F6-42EA-8B9C-E6ED93053F57}"/>
    <hyperlink ref="A25" r:id="rId18" display="https://www.worldometers.info/coronavirus/usa/michigan/" xr:uid="{7C93E371-02C4-41EB-8FB7-728AC06F88C1}"/>
    <hyperlink ref="A23" r:id="rId19" display="https://www.worldometers.info/coronavirus/usa/maryland/" xr:uid="{465EB103-3650-4C8B-AEFF-86A60F90D3F2}"/>
    <hyperlink ref="A17" r:id="rId20" display="https://www.worldometers.info/coronavirus/usa/indiana/" xr:uid="{74C889A6-1DD7-4D6C-83D5-7FE05C828BD2}"/>
    <hyperlink ref="A27" r:id="rId21" display="https://www.worldometers.info/coronavirus/usa/mississippi/" xr:uid="{20BF9178-C1F9-4F74-9114-D13DC9E8415C}"/>
    <hyperlink ref="A53" r:id="rId22" display="https://www.worldometers.info/coronavirus/usa/washington/" xr:uid="{0FD2198B-DAF7-4622-8748-BA1354429491}"/>
    <hyperlink ref="A28" r:id="rId23" display="https://www.worldometers.info/coronavirus/usa/missouri/" xr:uid="{0F7EC0CF-6BE3-4FA4-9968-D5CC77815813}"/>
    <hyperlink ref="A55" r:id="rId24" display="https://www.worldometers.info/coronavirus/usa/wisconsin/" xr:uid="{50186EBE-451C-4D8C-B724-62703BA16232}"/>
    <hyperlink ref="A26" r:id="rId25" display="https://www.worldometers.info/coronavirus/usa/minnesota/" xr:uid="{18B6FF51-2D11-4084-A14D-9E37F46D3BCC}"/>
    <hyperlink ref="A31" r:id="rId26" display="https://www.worldometers.info/coronavirus/usa/nevada/" xr:uid="{974D88B0-07EF-420E-AE8B-A465F79D2751}"/>
    <hyperlink ref="A5" r:id="rId27" display="https://www.worldometers.info/coronavirus/usa/arkansas/" xr:uid="{26FE9186-6F2E-4593-83E4-FFAEBBC1D22C}"/>
    <hyperlink ref="A7" r:id="rId28" display="https://www.worldometers.info/coronavirus/usa/colorado/" xr:uid="{63D6D350-2B58-44C6-9516-A32D864615BF}"/>
    <hyperlink ref="A18" r:id="rId29" display="https://www.worldometers.info/coronavirus/usa/iowa/" xr:uid="{0EAA75D0-AB9E-4C0B-AB2F-247741DC3E89}"/>
    <hyperlink ref="A8" r:id="rId30" display="https://www.worldometers.info/coronavirus/usa/connecticut/" xr:uid="{98875500-DE01-40A3-B5CA-B70BDDDBE487}"/>
    <hyperlink ref="A40" r:id="rId31" display="https://www.worldometers.info/coronavirus/usa/oklahoma/" xr:uid="{5B379AAD-C4E0-4899-9095-3DABC27E7484}"/>
    <hyperlink ref="A50" r:id="rId32" display="https://www.worldometers.info/coronavirus/usa/utah/" xr:uid="{559B2D25-9E85-4B27-87ED-574EC0049F5C}"/>
    <hyperlink ref="A20" r:id="rId33" display="https://www.worldometers.info/coronavirus/usa/kentucky/" xr:uid="{2CE18A0A-E5E2-4A84-A7A2-8F73FA858697}"/>
    <hyperlink ref="A19" r:id="rId34" display="https://www.worldometers.info/coronavirus/usa/kansas/" xr:uid="{A2643813-212B-4E63-B62C-F2ED2FD00706}"/>
    <hyperlink ref="A30" r:id="rId35" display="https://www.worldometers.info/coronavirus/usa/nebraska/" xr:uid="{01847B1D-C593-4379-8D6C-ECD6AB813E6F}"/>
    <hyperlink ref="A15" r:id="rId36" display="https://www.worldometers.info/coronavirus/usa/idaho/" xr:uid="{3ED76893-22FE-4D5C-8A21-6ED8081D961D}"/>
    <hyperlink ref="A34" r:id="rId37" display="https://www.worldometers.info/coronavirus/usa/new-mexico/" xr:uid="{87045541-1B4E-44A7-83D5-C78EC2679532}"/>
    <hyperlink ref="A41" r:id="rId38" display="https://www.worldometers.info/coronavirus/usa/oregon/" xr:uid="{42A8DB87-EF72-4E6E-85D2-63362BBDE6D9}"/>
    <hyperlink ref="A44" r:id="rId39" display="https://www.worldometers.info/coronavirus/usa/rhode-island/" xr:uid="{818AB39B-60F8-40A6-88B0-0B31A573538E}"/>
    <hyperlink ref="A9" r:id="rId40" display="https://www.worldometers.info/coronavirus/usa/delaware/" xr:uid="{08EFE370-1067-4B8E-BD83-E8111E642B62}"/>
    <hyperlink ref="A10" r:id="rId41" display="https://www.worldometers.info/coronavirus/usa/district-of-columbia/" xr:uid="{D1FDE2D8-6503-4DCB-B3AE-1A1B2E7746CA}"/>
    <hyperlink ref="A46" r:id="rId42" display="https://www.worldometers.info/coronavirus/usa/south-dakota/" xr:uid="{38874A56-982F-439F-B892-E24E3274C1BA}"/>
    <hyperlink ref="A54" r:id="rId43" display="https://www.worldometers.info/coronavirus/usa/west-virginia/" xr:uid="{75DD9460-92F8-4F9C-97A9-7157CD90EAE2}"/>
    <hyperlink ref="A37" r:id="rId44" display="https://www.worldometers.info/coronavirus/usa/north-dakota/" xr:uid="{6E7CC082-1DA0-4B01-82BA-ED1B585652EB}"/>
    <hyperlink ref="A32" r:id="rId45" display="https://www.worldometers.info/coronavirus/usa/new-hampshire/" xr:uid="{414832E2-85DC-4D6E-9FC1-332C96B03910}"/>
    <hyperlink ref="A29" r:id="rId46" display="https://www.worldometers.info/coronavirus/usa/montana/" xr:uid="{71C4A195-373B-42CC-8540-A1BF366D05D4}"/>
    <hyperlink ref="A14" r:id="rId47" display="https://www.worldometers.info/coronavirus/usa/hawaii/" xr:uid="{B6320F79-A0A3-40FB-A4B3-4197CF1DF051}"/>
    <hyperlink ref="A3" r:id="rId48" display="https://www.worldometers.info/coronavirus/usa/alaska/" xr:uid="{E78AD34F-AFF6-465E-ABA6-1D2DF69622FD}"/>
    <hyperlink ref="A22" r:id="rId49" display="https://www.worldometers.info/coronavirus/usa/maine/" xr:uid="{EB1058D6-EFE7-424A-85CF-D7297AE21D53}"/>
    <hyperlink ref="A56" r:id="rId50" display="https://www.worldometers.info/coronavirus/usa/wyoming/" xr:uid="{39BBFDF4-4019-472B-B8DF-C7B2DB5CA07B}"/>
    <hyperlink ref="A51" r:id="rId51" display="https://www.worldometers.info/coronavirus/usa/vermont/" xr:uid="{14DEDBEB-8F5B-4C8A-8F3E-32C4AC58822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45" t="s">
        <v>36</v>
      </c>
      <c r="C2" s="31">
        <v>1896</v>
      </c>
    </row>
    <row r="3" spans="1:3" ht="15" thickBot="1" x14ac:dyDescent="0.4">
      <c r="B3" s="45" t="s">
        <v>52</v>
      </c>
      <c r="C3" s="31">
        <v>28</v>
      </c>
    </row>
    <row r="4" spans="1:3" ht="15" thickBot="1" x14ac:dyDescent="0.4">
      <c r="A4" s="27" t="s">
        <v>33</v>
      </c>
      <c r="B4" s="45" t="s">
        <v>33</v>
      </c>
      <c r="C4" s="31">
        <v>4492</v>
      </c>
    </row>
    <row r="5" spans="1:3" ht="15" thickBot="1" x14ac:dyDescent="0.4">
      <c r="A5" s="27" t="s">
        <v>34</v>
      </c>
      <c r="B5" s="45" t="s">
        <v>34</v>
      </c>
      <c r="C5" s="31">
        <v>600</v>
      </c>
    </row>
    <row r="6" spans="1:3" ht="15" thickBot="1" x14ac:dyDescent="0.4">
      <c r="A6" s="27" t="s">
        <v>10</v>
      </c>
      <c r="B6" s="45" t="s">
        <v>10</v>
      </c>
      <c r="C6" s="31">
        <v>11231</v>
      </c>
    </row>
    <row r="7" spans="1:3" ht="15" thickBot="1" x14ac:dyDescent="0.4">
      <c r="A7" s="27" t="s">
        <v>18</v>
      </c>
      <c r="B7" s="45" t="s">
        <v>18</v>
      </c>
      <c r="C7" s="31">
        <v>1896</v>
      </c>
    </row>
    <row r="8" spans="1:3" ht="15" thickBot="1" x14ac:dyDescent="0.4">
      <c r="A8" s="27" t="s">
        <v>23</v>
      </c>
      <c r="B8" s="45" t="s">
        <v>23</v>
      </c>
      <c r="C8" s="31">
        <v>4453</v>
      </c>
    </row>
    <row r="9" spans="1:3" ht="15" thickBot="1" x14ac:dyDescent="0.4">
      <c r="A9" s="27" t="s">
        <v>43</v>
      </c>
      <c r="B9" s="45" t="s">
        <v>43</v>
      </c>
      <c r="C9" s="31">
        <v>593</v>
      </c>
    </row>
    <row r="10" spans="1:3" ht="29.5" thickBot="1" x14ac:dyDescent="0.4">
      <c r="A10" s="27" t="s">
        <v>95</v>
      </c>
      <c r="B10" s="45" t="s">
        <v>63</v>
      </c>
      <c r="C10" s="31">
        <v>597</v>
      </c>
    </row>
    <row r="11" spans="1:3" ht="15" thickBot="1" x14ac:dyDescent="0.4">
      <c r="A11" s="27" t="s">
        <v>13</v>
      </c>
      <c r="B11" s="45" t="s">
        <v>13</v>
      </c>
      <c r="C11" s="31">
        <v>9351</v>
      </c>
    </row>
    <row r="12" spans="1:3" ht="15" thickBot="1" x14ac:dyDescent="0.4">
      <c r="A12" s="27" t="s">
        <v>16</v>
      </c>
      <c r="B12" s="45" t="s">
        <v>16</v>
      </c>
      <c r="C12" s="31">
        <v>4669</v>
      </c>
    </row>
    <row r="13" spans="1:3" ht="13" thickBot="1" x14ac:dyDescent="0.4">
      <c r="A13" s="27" t="s">
        <v>64</v>
      </c>
      <c r="B13" s="48" t="s">
        <v>64</v>
      </c>
      <c r="C13" s="31">
        <v>5</v>
      </c>
    </row>
    <row r="14" spans="1:3" ht="15" thickBot="1" x14ac:dyDescent="0.4">
      <c r="B14" s="45" t="s">
        <v>47</v>
      </c>
      <c r="C14" s="31">
        <v>40</v>
      </c>
    </row>
    <row r="15" spans="1:3" ht="15" thickBot="1" x14ac:dyDescent="0.4">
      <c r="A15" s="27" t="s">
        <v>49</v>
      </c>
      <c r="B15" s="45" t="s">
        <v>49</v>
      </c>
      <c r="C15" s="31">
        <v>269</v>
      </c>
    </row>
    <row r="16" spans="1:3" ht="15" thickBot="1" x14ac:dyDescent="0.4">
      <c r="A16" s="27" t="s">
        <v>12</v>
      </c>
      <c r="B16" s="45" t="s">
        <v>12</v>
      </c>
      <c r="C16" s="31">
        <v>7937</v>
      </c>
    </row>
    <row r="17" spans="1:3" ht="15" thickBot="1" x14ac:dyDescent="0.4">
      <c r="A17" s="27" t="s">
        <v>27</v>
      </c>
      <c r="B17" s="45" t="s">
        <v>27</v>
      </c>
      <c r="C17" s="31">
        <v>3128</v>
      </c>
    </row>
    <row r="18" spans="1:3" ht="15" thickBot="1" x14ac:dyDescent="0.4">
      <c r="A18" s="27" t="s">
        <v>41</v>
      </c>
      <c r="B18" s="45" t="s">
        <v>41</v>
      </c>
      <c r="C18" s="31">
        <v>975</v>
      </c>
    </row>
    <row r="19" spans="1:3" ht="15" thickBot="1" x14ac:dyDescent="0.4">
      <c r="A19" s="27" t="s">
        <v>45</v>
      </c>
      <c r="B19" s="45" t="s">
        <v>45</v>
      </c>
      <c r="C19" s="31">
        <v>407</v>
      </c>
    </row>
    <row r="20" spans="1:3" ht="15" thickBot="1" x14ac:dyDescent="0.4">
      <c r="A20" s="27" t="s">
        <v>38</v>
      </c>
      <c r="B20" s="45" t="s">
        <v>38</v>
      </c>
      <c r="C20" s="31">
        <v>810</v>
      </c>
    </row>
    <row r="21" spans="1:3" ht="15" thickBot="1" x14ac:dyDescent="0.4">
      <c r="A21" s="27" t="s">
        <v>14</v>
      </c>
      <c r="B21" s="45" t="s">
        <v>14</v>
      </c>
      <c r="C21" s="31">
        <v>4433</v>
      </c>
    </row>
    <row r="22" spans="1:3" ht="15" thickBot="1" x14ac:dyDescent="0.4">
      <c r="B22" s="45" t="s">
        <v>39</v>
      </c>
      <c r="C22" s="31">
        <v>127</v>
      </c>
    </row>
    <row r="23" spans="1:3" ht="15" thickBot="1" x14ac:dyDescent="0.4">
      <c r="A23" s="27" t="s">
        <v>26</v>
      </c>
      <c r="B23" s="45" t="s">
        <v>26</v>
      </c>
      <c r="C23" s="31">
        <v>3636</v>
      </c>
    </row>
    <row r="24" spans="1:3" ht="15" thickBot="1" x14ac:dyDescent="0.4">
      <c r="A24" s="27" t="s">
        <v>17</v>
      </c>
      <c r="B24" s="45" t="s">
        <v>17</v>
      </c>
      <c r="C24" s="31">
        <v>8826</v>
      </c>
    </row>
    <row r="25" spans="1:3" ht="15" thickBot="1" x14ac:dyDescent="0.4">
      <c r="A25" s="27" t="s">
        <v>11</v>
      </c>
      <c r="B25" s="45" t="s">
        <v>11</v>
      </c>
      <c r="C25" s="31">
        <v>6586</v>
      </c>
    </row>
    <row r="26" spans="1:3" ht="15" thickBot="1" x14ac:dyDescent="0.4">
      <c r="A26" s="27" t="s">
        <v>32</v>
      </c>
      <c r="B26" s="45" t="s">
        <v>32</v>
      </c>
      <c r="C26" s="31">
        <v>1745</v>
      </c>
    </row>
    <row r="27" spans="1:3" ht="15" thickBot="1" x14ac:dyDescent="0.4">
      <c r="A27" s="27" t="s">
        <v>30</v>
      </c>
      <c r="B27" s="45" t="s">
        <v>30</v>
      </c>
      <c r="C27" s="31">
        <v>2080</v>
      </c>
    </row>
    <row r="28" spans="1:3" ht="15" thickBot="1" x14ac:dyDescent="0.4">
      <c r="A28" s="27" t="s">
        <v>35</v>
      </c>
      <c r="B28" s="45" t="s">
        <v>35</v>
      </c>
      <c r="C28" s="31">
        <v>1452</v>
      </c>
    </row>
    <row r="29" spans="1:3" ht="15" thickBot="1" x14ac:dyDescent="0.4">
      <c r="B29" s="45" t="s">
        <v>51</v>
      </c>
      <c r="C29" s="31">
        <v>82</v>
      </c>
    </row>
    <row r="30" spans="1:3" ht="15" thickBot="1" x14ac:dyDescent="0.4">
      <c r="B30" s="45" t="s">
        <v>50</v>
      </c>
      <c r="C30" s="31">
        <v>361</v>
      </c>
    </row>
    <row r="31" spans="1:3" ht="15" thickBot="1" x14ac:dyDescent="0.4">
      <c r="A31" s="27" t="s">
        <v>31</v>
      </c>
      <c r="B31" s="45" t="s">
        <v>31</v>
      </c>
      <c r="C31" s="31">
        <v>1069</v>
      </c>
    </row>
    <row r="32" spans="1:3" ht="15" thickBot="1" x14ac:dyDescent="0.4">
      <c r="A32" s="27" t="s">
        <v>42</v>
      </c>
      <c r="B32" s="45" t="s">
        <v>42</v>
      </c>
      <c r="C32" s="31">
        <v>423</v>
      </c>
    </row>
    <row r="33" spans="1:3" ht="15" thickBot="1" x14ac:dyDescent="0.4">
      <c r="A33" s="27" t="s">
        <v>8</v>
      </c>
      <c r="B33" s="45" t="s">
        <v>8</v>
      </c>
      <c r="C33" s="31">
        <v>15988</v>
      </c>
    </row>
    <row r="34" spans="1:3" ht="15" thickBot="1" x14ac:dyDescent="0.4">
      <c r="A34" s="27" t="s">
        <v>44</v>
      </c>
      <c r="B34" s="45" t="s">
        <v>44</v>
      </c>
      <c r="C34" s="31">
        <v>711</v>
      </c>
    </row>
    <row r="35" spans="1:3" ht="15" thickBot="1" x14ac:dyDescent="0.4">
      <c r="A35" s="27" t="s">
        <v>7</v>
      </c>
      <c r="B35" s="45" t="s">
        <v>7</v>
      </c>
      <c r="C35" s="31">
        <v>32901</v>
      </c>
    </row>
    <row r="36" spans="1:3" ht="15" thickBot="1" x14ac:dyDescent="0.4">
      <c r="A36" s="27" t="s">
        <v>24</v>
      </c>
      <c r="B36" s="45" t="s">
        <v>24</v>
      </c>
      <c r="C36" s="31">
        <v>2376</v>
      </c>
    </row>
    <row r="37" spans="1:3" ht="15" thickBot="1" x14ac:dyDescent="0.4">
      <c r="B37" s="45" t="s">
        <v>53</v>
      </c>
      <c r="C37" s="31">
        <v>121</v>
      </c>
    </row>
    <row r="38" spans="1:3" ht="15" thickBot="1" x14ac:dyDescent="0.4">
      <c r="A38" s="27" t="s">
        <v>21</v>
      </c>
      <c r="B38" s="45" t="s">
        <v>21</v>
      </c>
      <c r="C38" s="31">
        <v>3828</v>
      </c>
    </row>
    <row r="39" spans="1:3" ht="15" thickBot="1" x14ac:dyDescent="0.4">
      <c r="A39" s="27" t="s">
        <v>46</v>
      </c>
      <c r="B39" s="45" t="s">
        <v>46</v>
      </c>
      <c r="C39" s="31">
        <v>657</v>
      </c>
    </row>
    <row r="40" spans="1:3" ht="15" thickBot="1" x14ac:dyDescent="0.4">
      <c r="A40" s="27" t="s">
        <v>37</v>
      </c>
      <c r="B40" s="45" t="s">
        <v>37</v>
      </c>
      <c r="C40" s="31">
        <v>386</v>
      </c>
    </row>
    <row r="41" spans="1:3" ht="15" thickBot="1" x14ac:dyDescent="0.4">
      <c r="A41" s="27" t="s">
        <v>19</v>
      </c>
      <c r="B41" s="45" t="s">
        <v>19</v>
      </c>
      <c r="C41" s="31">
        <v>7547</v>
      </c>
    </row>
    <row r="42" spans="1:3" ht="13" thickBot="1" x14ac:dyDescent="0.4">
      <c r="A42" s="27" t="s">
        <v>65</v>
      </c>
      <c r="B42" s="48" t="s">
        <v>65</v>
      </c>
      <c r="C42" s="31">
        <v>329</v>
      </c>
    </row>
    <row r="43" spans="1:3" ht="15" thickBot="1" x14ac:dyDescent="0.4">
      <c r="B43" s="45" t="s">
        <v>40</v>
      </c>
      <c r="C43" s="31">
        <v>1021</v>
      </c>
    </row>
    <row r="44" spans="1:3" ht="15" thickBot="1" x14ac:dyDescent="0.4">
      <c r="A44" s="27" t="s">
        <v>25</v>
      </c>
      <c r="B44" s="45" t="s">
        <v>25</v>
      </c>
      <c r="C44" s="31">
        <v>2260</v>
      </c>
    </row>
    <row r="45" spans="1:3" ht="15" thickBot="1" x14ac:dyDescent="0.4">
      <c r="A45" s="27" t="s">
        <v>54</v>
      </c>
      <c r="B45" s="45" t="s">
        <v>54</v>
      </c>
      <c r="C45" s="31">
        <v>152</v>
      </c>
    </row>
    <row r="46" spans="1:3" ht="15" thickBot="1" x14ac:dyDescent="0.4">
      <c r="A46" s="27" t="s">
        <v>20</v>
      </c>
      <c r="B46" s="45" t="s">
        <v>20</v>
      </c>
      <c r="C46" s="31">
        <v>1345</v>
      </c>
    </row>
    <row r="47" spans="1:3" ht="15" thickBot="1" x14ac:dyDescent="0.4">
      <c r="A47" s="27" t="s">
        <v>15</v>
      </c>
      <c r="B47" s="45" t="s">
        <v>15</v>
      </c>
      <c r="C47" s="31">
        <v>9896</v>
      </c>
    </row>
    <row r="48" spans="1:3" ht="15" thickBot="1" x14ac:dyDescent="0.4">
      <c r="A48" s="27" t="s">
        <v>28</v>
      </c>
      <c r="B48" s="45" t="s">
        <v>28</v>
      </c>
      <c r="C48" s="31">
        <v>363</v>
      </c>
    </row>
    <row r="49" spans="1:3" ht="15" thickBot="1" x14ac:dyDescent="0.4">
      <c r="A49" s="27" t="s">
        <v>48</v>
      </c>
      <c r="B49" s="45" t="s">
        <v>48</v>
      </c>
      <c r="C49" s="31">
        <v>58</v>
      </c>
    </row>
    <row r="50" spans="1:3" ht="15" thickBot="1" x14ac:dyDescent="0.4">
      <c r="A50" s="27" t="s">
        <v>29</v>
      </c>
      <c r="B50" s="45" t="s">
        <v>29</v>
      </c>
      <c r="C50" s="31">
        <v>2381</v>
      </c>
    </row>
    <row r="51" spans="1:3" ht="15" thickBot="1" x14ac:dyDescent="0.4">
      <c r="A51" s="27" t="s">
        <v>9</v>
      </c>
      <c r="B51" s="45" t="s">
        <v>9</v>
      </c>
      <c r="C51" s="31">
        <v>1766</v>
      </c>
    </row>
    <row r="52" spans="1:3" ht="15" thickBot="1" x14ac:dyDescent="0.4">
      <c r="B52" s="45" t="s">
        <v>56</v>
      </c>
      <c r="C52" s="31">
        <v>160</v>
      </c>
    </row>
    <row r="53" spans="1:3" ht="15" thickBot="1" x14ac:dyDescent="0.4">
      <c r="A53" s="27" t="s">
        <v>22</v>
      </c>
      <c r="B53" s="45" t="s">
        <v>22</v>
      </c>
      <c r="C53" s="31">
        <v>1038</v>
      </c>
    </row>
    <row r="54" spans="1:3" ht="15" thickBot="1" x14ac:dyDescent="0.4">
      <c r="A54" s="27" t="s">
        <v>55</v>
      </c>
      <c r="B54" s="64" t="s">
        <v>55</v>
      </c>
      <c r="C54" s="32">
        <v>30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667378EA-871A-4153-BE51-886BD15D7AF0}"/>
    <hyperlink ref="B11" r:id="rId2" display="https://www.worldometers.info/coronavirus/usa/florida/" xr:uid="{664BE4A8-E114-491A-BE72-AA9F3B25B421}"/>
    <hyperlink ref="B47" r:id="rId3" display="https://www.worldometers.info/coronavirus/usa/texas/" xr:uid="{06DD477B-B0AB-4349-8D5C-A743B4856F21}"/>
    <hyperlink ref="B35" r:id="rId4" display="https://www.worldometers.info/coronavirus/usa/new-york/" xr:uid="{AC3EDDD3-7795-41FF-ADED-95D0322447B7}"/>
    <hyperlink ref="B12" r:id="rId5" display="https://www.worldometers.info/coronavirus/usa/georgia/" xr:uid="{11A6768E-BBF5-4050-9EA6-36F471C9894F}"/>
    <hyperlink ref="B16" r:id="rId6" display="https://www.worldometers.info/coronavirus/usa/illinois/" xr:uid="{8A4D8794-102F-4CC3-A28E-1F27A5BB6B21}"/>
    <hyperlink ref="B33" r:id="rId7" display="https://www.worldometers.info/coronavirus/usa/new-jersey/" xr:uid="{A116BCAA-70C2-414E-A69F-01A1F5E1FD50}"/>
    <hyperlink ref="B4" r:id="rId8" display="https://www.worldometers.info/coronavirus/usa/arizona/" xr:uid="{F3F79074-CEB3-44C4-8077-66F159A1F895}"/>
    <hyperlink ref="B36" r:id="rId9" display="https://www.worldometers.info/coronavirus/usa/north-carolina/" xr:uid="{56C4588F-45C5-4647-9961-914E828922AC}"/>
    <hyperlink ref="B21" r:id="rId10" display="https://www.worldometers.info/coronavirus/usa/louisiana/" xr:uid="{3F3DB9E4-2095-4F64-A112-799A8F273C93}"/>
    <hyperlink ref="B46" r:id="rId11" display="https://www.worldometers.info/coronavirus/usa/tennessee/" xr:uid="{0AED9305-9753-458B-9DC3-9B38441934CA}"/>
    <hyperlink ref="B41" r:id="rId12" display="https://www.worldometers.info/coronavirus/usa/pennsylvania/" xr:uid="{09266B2D-C4A7-4C62-969D-C490BDD4ABAA}"/>
    <hyperlink ref="B24" r:id="rId13" display="https://www.worldometers.info/coronavirus/usa/massachusetts/" xr:uid="{0F88E500-D0B3-481F-8112-4963512956DE}"/>
    <hyperlink ref="B38" r:id="rId14" display="https://www.worldometers.info/coronavirus/usa/ohio/" xr:uid="{95B35CA9-1EEF-4E4C-843E-42FA60EA24B5}"/>
    <hyperlink ref="B2" r:id="rId15" display="https://www.worldometers.info/coronavirus/usa/alabama/" xr:uid="{4A0F4EEA-1221-48FE-B372-7D17E65FB3E3}"/>
    <hyperlink ref="B44" r:id="rId16" display="https://www.worldometers.info/coronavirus/usa/south-carolina/" xr:uid="{6BF3E1F3-209C-4802-A274-DDEFAE977575}"/>
    <hyperlink ref="B50" r:id="rId17" display="https://www.worldometers.info/coronavirus/usa/virginia/" xr:uid="{1B4868AC-60E1-4F45-B7A2-974E47F0C65D}"/>
    <hyperlink ref="B25" r:id="rId18" display="https://www.worldometers.info/coronavirus/usa/michigan/" xr:uid="{674BD0A4-B9DA-419C-BBB9-BAFFEEFCCD3D}"/>
    <hyperlink ref="B23" r:id="rId19" display="https://www.worldometers.info/coronavirus/usa/maryland/" xr:uid="{10175966-0397-4DC9-B6E8-3F572AA0BB15}"/>
    <hyperlink ref="B17" r:id="rId20" display="https://www.worldometers.info/coronavirus/usa/indiana/" xr:uid="{CE0C30D5-D914-4D2E-A348-D46670705FDA}"/>
    <hyperlink ref="B27" r:id="rId21" display="https://www.worldometers.info/coronavirus/usa/mississippi/" xr:uid="{CD05DEF0-2811-4C2F-BF90-1042DBF95E92}"/>
    <hyperlink ref="B51" r:id="rId22" display="https://www.worldometers.info/coronavirus/usa/washington/" xr:uid="{643EE7E1-D6A2-461F-A247-F64FA9B6ECBB}"/>
    <hyperlink ref="B28" r:id="rId23" display="https://www.worldometers.info/coronavirus/usa/missouri/" xr:uid="{8F985FCA-A270-4662-9671-49001755A998}"/>
    <hyperlink ref="B53" r:id="rId24" display="https://www.worldometers.info/coronavirus/usa/wisconsin/" xr:uid="{2F018E40-C664-4639-B533-90240B7D678B}"/>
    <hyperlink ref="B26" r:id="rId25" display="https://www.worldometers.info/coronavirus/usa/minnesota/" xr:uid="{C3C44D96-07A2-44E9-BA82-8F2E68405BC0}"/>
    <hyperlink ref="B31" r:id="rId26" display="https://www.worldometers.info/coronavirus/usa/nevada/" xr:uid="{AAC644A2-E30F-463F-BAAD-0427C5CA36EE}"/>
    <hyperlink ref="B5" r:id="rId27" display="https://www.worldometers.info/coronavirus/usa/arkansas/" xr:uid="{20D696F8-6705-44D7-996A-0E45ABC054DC}"/>
    <hyperlink ref="B7" r:id="rId28" display="https://www.worldometers.info/coronavirus/usa/colorado/" xr:uid="{7781995D-C1E6-4902-8D04-387DEEC64B0F}"/>
    <hyperlink ref="B18" r:id="rId29" display="https://www.worldometers.info/coronavirus/usa/iowa/" xr:uid="{D6C7EF61-3635-4338-BE50-DFD7CA1EA4D5}"/>
    <hyperlink ref="B8" r:id="rId30" display="https://www.worldometers.info/coronavirus/usa/connecticut/" xr:uid="{812D9DA3-AC1D-4EAB-85A4-207871F35048}"/>
    <hyperlink ref="B39" r:id="rId31" display="https://www.worldometers.info/coronavirus/usa/oklahoma/" xr:uid="{840994FE-4EF3-4216-9694-F69996E74823}"/>
    <hyperlink ref="B48" r:id="rId32" display="https://www.worldometers.info/coronavirus/usa/utah/" xr:uid="{82018668-4BD5-4766-8552-4E16BE7E9BE3}"/>
    <hyperlink ref="B20" r:id="rId33" display="https://www.worldometers.info/coronavirus/usa/kentucky/" xr:uid="{6D4A7B20-B6BF-4822-88C6-F176210915EA}"/>
    <hyperlink ref="B19" r:id="rId34" display="https://www.worldometers.info/coronavirus/usa/kansas/" xr:uid="{3A459ADE-D832-462C-BB65-CCB6F72DEFC3}"/>
    <hyperlink ref="B30" r:id="rId35" display="https://www.worldometers.info/coronavirus/usa/nebraska/" xr:uid="{63B03E98-620C-42DC-A9B9-A8B1E1B627D4}"/>
    <hyperlink ref="B15" r:id="rId36" display="https://www.worldometers.info/coronavirus/usa/idaho/" xr:uid="{8C3875D7-DB84-4367-94DD-4371F72E0EE8}"/>
    <hyperlink ref="B34" r:id="rId37" display="https://www.worldometers.info/coronavirus/usa/new-mexico/" xr:uid="{28458603-80A4-461F-9654-869AB43CE4DF}"/>
    <hyperlink ref="B40" r:id="rId38" display="https://www.worldometers.info/coronavirus/usa/oregon/" xr:uid="{6D7AABFB-D3DC-4EB6-A964-2A01F787342A}"/>
    <hyperlink ref="B43" r:id="rId39" display="https://www.worldometers.info/coronavirus/usa/rhode-island/" xr:uid="{C71EFD14-6337-4F75-9EC2-B071F61F533B}"/>
    <hyperlink ref="B9" r:id="rId40" display="https://www.worldometers.info/coronavirus/usa/delaware/" xr:uid="{B7877D14-6B56-4DBA-A38A-5ADFF6ECF0ED}"/>
    <hyperlink ref="B10" r:id="rId41" display="https://www.worldometers.info/coronavirus/usa/district-of-columbia/" xr:uid="{C25C11EC-2A1C-4056-A7F0-C2771F9B9883}"/>
    <hyperlink ref="B45" r:id="rId42" display="https://www.worldometers.info/coronavirus/usa/south-dakota/" xr:uid="{E64D1CB8-7BBC-4154-8085-1918AD6625EF}"/>
    <hyperlink ref="B52" r:id="rId43" display="https://www.worldometers.info/coronavirus/usa/west-virginia/" xr:uid="{80F09664-1B7B-480D-85D5-9303182DB214}"/>
    <hyperlink ref="B37" r:id="rId44" display="https://www.worldometers.info/coronavirus/usa/north-dakota/" xr:uid="{87300B4C-2506-46B8-9F53-49C70E6915B0}"/>
    <hyperlink ref="B32" r:id="rId45" display="https://www.worldometers.info/coronavirus/usa/new-hampshire/" xr:uid="{9AF5648C-D4E3-4A8C-905D-09498084B69F}"/>
    <hyperlink ref="B29" r:id="rId46" display="https://www.worldometers.info/coronavirus/usa/montana/" xr:uid="{629EB4FF-CEB9-49E6-A016-5A4967DFF2B1}"/>
    <hyperlink ref="B14" r:id="rId47" display="https://www.worldometers.info/coronavirus/usa/hawaii/" xr:uid="{BD6F8578-96E0-4C1C-938A-C8F22134D1E7}"/>
    <hyperlink ref="B3" r:id="rId48" display="https://www.worldometers.info/coronavirus/usa/alaska/" xr:uid="{BA3C8E82-AFEA-4F62-AA4B-9AAC344F4F75}"/>
    <hyperlink ref="B22" r:id="rId49" display="https://www.worldometers.info/coronavirus/usa/maine/" xr:uid="{2FF372EB-095E-4BF5-9EAA-55D62C9657F8}"/>
    <hyperlink ref="B54" r:id="rId50" display="https://www.worldometers.info/coronavirus/usa/wyoming/" xr:uid="{E08BD882-D912-418E-A045-8176862E870D}"/>
    <hyperlink ref="B49" r:id="rId51" display="https://www.worldometers.info/coronavirus/usa/vermont/" xr:uid="{BD78A175-CE90-4898-9EA5-0C3D10146996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2020-08-16T12:23:57Z</dcterms:modified>
</cp:coreProperties>
</file>