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9FF66BEE-A773-4C2A-8F3E-5EF64BE094C1}" xr6:coauthVersionLast="45" xr6:coauthVersionMax="45" xr10:uidLastSave="{BBDA3434-5EA9-407F-BDA2-C506DD18D888}"/>
  <bookViews>
    <workbookView xWindow="12030" yWindow="-20760" windowWidth="26505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Updates'!$A$1:$V$9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0" i="3" l="1"/>
  <c r="L48" i="3" l="1"/>
  <c r="M48" i="3"/>
  <c r="N48" i="3"/>
  <c r="N22" i="3" l="1"/>
  <c r="N44" i="3"/>
  <c r="N17" i="3"/>
  <c r="N16" i="3"/>
  <c r="N7" i="3"/>
  <c r="N37" i="3"/>
  <c r="N53" i="3"/>
  <c r="N21" i="3"/>
  <c r="N55" i="3"/>
  <c r="N24" i="3"/>
  <c r="N5" i="3"/>
  <c r="N54" i="3"/>
  <c r="N25" i="3"/>
  <c r="N39" i="3"/>
  <c r="N23" i="3"/>
  <c r="N18" i="3"/>
  <c r="N8" i="3"/>
  <c r="N42" i="3"/>
  <c r="N26" i="3"/>
  <c r="N45" i="3"/>
  <c r="N47" i="3"/>
  <c r="N4" i="3"/>
  <c r="N20" i="3"/>
  <c r="N38" i="3"/>
  <c r="N34" i="3"/>
  <c r="N3" i="3"/>
  <c r="N46" i="3"/>
  <c r="N28" i="3"/>
  <c r="N56" i="3"/>
  <c r="N33" i="3"/>
  <c r="N13" i="3"/>
  <c r="N31" i="3"/>
  <c r="N49" i="3"/>
  <c r="N50" i="3"/>
  <c r="N2" i="3"/>
  <c r="N32" i="3"/>
  <c r="N10" i="3"/>
  <c r="N6" i="3"/>
  <c r="N40" i="3"/>
  <c r="N19" i="3"/>
  <c r="N43" i="3"/>
  <c r="N12" i="3"/>
  <c r="N15" i="3"/>
  <c r="N9" i="3"/>
  <c r="N51" i="3"/>
  <c r="N11" i="3"/>
  <c r="N29" i="3"/>
  <c r="N41" i="3"/>
  <c r="N14" i="3"/>
  <c r="N36" i="3"/>
  <c r="N35" i="3"/>
  <c r="N30" i="3"/>
  <c r="N27" i="3"/>
  <c r="N52" i="3"/>
  <c r="M50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M5" i="1"/>
  <c r="M6" i="1"/>
  <c r="M7" i="1"/>
  <c r="O56" i="3" l="1"/>
  <c r="L50" i="3"/>
  <c r="L37" i="3"/>
  <c r="L32" i="3"/>
  <c r="L14" i="3"/>
  <c r="L3" i="3"/>
  <c r="L22" i="3"/>
  <c r="L34" i="3"/>
  <c r="L28" i="3"/>
  <c r="L20" i="3"/>
  <c r="L39" i="3"/>
  <c r="L30" i="3"/>
  <c r="L17" i="3"/>
  <c r="L8" i="3"/>
  <c r="L7" i="3"/>
  <c r="L35" i="3"/>
  <c r="L27" i="3"/>
  <c r="L56" i="3"/>
  <c r="L2" i="3"/>
  <c r="L55" i="3"/>
  <c r="L33" i="3"/>
  <c r="L15" i="3"/>
  <c r="L41" i="3"/>
  <c r="L21" i="3"/>
  <c r="L54" i="3"/>
  <c r="L4" i="3"/>
  <c r="L36" i="3"/>
  <c r="L9" i="3"/>
  <c r="L44" i="3"/>
  <c r="L42" i="3"/>
  <c r="L10" i="3"/>
  <c r="L6" i="3"/>
  <c r="L18" i="3"/>
  <c r="L45" i="3"/>
  <c r="L24" i="3"/>
  <c r="L47" i="3"/>
  <c r="L25" i="3"/>
  <c r="L29" i="3"/>
  <c r="L31" i="3"/>
  <c r="L13" i="3"/>
  <c r="L12" i="3"/>
  <c r="L51" i="3"/>
  <c r="L52" i="3"/>
  <c r="L11" i="3"/>
  <c r="L26" i="3"/>
  <c r="L43" i="3"/>
  <c r="L5" i="3"/>
  <c r="L49" i="3"/>
  <c r="L46" i="3"/>
  <c r="L38" i="3"/>
  <c r="L19" i="3"/>
  <c r="L16" i="3"/>
  <c r="L23" i="3"/>
  <c r="M25" i="3" l="1"/>
  <c r="M41" i="3"/>
  <c r="M56" i="3"/>
  <c r="M12" i="3"/>
  <c r="M22" i="3"/>
  <c r="M46" i="3"/>
  <c r="M29" i="3"/>
  <c r="M40" i="3"/>
  <c r="M33" i="3"/>
  <c r="M47" i="3"/>
  <c r="M54" i="3"/>
  <c r="M27" i="3"/>
  <c r="M21" i="3"/>
  <c r="M16" i="3"/>
  <c r="M53" i="3"/>
  <c r="M39" i="3"/>
  <c r="M55" i="3"/>
  <c r="M49" i="3"/>
  <c r="M37" i="3"/>
  <c r="M13" i="3"/>
  <c r="M2" i="3"/>
  <c r="M3" i="3"/>
  <c r="M45" i="3"/>
  <c r="M17" i="3"/>
  <c r="M30" i="3"/>
  <c r="M43" i="3"/>
  <c r="M28" i="3"/>
  <c r="M9" i="3"/>
  <c r="M36" i="3"/>
  <c r="M34" i="3"/>
  <c r="M18" i="3"/>
  <c r="M4" i="3"/>
  <c r="M11" i="3"/>
  <c r="M42" i="3"/>
  <c r="M5" i="3"/>
  <c r="M38" i="3"/>
  <c r="M6" i="3"/>
  <c r="M35" i="3"/>
  <c r="M7" i="3"/>
  <c r="M23" i="3"/>
  <c r="M24" i="3"/>
  <c r="M26" i="3"/>
  <c r="M44" i="3"/>
  <c r="M10" i="3"/>
  <c r="M15" i="3"/>
  <c r="M19" i="3"/>
  <c r="M52" i="3"/>
  <c r="M51" i="3"/>
  <c r="M14" i="3"/>
  <c r="M20" i="3"/>
  <c r="M31" i="3"/>
  <c r="M8" i="3"/>
  <c r="M32" i="3"/>
  <c r="L53" i="3" l="1"/>
  <c r="N5" i="1" l="1"/>
  <c r="N6" i="1"/>
  <c r="O6" i="1" s="1"/>
  <c r="N7" i="1"/>
  <c r="O7" i="1" s="1"/>
  <c r="O5" i="1" l="1"/>
  <c r="U2" i="1"/>
  <c r="N8" i="1" l="1"/>
  <c r="O8" i="1" l="1"/>
  <c r="U7" i="1"/>
  <c r="V7" i="1" s="1"/>
  <c r="U5" i="1"/>
  <c r="V5" i="1" s="1"/>
  <c r="U6" i="1"/>
  <c r="V6" i="1" s="1"/>
  <c r="S7" i="1"/>
  <c r="S6" i="1"/>
  <c r="S5" i="1"/>
  <c r="S8" i="1" s="1"/>
  <c r="T5" i="1"/>
  <c r="T8" i="1" s="1"/>
  <c r="T6" i="1"/>
  <c r="T7" i="1"/>
  <c r="R7" i="1"/>
  <c r="R6" i="1"/>
  <c r="R5" i="1"/>
  <c r="R8" i="1" s="1"/>
  <c r="Q5" i="1"/>
  <c r="Q8" i="1" s="1"/>
  <c r="Q7" i="1"/>
  <c r="Q6" i="1"/>
  <c r="U8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<sst xmlns="http://schemas.openxmlformats.org/spreadsheetml/2006/main" count="321" uniqueCount="102">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</sst>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8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2" borderId="7" xfId="3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virgini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florid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north-carolin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virgini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florid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north-carolin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virgini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florid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north-carolin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virginia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new-mexico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hyperlink" Target="https://www.worldometers.info/coronavirus/usa/washington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aryland/" TargetMode="External"/><Relationship Id="rId17" Type="http://schemas.openxmlformats.org/officeDocument/2006/relationships/hyperlink" Target="https://www.worldometers.info/coronavirus/usa/connecticut/" TargetMode="External"/><Relationship Id="rId25" Type="http://schemas.openxmlformats.org/officeDocument/2006/relationships/hyperlink" Target="https://www.worldometers.info/coronavirus/usa/oklahom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florid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kentucky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tennessee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north-carolin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reg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0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54" t="s">
        <v>68</v>
      </c>
      <c r="M1" s="54"/>
      <c r="N1" s="54"/>
      <c r="O1" s="6">
        <v>1.4999999999999999E-2</v>
      </c>
      <c r="P1" s="6"/>
      <c r="Q1" s="55" t="s">
        <v>77</v>
      </c>
      <c r="R1" s="55"/>
      <c r="S1" s="55"/>
      <c r="T1" s="55"/>
      <c r="U1" s="55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4" t="s">
        <v>7</v>
      </c>
      <c r="B5" s="1">
        <v>416018</v>
      </c>
      <c r="C5" s="2"/>
      <c r="D5" s="1">
        <v>31452</v>
      </c>
      <c r="E5" s="2"/>
      <c r="F5" s="1">
        <v>295908</v>
      </c>
      <c r="G5" s="1">
        <v>21385</v>
      </c>
      <c r="H5" s="1">
        <v>1617</v>
      </c>
      <c r="I5" s="1">
        <v>3754722</v>
      </c>
      <c r="J5" s="1">
        <v>193009</v>
      </c>
      <c r="K5" s="7"/>
      <c r="L5" s="8"/>
      <c r="M5" s="26">
        <f t="shared" ref="M5:M7" si="0">D5/B5</f>
        <v>7.560249796883789E-2</v>
      </c>
      <c r="N5" s="4">
        <f t="shared" ref="N5:N8" si="1">D5/$O$1</f>
        <v>2096800</v>
      </c>
      <c r="O5" s="5">
        <f t="shared" ref="O5:O8" si="2">ABS(F5-N5)/N5</f>
        <v>0.85887638305990077</v>
      </c>
      <c r="P5" s="5"/>
      <c r="Q5" s="22">
        <f t="shared" ref="Q5:Q7" si="3">$Q$2*$N5</f>
        <v>314520</v>
      </c>
      <c r="R5" s="22">
        <f t="shared" ref="R5:R7" si="4">$R$2*$N5</f>
        <v>1258080</v>
      </c>
      <c r="S5" s="22">
        <f t="shared" ref="S5:S7" si="5">$S$2*$N5</f>
        <v>524200</v>
      </c>
      <c r="T5" s="22">
        <f t="shared" ref="T5:T7" si="6">$T$2*$N5</f>
        <v>262100</v>
      </c>
      <c r="U5" s="22">
        <f t="shared" ref="U5:U7" si="7">$U$2*$N5</f>
        <v>31452</v>
      </c>
      <c r="V5" s="19">
        <f t="shared" ref="V5:V7" si="8">N5-U5</f>
        <v>2065348</v>
      </c>
    </row>
    <row r="6" spans="1:22" ht="15" thickBot="1" x14ac:dyDescent="0.4">
      <c r="A6" s="44" t="s">
        <v>10</v>
      </c>
      <c r="B6" s="1">
        <v>210849</v>
      </c>
      <c r="C6" s="2"/>
      <c r="D6" s="1">
        <v>5904</v>
      </c>
      <c r="E6" s="2"/>
      <c r="F6" s="1">
        <v>147342</v>
      </c>
      <c r="G6" s="1">
        <v>5336</v>
      </c>
      <c r="H6" s="2">
        <v>149</v>
      </c>
      <c r="I6" s="1">
        <v>3839711</v>
      </c>
      <c r="J6" s="1">
        <v>97178</v>
      </c>
      <c r="K6" s="7"/>
      <c r="L6" s="8"/>
      <c r="M6" s="26">
        <f t="shared" si="0"/>
        <v>2.8001081342572173E-2</v>
      </c>
      <c r="N6" s="4">
        <f t="shared" si="1"/>
        <v>393600</v>
      </c>
      <c r="O6" s="5">
        <f t="shared" si="2"/>
        <v>0.62565548780487801</v>
      </c>
      <c r="P6" s="5"/>
      <c r="Q6" s="22">
        <f t="shared" si="3"/>
        <v>59040</v>
      </c>
      <c r="R6" s="22">
        <f t="shared" si="4"/>
        <v>236160</v>
      </c>
      <c r="S6" s="22">
        <f t="shared" si="5"/>
        <v>98400</v>
      </c>
      <c r="T6" s="22">
        <f t="shared" si="6"/>
        <v>49200</v>
      </c>
      <c r="U6" s="22">
        <f t="shared" si="7"/>
        <v>5904</v>
      </c>
      <c r="V6" s="19">
        <f t="shared" si="8"/>
        <v>387696</v>
      </c>
    </row>
    <row r="7" spans="1:22" ht="15" thickBot="1" x14ac:dyDescent="0.4">
      <c r="A7" s="44" t="s">
        <v>8</v>
      </c>
      <c r="B7" s="1">
        <v>176045</v>
      </c>
      <c r="C7" s="2"/>
      <c r="D7" s="1">
        <v>15091</v>
      </c>
      <c r="E7" s="2"/>
      <c r="F7" s="1">
        <v>119658</v>
      </c>
      <c r="G7" s="1">
        <v>19820</v>
      </c>
      <c r="H7" s="1">
        <v>1699</v>
      </c>
      <c r="I7" s="1">
        <v>1367250</v>
      </c>
      <c r="J7" s="1">
        <v>153932</v>
      </c>
      <c r="K7" s="7"/>
      <c r="L7" s="8"/>
      <c r="M7" s="26">
        <f t="shared" si="0"/>
        <v>8.5722400522593653E-2</v>
      </c>
      <c r="N7" s="4">
        <f t="shared" si="1"/>
        <v>1006066.6666666667</v>
      </c>
      <c r="O7" s="5">
        <f t="shared" si="2"/>
        <v>0.881063547809953</v>
      </c>
      <c r="P7" s="5"/>
      <c r="Q7" s="22">
        <f t="shared" si="3"/>
        <v>150910</v>
      </c>
      <c r="R7" s="22">
        <f t="shared" si="4"/>
        <v>603640</v>
      </c>
      <c r="S7" s="22">
        <f t="shared" si="5"/>
        <v>251516.66666666669</v>
      </c>
      <c r="T7" s="22">
        <f t="shared" si="6"/>
        <v>125758.33333333334</v>
      </c>
      <c r="U7" s="22">
        <f t="shared" si="7"/>
        <v>15091</v>
      </c>
      <c r="V7" s="19">
        <f t="shared" si="8"/>
        <v>990975.66666666674</v>
      </c>
    </row>
    <row r="8" spans="1:22" ht="15" thickBot="1" x14ac:dyDescent="0.4">
      <c r="A8" s="44" t="s">
        <v>15</v>
      </c>
      <c r="B8" s="1">
        <v>148845</v>
      </c>
      <c r="C8" s="2"/>
      <c r="D8" s="1">
        <v>2406</v>
      </c>
      <c r="E8" s="2"/>
      <c r="F8" s="1">
        <v>68191</v>
      </c>
      <c r="G8" s="1">
        <v>5133</v>
      </c>
      <c r="H8" s="2">
        <v>83</v>
      </c>
      <c r="I8" s="1">
        <v>1959617</v>
      </c>
      <c r="J8" s="1">
        <v>67583</v>
      </c>
      <c r="K8" s="7"/>
      <c r="L8" s="8"/>
      <c r="M8" s="25"/>
      <c r="N8" s="4">
        <f t="shared" si="1"/>
        <v>160400</v>
      </c>
      <c r="O8" s="5">
        <f t="shared" si="2"/>
        <v>0.5748690773067332</v>
      </c>
      <c r="P8" s="5"/>
      <c r="Q8" s="22">
        <f>Q5*$N8</f>
        <v>50449008000</v>
      </c>
      <c r="R8" s="22">
        <f>R5*$N8</f>
        <v>201796032000</v>
      </c>
      <c r="S8" s="22">
        <f>S5*$N8</f>
        <v>84081680000</v>
      </c>
      <c r="T8" s="22">
        <f>T5*$N8</f>
        <v>42040840000</v>
      </c>
      <c r="U8" s="22">
        <f>U5*$N8</f>
        <v>5044900800</v>
      </c>
    </row>
    <row r="9" spans="1:22" ht="15" thickBot="1" x14ac:dyDescent="0.4">
      <c r="A9" s="44" t="s">
        <v>12</v>
      </c>
      <c r="B9" s="1">
        <v>142130</v>
      </c>
      <c r="C9" s="2"/>
      <c r="D9" s="1">
        <v>7074</v>
      </c>
      <c r="E9" s="2"/>
      <c r="F9" s="1">
        <v>27379</v>
      </c>
      <c r="G9" s="1">
        <v>11216</v>
      </c>
      <c r="H9" s="2">
        <v>558</v>
      </c>
      <c r="I9" s="1">
        <v>1522242</v>
      </c>
      <c r="J9" s="1">
        <v>120128</v>
      </c>
      <c r="K9" s="7"/>
      <c r="L9" s="8"/>
      <c r="M9" s="24"/>
      <c r="N9" s="4"/>
      <c r="O9" s="5"/>
      <c r="P9" s="5"/>
    </row>
    <row r="10" spans="1:22" ht="15" thickBot="1" x14ac:dyDescent="0.4">
      <c r="A10" s="44" t="s">
        <v>13</v>
      </c>
      <c r="B10" s="1">
        <v>132545</v>
      </c>
      <c r="C10" s="2"/>
      <c r="D10" s="1">
        <v>3392</v>
      </c>
      <c r="E10" s="2"/>
      <c r="F10" s="1">
        <v>106819</v>
      </c>
      <c r="G10" s="1">
        <v>6171</v>
      </c>
      <c r="H10" s="2">
        <v>158</v>
      </c>
      <c r="I10" s="1">
        <v>1830791</v>
      </c>
      <c r="J10" s="1">
        <v>85241</v>
      </c>
      <c r="K10" s="7"/>
      <c r="L10" s="8"/>
    </row>
    <row r="11" spans="1:22" ht="15" thickBot="1" x14ac:dyDescent="0.4">
      <c r="A11" s="44" t="s">
        <v>17</v>
      </c>
      <c r="B11" s="1">
        <v>108443</v>
      </c>
      <c r="C11" s="2"/>
      <c r="D11" s="1">
        <v>8041</v>
      </c>
      <c r="E11" s="2"/>
      <c r="F11" s="1">
        <v>8998</v>
      </c>
      <c r="G11" s="1">
        <v>15733</v>
      </c>
      <c r="H11" s="1">
        <v>1167</v>
      </c>
      <c r="I11" s="1">
        <v>891101</v>
      </c>
      <c r="J11" s="1">
        <v>129286</v>
      </c>
      <c r="K11" s="8"/>
      <c r="L11" s="8"/>
    </row>
    <row r="12" spans="1:22" ht="15" thickBot="1" x14ac:dyDescent="0.4">
      <c r="A12" s="44" t="s">
        <v>19</v>
      </c>
      <c r="B12" s="1">
        <v>89488</v>
      </c>
      <c r="C12" s="2"/>
      <c r="D12" s="1">
        <v>6660</v>
      </c>
      <c r="E12" s="2"/>
      <c r="F12" s="1">
        <v>16209</v>
      </c>
      <c r="G12" s="1">
        <v>6990</v>
      </c>
      <c r="H12" s="2">
        <v>520</v>
      </c>
      <c r="I12" s="1">
        <v>737074</v>
      </c>
      <c r="J12" s="1">
        <v>57575</v>
      </c>
      <c r="K12" s="7"/>
      <c r="L12" s="8"/>
    </row>
    <row r="13" spans="1:22" ht="15" thickBot="1" x14ac:dyDescent="0.4">
      <c r="A13" s="44" t="s">
        <v>16</v>
      </c>
      <c r="B13" s="1">
        <v>74985</v>
      </c>
      <c r="C13" s="2"/>
      <c r="D13" s="1">
        <v>2776</v>
      </c>
      <c r="E13" s="2"/>
      <c r="F13" s="1">
        <v>64705</v>
      </c>
      <c r="G13" s="1">
        <v>7062</v>
      </c>
      <c r="H13" s="2">
        <v>261</v>
      </c>
      <c r="I13" s="1">
        <v>942778</v>
      </c>
      <c r="J13" s="1">
        <v>88795</v>
      </c>
      <c r="K13" s="8"/>
      <c r="L13" s="8"/>
    </row>
    <row r="14" spans="1:22" ht="15" thickBot="1" x14ac:dyDescent="0.4">
      <c r="A14" s="44" t="s">
        <v>33</v>
      </c>
      <c r="B14" s="1">
        <v>70051</v>
      </c>
      <c r="C14" s="2"/>
      <c r="D14" s="1">
        <v>1579</v>
      </c>
      <c r="E14" s="2"/>
      <c r="F14" s="1">
        <v>59813</v>
      </c>
      <c r="G14" s="1">
        <v>9624</v>
      </c>
      <c r="H14" s="2">
        <v>217</v>
      </c>
      <c r="I14" s="1">
        <v>656777</v>
      </c>
      <c r="J14" s="1">
        <v>90233</v>
      </c>
      <c r="K14" s="8"/>
      <c r="L14" s="8"/>
    </row>
    <row r="15" spans="1:22" ht="15" thickBot="1" x14ac:dyDescent="0.4">
      <c r="A15" s="44" t="s">
        <v>11</v>
      </c>
      <c r="B15" s="1">
        <v>69679</v>
      </c>
      <c r="C15" s="2"/>
      <c r="D15" s="1">
        <v>6153</v>
      </c>
      <c r="E15" s="2"/>
      <c r="F15" s="1">
        <v>12427</v>
      </c>
      <c r="G15" s="1">
        <v>6977</v>
      </c>
      <c r="H15" s="2">
        <v>616</v>
      </c>
      <c r="I15" s="1">
        <v>1172764</v>
      </c>
      <c r="J15" s="1">
        <v>117431</v>
      </c>
      <c r="K15" s="7"/>
      <c r="L15" s="8"/>
    </row>
    <row r="16" spans="1:22" ht="15" thickBot="1" x14ac:dyDescent="0.4">
      <c r="A16" s="44" t="s">
        <v>26</v>
      </c>
      <c r="B16" s="1">
        <v>66450</v>
      </c>
      <c r="C16" s="2"/>
      <c r="D16" s="1">
        <v>3157</v>
      </c>
      <c r="E16" s="2"/>
      <c r="F16" s="1">
        <v>58358</v>
      </c>
      <c r="G16" s="1">
        <v>10991</v>
      </c>
      <c r="H16" s="2">
        <v>522</v>
      </c>
      <c r="I16" s="1">
        <v>623927</v>
      </c>
      <c r="J16" s="1">
        <v>103202</v>
      </c>
      <c r="K16" s="8"/>
      <c r="L16" s="8"/>
    </row>
    <row r="17" spans="1:12" ht="15" thickBot="1" x14ac:dyDescent="0.4">
      <c r="A17" s="44" t="s">
        <v>29</v>
      </c>
      <c r="B17" s="1">
        <v>61247</v>
      </c>
      <c r="C17" s="2"/>
      <c r="D17" s="1">
        <v>1724</v>
      </c>
      <c r="E17" s="2"/>
      <c r="F17" s="1">
        <v>51555</v>
      </c>
      <c r="G17" s="1">
        <v>7176</v>
      </c>
      <c r="H17" s="2">
        <v>202</v>
      </c>
      <c r="I17" s="1">
        <v>682081</v>
      </c>
      <c r="J17" s="1">
        <v>79911</v>
      </c>
      <c r="K17" s="7"/>
      <c r="L17" s="8"/>
    </row>
    <row r="18" spans="1:12" ht="15" thickBot="1" x14ac:dyDescent="0.4">
      <c r="A18" s="44" t="s">
        <v>24</v>
      </c>
      <c r="B18" s="1">
        <v>60621</v>
      </c>
      <c r="C18" s="2"/>
      <c r="D18" s="1">
        <v>1353</v>
      </c>
      <c r="E18" s="2"/>
      <c r="F18" s="1">
        <v>21563</v>
      </c>
      <c r="G18" s="1">
        <v>5780</v>
      </c>
      <c r="H18" s="2">
        <v>129</v>
      </c>
      <c r="I18" s="1">
        <v>855131</v>
      </c>
      <c r="J18" s="1">
        <v>81534</v>
      </c>
      <c r="K18" s="7"/>
      <c r="L18" s="8"/>
    </row>
    <row r="19" spans="1:12" ht="15" thickBot="1" x14ac:dyDescent="0.4">
      <c r="A19" s="44" t="s">
        <v>14</v>
      </c>
      <c r="B19" s="1">
        <v>54804</v>
      </c>
      <c r="C19" s="2"/>
      <c r="D19" s="1">
        <v>3197</v>
      </c>
      <c r="E19" s="2"/>
      <c r="F19" s="1">
        <v>11815</v>
      </c>
      <c r="G19" s="1">
        <v>11789</v>
      </c>
      <c r="H19" s="2">
        <v>688</v>
      </c>
      <c r="I19" s="1">
        <v>678006</v>
      </c>
      <c r="J19" s="1">
        <v>145846</v>
      </c>
      <c r="K19" s="7"/>
      <c r="L19" s="8"/>
    </row>
    <row r="20" spans="1:12" ht="15" thickBot="1" x14ac:dyDescent="0.4">
      <c r="A20" s="44" t="s">
        <v>21</v>
      </c>
      <c r="B20" s="1">
        <v>49907</v>
      </c>
      <c r="C20" s="2"/>
      <c r="D20" s="1">
        <v>2824</v>
      </c>
      <c r="E20" s="2"/>
      <c r="F20" s="1">
        <v>35175</v>
      </c>
      <c r="G20" s="1">
        <v>4270</v>
      </c>
      <c r="H20" s="2">
        <v>242</v>
      </c>
      <c r="I20" s="1">
        <v>744839</v>
      </c>
      <c r="J20" s="1">
        <v>63721</v>
      </c>
      <c r="K20" s="7"/>
      <c r="L20" s="8"/>
    </row>
    <row r="21" spans="1:12" ht="15" thickBot="1" x14ac:dyDescent="0.4">
      <c r="A21" s="44" t="s">
        <v>23</v>
      </c>
      <c r="B21" s="1">
        <v>46206</v>
      </c>
      <c r="C21" s="2"/>
      <c r="D21" s="1">
        <v>4311</v>
      </c>
      <c r="E21" s="2"/>
      <c r="F21" s="1">
        <v>32128</v>
      </c>
      <c r="G21" s="1">
        <v>12960</v>
      </c>
      <c r="H21" s="1">
        <v>1209</v>
      </c>
      <c r="I21" s="1">
        <v>429548</v>
      </c>
      <c r="J21" s="1">
        <v>120481</v>
      </c>
      <c r="K21" s="8"/>
      <c r="L21" s="8"/>
    </row>
    <row r="22" spans="1:12" ht="15" thickBot="1" x14ac:dyDescent="0.4">
      <c r="A22" s="44" t="s">
        <v>27</v>
      </c>
      <c r="B22" s="1">
        <v>44575</v>
      </c>
      <c r="C22" s="2"/>
      <c r="D22" s="1">
        <v>2616</v>
      </c>
      <c r="E22" s="2"/>
      <c r="F22" s="1">
        <v>8234</v>
      </c>
      <c r="G22" s="1">
        <v>6621</v>
      </c>
      <c r="H22" s="2">
        <v>389</v>
      </c>
      <c r="I22" s="1">
        <v>463017</v>
      </c>
      <c r="J22" s="1">
        <v>68776</v>
      </c>
      <c r="K22" s="7"/>
      <c r="L22" s="8"/>
    </row>
    <row r="23" spans="1:12" ht="15" thickBot="1" x14ac:dyDescent="0.4">
      <c r="A23" s="44" t="s">
        <v>20</v>
      </c>
      <c r="B23" s="1">
        <v>40172</v>
      </c>
      <c r="C23" s="2"/>
      <c r="D23" s="2">
        <v>584</v>
      </c>
      <c r="E23" s="2"/>
      <c r="F23" s="1">
        <v>13429</v>
      </c>
      <c r="G23" s="1">
        <v>5882</v>
      </c>
      <c r="H23" s="2">
        <v>86</v>
      </c>
      <c r="I23" s="1">
        <v>748553</v>
      </c>
      <c r="J23" s="1">
        <v>109611</v>
      </c>
      <c r="K23" s="7"/>
      <c r="L23" s="8"/>
    </row>
    <row r="24" spans="1:12" ht="15" thickBot="1" x14ac:dyDescent="0.4">
      <c r="A24" s="44" t="s">
        <v>36</v>
      </c>
      <c r="B24" s="1">
        <v>35083</v>
      </c>
      <c r="C24" s="2"/>
      <c r="D24" s="2">
        <v>919</v>
      </c>
      <c r="E24" s="2"/>
      <c r="F24" s="1">
        <v>15298</v>
      </c>
      <c r="G24" s="1">
        <v>7155</v>
      </c>
      <c r="H24" s="2">
        <v>187</v>
      </c>
      <c r="I24" s="1">
        <v>384026</v>
      </c>
      <c r="J24" s="1">
        <v>78322</v>
      </c>
      <c r="K24" s="8"/>
      <c r="L24" s="8"/>
    </row>
    <row r="25" spans="1:12" ht="15" thickBot="1" x14ac:dyDescent="0.4">
      <c r="A25" s="3" t="s">
        <v>32</v>
      </c>
      <c r="B25" s="1">
        <v>35033</v>
      </c>
      <c r="C25" s="2"/>
      <c r="D25" s="1">
        <v>1452</v>
      </c>
      <c r="E25" s="2"/>
      <c r="F25" s="1">
        <v>3180</v>
      </c>
      <c r="G25" s="1">
        <v>6212</v>
      </c>
      <c r="H25" s="2">
        <v>257</v>
      </c>
      <c r="I25" s="1">
        <v>568907</v>
      </c>
      <c r="J25" s="1">
        <v>100877</v>
      </c>
      <c r="K25" s="7"/>
      <c r="L25" s="8"/>
    </row>
    <row r="26" spans="1:12" ht="15" thickBot="1" x14ac:dyDescent="0.4">
      <c r="A26" s="44" t="s">
        <v>9</v>
      </c>
      <c r="B26" s="1">
        <v>32408</v>
      </c>
      <c r="C26" s="2"/>
      <c r="D26" s="1">
        <v>1310</v>
      </c>
      <c r="E26" s="2"/>
      <c r="F26" s="1">
        <v>20763</v>
      </c>
      <c r="G26" s="1">
        <v>4256</v>
      </c>
      <c r="H26" s="2">
        <v>172</v>
      </c>
      <c r="I26" s="1">
        <v>525802</v>
      </c>
      <c r="J26" s="1">
        <v>69049</v>
      </c>
      <c r="K26" s="7"/>
      <c r="L26" s="8"/>
    </row>
    <row r="27" spans="1:12" ht="15" thickBot="1" x14ac:dyDescent="0.4">
      <c r="A27" s="44" t="s">
        <v>18</v>
      </c>
      <c r="B27" s="1">
        <v>32022</v>
      </c>
      <c r="C27" s="2"/>
      <c r="D27" s="1">
        <v>1674</v>
      </c>
      <c r="E27" s="2"/>
      <c r="F27" s="1">
        <v>23524</v>
      </c>
      <c r="G27" s="1">
        <v>5561</v>
      </c>
      <c r="H27" s="2">
        <v>291</v>
      </c>
      <c r="I27" s="1">
        <v>310883</v>
      </c>
      <c r="J27" s="1">
        <v>53985</v>
      </c>
      <c r="K27" s="8"/>
      <c r="L27" s="8"/>
    </row>
    <row r="28" spans="1:12" ht="15" thickBot="1" x14ac:dyDescent="0.4">
      <c r="A28" s="3" t="s">
        <v>25</v>
      </c>
      <c r="B28" s="1">
        <v>31939</v>
      </c>
      <c r="C28" s="2"/>
      <c r="D28" s="2">
        <v>711</v>
      </c>
      <c r="E28" s="2"/>
      <c r="F28" s="1">
        <v>17772</v>
      </c>
      <c r="G28" s="1">
        <v>6203</v>
      </c>
      <c r="H28" s="2">
        <v>138</v>
      </c>
      <c r="I28" s="1">
        <v>389096</v>
      </c>
      <c r="J28" s="1">
        <v>75571</v>
      </c>
      <c r="K28" s="7"/>
      <c r="L28" s="8"/>
    </row>
    <row r="29" spans="1:12" ht="15" thickBot="1" x14ac:dyDescent="0.4">
      <c r="A29" s="3" t="s">
        <v>41</v>
      </c>
      <c r="B29" s="1">
        <v>28245</v>
      </c>
      <c r="C29" s="53">
        <v>233</v>
      </c>
      <c r="D29" s="2">
        <v>704</v>
      </c>
      <c r="E29" s="2"/>
      <c r="F29" s="1">
        <v>10017</v>
      </c>
      <c r="G29" s="1">
        <v>8952</v>
      </c>
      <c r="H29" s="2">
        <v>223</v>
      </c>
      <c r="I29" s="1">
        <v>292656</v>
      </c>
      <c r="J29" s="1">
        <v>92757</v>
      </c>
      <c r="K29" s="7"/>
      <c r="L29" s="8"/>
    </row>
    <row r="30" spans="1:12" ht="15" thickBot="1" x14ac:dyDescent="0.4">
      <c r="A30" s="3" t="s">
        <v>22</v>
      </c>
      <c r="B30" s="1">
        <v>27286</v>
      </c>
      <c r="C30" s="2"/>
      <c r="D30" s="2">
        <v>777</v>
      </c>
      <c r="E30" s="2"/>
      <c r="F30" s="1">
        <v>4903</v>
      </c>
      <c r="G30" s="1">
        <v>4686</v>
      </c>
      <c r="H30" s="2">
        <v>133</v>
      </c>
      <c r="I30" s="1">
        <v>545950</v>
      </c>
      <c r="J30" s="1">
        <v>93767</v>
      </c>
      <c r="K30" s="7"/>
      <c r="L30" s="8"/>
    </row>
    <row r="31" spans="1:12" ht="15" thickBot="1" x14ac:dyDescent="0.4">
      <c r="A31" s="44" t="s">
        <v>30</v>
      </c>
      <c r="B31" s="1">
        <v>25531</v>
      </c>
      <c r="C31" s="2"/>
      <c r="D31" s="1">
        <v>1035</v>
      </c>
      <c r="E31" s="2"/>
      <c r="F31" s="1">
        <v>7254</v>
      </c>
      <c r="G31" s="1">
        <v>8579</v>
      </c>
      <c r="H31" s="2">
        <v>348</v>
      </c>
      <c r="I31" s="1">
        <v>288810</v>
      </c>
      <c r="J31" s="1">
        <v>97042</v>
      </c>
      <c r="K31" s="7"/>
      <c r="L31" s="8"/>
    </row>
    <row r="32" spans="1:12" ht="15" thickBot="1" x14ac:dyDescent="0.4">
      <c r="A32" s="3" t="s">
        <v>35</v>
      </c>
      <c r="B32" s="1">
        <v>20806</v>
      </c>
      <c r="C32" s="2"/>
      <c r="D32" s="1">
        <v>1021</v>
      </c>
      <c r="E32" s="2"/>
      <c r="F32" s="1">
        <v>15683</v>
      </c>
      <c r="G32" s="1">
        <v>3390</v>
      </c>
      <c r="H32" s="2">
        <v>166</v>
      </c>
      <c r="I32" s="1">
        <v>396776</v>
      </c>
      <c r="J32" s="1">
        <v>64649</v>
      </c>
      <c r="K32" s="7"/>
      <c r="L32" s="8"/>
    </row>
    <row r="33" spans="1:12" ht="15" thickBot="1" x14ac:dyDescent="0.4">
      <c r="A33" s="3" t="s">
        <v>28</v>
      </c>
      <c r="B33" s="1">
        <v>20628</v>
      </c>
      <c r="C33" s="2"/>
      <c r="D33" s="2">
        <v>167</v>
      </c>
      <c r="E33" s="2"/>
      <c r="F33" s="1">
        <v>8803</v>
      </c>
      <c r="G33" s="1">
        <v>6434</v>
      </c>
      <c r="H33" s="2">
        <v>52</v>
      </c>
      <c r="I33" s="1">
        <v>322802</v>
      </c>
      <c r="J33" s="1">
        <v>100688</v>
      </c>
      <c r="K33" s="8"/>
      <c r="L33" s="8"/>
    </row>
    <row r="34" spans="1:12" ht="15" thickBot="1" x14ac:dyDescent="0.4">
      <c r="A34" s="3" t="s">
        <v>34</v>
      </c>
      <c r="B34" s="1">
        <v>19310</v>
      </c>
      <c r="C34" s="2"/>
      <c r="D34" s="2">
        <v>259</v>
      </c>
      <c r="E34" s="2"/>
      <c r="F34" s="1">
        <v>5781</v>
      </c>
      <c r="G34" s="1">
        <v>6399</v>
      </c>
      <c r="H34" s="2">
        <v>86</v>
      </c>
      <c r="I34" s="1">
        <v>291222</v>
      </c>
      <c r="J34" s="1">
        <v>96501</v>
      </c>
      <c r="K34" s="7"/>
      <c r="L34" s="8"/>
    </row>
    <row r="35" spans="1:12" ht="15" thickBot="1" x14ac:dyDescent="0.4">
      <c r="A35" s="3" t="s">
        <v>50</v>
      </c>
      <c r="B35" s="1">
        <v>18775</v>
      </c>
      <c r="C35" s="2"/>
      <c r="D35" s="2">
        <v>267</v>
      </c>
      <c r="E35" s="2"/>
      <c r="F35" s="1">
        <v>5455</v>
      </c>
      <c r="G35" s="1">
        <v>9706</v>
      </c>
      <c r="H35" s="2">
        <v>138</v>
      </c>
      <c r="I35" s="1">
        <v>173009</v>
      </c>
      <c r="J35" s="1">
        <v>89438</v>
      </c>
      <c r="K35" s="7"/>
      <c r="L35" s="8"/>
    </row>
    <row r="36" spans="1:12" ht="15" thickBot="1" x14ac:dyDescent="0.4">
      <c r="A36" s="3" t="s">
        <v>40</v>
      </c>
      <c r="B36" s="1">
        <v>16661</v>
      </c>
      <c r="C36" s="2"/>
      <c r="D36" s="2">
        <v>927</v>
      </c>
      <c r="E36" s="2"/>
      <c r="F36" s="1">
        <v>14134</v>
      </c>
      <c r="G36" s="1">
        <v>15727</v>
      </c>
      <c r="H36" s="2">
        <v>875</v>
      </c>
      <c r="I36" s="1">
        <v>230508</v>
      </c>
      <c r="J36" s="1">
        <v>217592</v>
      </c>
      <c r="K36" s="8"/>
      <c r="L36" s="8"/>
    </row>
    <row r="37" spans="1:12" ht="15" thickBot="1" x14ac:dyDescent="0.4">
      <c r="A37" s="3" t="s">
        <v>31</v>
      </c>
      <c r="B37" s="1">
        <v>16339</v>
      </c>
      <c r="C37" s="2"/>
      <c r="D37" s="2">
        <v>500</v>
      </c>
      <c r="E37" s="2"/>
      <c r="F37" s="1">
        <v>5044</v>
      </c>
      <c r="G37" s="1">
        <v>5305</v>
      </c>
      <c r="H37" s="2">
        <v>162</v>
      </c>
      <c r="I37" s="1">
        <v>301815</v>
      </c>
      <c r="J37" s="1">
        <v>97987</v>
      </c>
      <c r="K37" s="7"/>
      <c r="L37" s="8"/>
    </row>
    <row r="38" spans="1:12" ht="15" thickBot="1" x14ac:dyDescent="0.4">
      <c r="A38" s="44" t="s">
        <v>38</v>
      </c>
      <c r="B38" s="1">
        <v>15167</v>
      </c>
      <c r="C38" s="2"/>
      <c r="D38" s="2">
        <v>554</v>
      </c>
      <c r="E38" s="2"/>
      <c r="F38" s="1">
        <v>10883</v>
      </c>
      <c r="G38" s="1">
        <v>3395</v>
      </c>
      <c r="H38" s="2">
        <v>124</v>
      </c>
      <c r="I38" s="1">
        <v>391765</v>
      </c>
      <c r="J38" s="1">
        <v>87689</v>
      </c>
      <c r="K38" s="7"/>
      <c r="L38" s="8"/>
    </row>
    <row r="39" spans="1:12" ht="15" thickBot="1" x14ac:dyDescent="0.4">
      <c r="A39" s="3" t="s">
        <v>45</v>
      </c>
      <c r="B39" s="1">
        <v>13677</v>
      </c>
      <c r="C39" s="2"/>
      <c r="D39" s="2">
        <v>270</v>
      </c>
      <c r="E39" s="2"/>
      <c r="F39" s="1">
        <v>4718</v>
      </c>
      <c r="G39" s="1">
        <v>4695</v>
      </c>
      <c r="H39" s="2">
        <v>93</v>
      </c>
      <c r="I39" s="1">
        <v>167859</v>
      </c>
      <c r="J39" s="1">
        <v>57618</v>
      </c>
      <c r="K39" s="7"/>
      <c r="L39" s="8"/>
    </row>
    <row r="40" spans="1:12" ht="15" thickBot="1" x14ac:dyDescent="0.4">
      <c r="A40" s="44" t="s">
        <v>46</v>
      </c>
      <c r="B40" s="1">
        <v>12642</v>
      </c>
      <c r="C40" s="2"/>
      <c r="D40" s="2">
        <v>384</v>
      </c>
      <c r="E40" s="2"/>
      <c r="F40" s="1">
        <v>3103</v>
      </c>
      <c r="G40" s="1">
        <v>3195</v>
      </c>
      <c r="H40" s="2">
        <v>97</v>
      </c>
      <c r="I40" s="1">
        <v>325663</v>
      </c>
      <c r="J40" s="1">
        <v>82301</v>
      </c>
      <c r="K40" s="7"/>
      <c r="L40" s="8"/>
    </row>
    <row r="41" spans="1:12" ht="15" thickBot="1" x14ac:dyDescent="0.4">
      <c r="A41" s="44" t="s">
        <v>44</v>
      </c>
      <c r="B41" s="1">
        <v>11619</v>
      </c>
      <c r="C41" s="2"/>
      <c r="D41" s="2">
        <v>491</v>
      </c>
      <c r="E41" s="2"/>
      <c r="F41" s="1">
        <v>5877</v>
      </c>
      <c r="G41" s="1">
        <v>5541</v>
      </c>
      <c r="H41" s="2">
        <v>234</v>
      </c>
      <c r="I41" s="1">
        <v>322959</v>
      </c>
      <c r="J41" s="1">
        <v>154023</v>
      </c>
      <c r="K41" s="7"/>
      <c r="L41" s="8"/>
    </row>
    <row r="42" spans="1:12" ht="15" thickBot="1" x14ac:dyDescent="0.4">
      <c r="A42" s="3" t="s">
        <v>43</v>
      </c>
      <c r="B42" s="1">
        <v>11091</v>
      </c>
      <c r="C42" s="2"/>
      <c r="D42" s="2">
        <v>507</v>
      </c>
      <c r="E42" s="2"/>
      <c r="F42" s="1">
        <v>3919</v>
      </c>
      <c r="G42" s="1">
        <v>11390</v>
      </c>
      <c r="H42" s="2">
        <v>521</v>
      </c>
      <c r="I42" s="1">
        <v>104262</v>
      </c>
      <c r="J42" s="1">
        <v>107071</v>
      </c>
      <c r="K42" s="8"/>
      <c r="L42" s="8"/>
    </row>
    <row r="43" spans="1:12" ht="21.5" thickBot="1" x14ac:dyDescent="0.4">
      <c r="A43" s="3" t="s">
        <v>63</v>
      </c>
      <c r="B43" s="1">
        <v>10216</v>
      </c>
      <c r="C43" s="2"/>
      <c r="D43" s="2">
        <v>548</v>
      </c>
      <c r="E43" s="2"/>
      <c r="F43" s="1">
        <v>8474</v>
      </c>
      <c r="G43" s="1">
        <v>14475</v>
      </c>
      <c r="H43" s="2">
        <v>776</v>
      </c>
      <c r="I43" s="1">
        <v>89271</v>
      </c>
      <c r="J43" s="1">
        <v>126491</v>
      </c>
      <c r="K43" s="8"/>
      <c r="L43" s="8"/>
    </row>
    <row r="44" spans="1:12" ht="15" thickBot="1" x14ac:dyDescent="0.4">
      <c r="A44" s="44" t="s">
        <v>37</v>
      </c>
      <c r="B44" s="1">
        <v>8094</v>
      </c>
      <c r="C44" s="2"/>
      <c r="D44" s="2">
        <v>202</v>
      </c>
      <c r="E44" s="2"/>
      <c r="F44" s="1">
        <v>5243</v>
      </c>
      <c r="G44" s="1">
        <v>1919</v>
      </c>
      <c r="H44" s="2">
        <v>48</v>
      </c>
      <c r="I44" s="1">
        <v>227623</v>
      </c>
      <c r="J44" s="1">
        <v>53968</v>
      </c>
      <c r="K44" s="7"/>
      <c r="L44" s="8"/>
    </row>
    <row r="45" spans="1:12" ht="15" thickBot="1" x14ac:dyDescent="0.4">
      <c r="A45" s="3" t="s">
        <v>54</v>
      </c>
      <c r="B45" s="1">
        <v>6626</v>
      </c>
      <c r="C45" s="2"/>
      <c r="D45" s="2">
        <v>91</v>
      </c>
      <c r="E45" s="2"/>
      <c r="F45" s="2">
        <v>818</v>
      </c>
      <c r="G45" s="1">
        <v>7490</v>
      </c>
      <c r="H45" s="2">
        <v>103</v>
      </c>
      <c r="I45" s="1">
        <v>78100</v>
      </c>
      <c r="J45" s="1">
        <v>88283</v>
      </c>
      <c r="K45" s="8"/>
      <c r="L45" s="8"/>
    </row>
    <row r="46" spans="1:12" ht="15" thickBot="1" x14ac:dyDescent="0.4">
      <c r="A46" s="3" t="s">
        <v>42</v>
      </c>
      <c r="B46" s="1">
        <v>5717</v>
      </c>
      <c r="C46" s="2"/>
      <c r="D46" s="2">
        <v>367</v>
      </c>
      <c r="E46" s="2"/>
      <c r="F46" s="2">
        <v>949</v>
      </c>
      <c r="G46" s="1">
        <v>4205</v>
      </c>
      <c r="H46" s="2">
        <v>270</v>
      </c>
      <c r="I46" s="1">
        <v>134822</v>
      </c>
      <c r="J46" s="1">
        <v>99155</v>
      </c>
      <c r="K46" s="8"/>
      <c r="L46" s="8"/>
    </row>
    <row r="47" spans="1:12" ht="15" thickBot="1" x14ac:dyDescent="0.4">
      <c r="A47" s="3" t="s">
        <v>49</v>
      </c>
      <c r="B47" s="1">
        <v>5319</v>
      </c>
      <c r="C47" s="2"/>
      <c r="D47" s="2">
        <v>91</v>
      </c>
      <c r="E47" s="2"/>
      <c r="F47" s="1">
        <v>1330</v>
      </c>
      <c r="G47" s="1">
        <v>2976</v>
      </c>
      <c r="H47" s="2">
        <v>51</v>
      </c>
      <c r="I47" s="1">
        <v>85816</v>
      </c>
      <c r="J47" s="1">
        <v>48021</v>
      </c>
      <c r="K47" s="7"/>
      <c r="L47" s="8"/>
    </row>
    <row r="48" spans="1:12" ht="15" thickBot="1" x14ac:dyDescent="0.4">
      <c r="A48" s="3" t="s">
        <v>53</v>
      </c>
      <c r="B48" s="1">
        <v>3458</v>
      </c>
      <c r="C48" s="2"/>
      <c r="D48" s="2">
        <v>78</v>
      </c>
      <c r="E48" s="2"/>
      <c r="F48" s="2">
        <v>261</v>
      </c>
      <c r="G48" s="1">
        <v>4538</v>
      </c>
      <c r="H48" s="2">
        <v>102</v>
      </c>
      <c r="I48" s="1">
        <v>102519</v>
      </c>
      <c r="J48" s="1">
        <v>134528</v>
      </c>
      <c r="K48" s="8"/>
      <c r="L48" s="8"/>
    </row>
    <row r="49" spans="1:12" ht="15" thickBot="1" x14ac:dyDescent="0.4">
      <c r="A49" s="3" t="s">
        <v>39</v>
      </c>
      <c r="B49" s="1">
        <v>3154</v>
      </c>
      <c r="C49" s="2"/>
      <c r="D49" s="2">
        <v>104</v>
      </c>
      <c r="E49" s="2"/>
      <c r="F49" s="2">
        <v>484</v>
      </c>
      <c r="G49" s="1">
        <v>2346</v>
      </c>
      <c r="H49" s="2">
        <v>77</v>
      </c>
      <c r="I49" s="1">
        <v>98858</v>
      </c>
      <c r="J49" s="1">
        <v>73543</v>
      </c>
      <c r="K49" s="7"/>
      <c r="L49" s="8"/>
    </row>
    <row r="50" spans="1:12" ht="15" thickBot="1" x14ac:dyDescent="0.4">
      <c r="A50" s="3" t="s">
        <v>56</v>
      </c>
      <c r="B50" s="1">
        <v>2782</v>
      </c>
      <c r="C50" s="2"/>
      <c r="D50" s="2">
        <v>93</v>
      </c>
      <c r="E50" s="2"/>
      <c r="F50" s="2">
        <v>633</v>
      </c>
      <c r="G50" s="1">
        <v>1552</v>
      </c>
      <c r="H50" s="2">
        <v>52</v>
      </c>
      <c r="I50" s="1">
        <v>165110</v>
      </c>
      <c r="J50" s="1">
        <v>92130</v>
      </c>
      <c r="K50" s="8"/>
      <c r="L50" s="8"/>
    </row>
    <row r="51" spans="1:12" ht="15" thickBot="1" x14ac:dyDescent="0.4">
      <c r="A51" s="3" t="s">
        <v>55</v>
      </c>
      <c r="B51" s="1">
        <v>1392</v>
      </c>
      <c r="C51" s="2"/>
      <c r="D51" s="2">
        <v>20</v>
      </c>
      <c r="E51" s="2"/>
      <c r="F51" s="2">
        <v>318</v>
      </c>
      <c r="G51" s="1">
        <v>2405</v>
      </c>
      <c r="H51" s="2">
        <v>35</v>
      </c>
      <c r="I51" s="1">
        <v>42402</v>
      </c>
      <c r="J51" s="1">
        <v>73264</v>
      </c>
      <c r="K51" s="7"/>
      <c r="L51" s="8"/>
    </row>
    <row r="52" spans="1:12" ht="15" thickBot="1" x14ac:dyDescent="0.4">
      <c r="A52" s="3" t="s">
        <v>48</v>
      </c>
      <c r="B52" s="1">
        <v>1200</v>
      </c>
      <c r="C52" s="2"/>
      <c r="D52" s="2">
        <v>56</v>
      </c>
      <c r="E52" s="2"/>
      <c r="F52" s="2">
        <v>198</v>
      </c>
      <c r="G52" s="1">
        <v>1923</v>
      </c>
      <c r="H52" s="2">
        <v>90</v>
      </c>
      <c r="I52" s="1">
        <v>62723</v>
      </c>
      <c r="J52" s="1">
        <v>100519</v>
      </c>
      <c r="K52" s="8"/>
      <c r="L52" s="8"/>
    </row>
    <row r="53" spans="1:12" ht="15" thickBot="1" x14ac:dyDescent="0.4">
      <c r="A53" s="3" t="s">
        <v>47</v>
      </c>
      <c r="B53" s="2">
        <v>872</v>
      </c>
      <c r="C53" s="2"/>
      <c r="D53" s="2">
        <v>18</v>
      </c>
      <c r="E53" s="2"/>
      <c r="F53" s="2">
        <v>140</v>
      </c>
      <c r="G53" s="2">
        <v>616</v>
      </c>
      <c r="H53" s="2">
        <v>13</v>
      </c>
      <c r="I53" s="1">
        <v>87882</v>
      </c>
      <c r="J53" s="1">
        <v>62069</v>
      </c>
      <c r="K53" s="7"/>
      <c r="L53" s="8"/>
    </row>
    <row r="54" spans="1:12" ht="15" thickBot="1" x14ac:dyDescent="0.4">
      <c r="A54" s="3" t="s">
        <v>52</v>
      </c>
      <c r="B54" s="2">
        <v>854</v>
      </c>
      <c r="C54" s="2"/>
      <c r="D54" s="2">
        <v>14</v>
      </c>
      <c r="E54" s="2"/>
      <c r="F54" s="2">
        <v>319</v>
      </c>
      <c r="G54" s="1">
        <v>1167</v>
      </c>
      <c r="H54" s="2">
        <v>19</v>
      </c>
      <c r="I54" s="1">
        <v>105581</v>
      </c>
      <c r="J54" s="1">
        <v>144326</v>
      </c>
      <c r="K54" s="8"/>
      <c r="L54" s="8"/>
    </row>
    <row r="55" spans="1:12" ht="15" thickBot="1" x14ac:dyDescent="0.4">
      <c r="A55" s="3" t="s">
        <v>51</v>
      </c>
      <c r="B55" s="2">
        <v>852</v>
      </c>
      <c r="C55" s="2"/>
      <c r="D55" s="2">
        <v>22</v>
      </c>
      <c r="E55" s="2"/>
      <c r="F55" s="2">
        <v>226</v>
      </c>
      <c r="G55" s="2">
        <v>797</v>
      </c>
      <c r="H55" s="2">
        <v>21</v>
      </c>
      <c r="I55" s="1">
        <v>81247</v>
      </c>
      <c r="J55" s="1">
        <v>76019</v>
      </c>
      <c r="K55" s="7"/>
      <c r="L55" s="8"/>
    </row>
    <row r="56" spans="1:12" ht="15" thickBot="1" x14ac:dyDescent="0.4">
      <c r="A56" s="3" t="s">
        <v>64</v>
      </c>
      <c r="B56" s="2">
        <v>247</v>
      </c>
      <c r="C56" s="2"/>
      <c r="D56" s="2">
        <v>5</v>
      </c>
      <c r="E56" s="2"/>
      <c r="F56" s="2">
        <v>63</v>
      </c>
      <c r="G56" s="2"/>
      <c r="H56" s="2"/>
      <c r="I56" s="1">
        <v>11648</v>
      </c>
      <c r="J56" s="2"/>
      <c r="K56" s="8"/>
      <c r="L56" s="7"/>
    </row>
    <row r="57" spans="1:12" ht="21.5" thickBot="1" x14ac:dyDescent="0.4">
      <c r="A57" s="3" t="s">
        <v>67</v>
      </c>
      <c r="B57" s="2">
        <v>31</v>
      </c>
      <c r="C57" s="2"/>
      <c r="D57" s="2">
        <v>2</v>
      </c>
      <c r="E57" s="2"/>
      <c r="F57" s="2">
        <v>10</v>
      </c>
      <c r="G57" s="2"/>
      <c r="H57" s="2"/>
      <c r="I57" s="1">
        <v>8217</v>
      </c>
      <c r="J57" s="2"/>
      <c r="K57" s="7"/>
      <c r="L57" s="7"/>
    </row>
    <row r="58" spans="1:12" ht="15" thickBot="1" x14ac:dyDescent="0.4">
      <c r="A58" s="3" t="s">
        <v>65</v>
      </c>
      <c r="B58" s="1">
        <v>7066</v>
      </c>
      <c r="C58" s="2"/>
      <c r="D58" s="2">
        <v>152</v>
      </c>
      <c r="E58" s="2"/>
      <c r="F58" s="1">
        <v>5555</v>
      </c>
      <c r="G58" s="1">
        <v>2086</v>
      </c>
      <c r="H58" s="2">
        <v>45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14" t="s">
        <v>66</v>
      </c>
      <c r="B59" s="15">
        <v>81</v>
      </c>
      <c r="C59" s="15"/>
      <c r="D59" s="15">
        <v>6</v>
      </c>
      <c r="E59" s="15"/>
      <c r="F59" s="15">
        <v>4</v>
      </c>
      <c r="G59" s="15"/>
      <c r="H59" s="15"/>
      <c r="I59" s="36">
        <v>2858</v>
      </c>
      <c r="J59" s="15"/>
      <c r="K59" s="56"/>
      <c r="L59" s="45"/>
    </row>
  </sheetData>
  <mergeCells count="2">
    <mergeCell ref="L1:N1"/>
    <mergeCell ref="Q1:U1"/>
  </mergeCells>
  <hyperlinks>
    <hyperlink ref="A5" r:id="rId1" display="https://www.worldometers.info/coronavirus/usa/new-york/" xr:uid="{6D6D7CD8-55FC-47CF-B07E-FF65654BD12C}"/>
    <hyperlink ref="A6" r:id="rId2" display="https://www.worldometers.info/coronavirus/usa/california/" xr:uid="{D79E3450-8F73-4E60-BA0E-43777FFD0667}"/>
    <hyperlink ref="A7" r:id="rId3" display="https://www.worldometers.info/coronavirus/usa/new-jersey/" xr:uid="{20E7A21C-818F-42D6-9349-EFC4BD8A6A40}"/>
    <hyperlink ref="A8" r:id="rId4" display="https://www.worldometers.info/coronavirus/usa/texas/" xr:uid="{BB625041-4685-45C3-AAAC-EFBE554CD307}"/>
    <hyperlink ref="A9" r:id="rId5" display="https://www.worldometers.info/coronavirus/usa/illinois/" xr:uid="{D86499B7-A23E-4785-A9A6-8B12FB0176B2}"/>
    <hyperlink ref="A10" r:id="rId6" display="https://www.worldometers.info/coronavirus/usa/florida/" xr:uid="{0E4CD205-A789-440E-BF36-DA006178113F}"/>
    <hyperlink ref="A11" r:id="rId7" display="https://www.worldometers.info/coronavirus/usa/massachusetts/" xr:uid="{E5C7C347-BEB5-4ACC-AB5F-B943A666D74C}"/>
    <hyperlink ref="A12" r:id="rId8" display="https://www.worldometers.info/coronavirus/usa/pennsylvania/" xr:uid="{A106B0F2-B87E-4C65-8562-5716007B165A}"/>
    <hyperlink ref="A13" r:id="rId9" display="https://www.worldometers.info/coronavirus/usa/georgia/" xr:uid="{C6BF28F7-64CE-4247-91B9-CFA72077302A}"/>
    <hyperlink ref="A14" r:id="rId10" display="https://www.worldometers.info/coronavirus/usa/arizona/" xr:uid="{801A7234-3CB3-41ED-B6DF-9E47A5CA9E2F}"/>
    <hyperlink ref="A15" r:id="rId11" display="https://www.worldometers.info/coronavirus/usa/michigan/" xr:uid="{5C03EA58-6582-49D8-800F-F1015758C530}"/>
    <hyperlink ref="A16" r:id="rId12" display="https://www.worldometers.info/coronavirus/usa/maryland/" xr:uid="{9F8D4A04-BF66-4859-983E-C9297F2B951B}"/>
    <hyperlink ref="A17" r:id="rId13" display="https://www.worldometers.info/coronavirus/usa/virginia/" xr:uid="{E2A374A9-D1F3-46BA-A849-8A65E9B2EFB2}"/>
    <hyperlink ref="A18" r:id="rId14" display="https://www.worldometers.info/coronavirus/usa/north-carolina/" xr:uid="{D0877AC7-2E80-47D2-823F-CF0EAF1E26D6}"/>
    <hyperlink ref="A19" r:id="rId15" display="https://www.worldometers.info/coronavirus/usa/louisiana/" xr:uid="{06C5DE3A-143B-47F3-BDD2-B55E98D24C96}"/>
    <hyperlink ref="A20" r:id="rId16" display="https://www.worldometers.info/coronavirus/usa/ohio/" xr:uid="{8E6FC05E-D3D7-4385-B431-4E59922B2DE8}"/>
    <hyperlink ref="A21" r:id="rId17" display="https://www.worldometers.info/coronavirus/usa/connecticut/" xr:uid="{A15AEEA6-7D84-424B-990D-D6A48A20B0AE}"/>
    <hyperlink ref="A22" r:id="rId18" display="https://www.worldometers.info/coronavirus/usa/indiana/" xr:uid="{9D1B622B-A770-48BB-A95A-5AB971C444FC}"/>
    <hyperlink ref="A23" r:id="rId19" display="https://www.worldometers.info/coronavirus/usa/tennessee/" xr:uid="{4E691579-B841-43DE-995B-8AF13A2610EF}"/>
    <hyperlink ref="A24" r:id="rId20" display="https://www.worldometers.info/coronavirus/usa/alabama/" xr:uid="{BF26B223-DFBE-48C1-9018-C090D2B68508}"/>
    <hyperlink ref="A26" r:id="rId21" display="https://www.worldometers.info/coronavirus/usa/washington/" xr:uid="{E4772AC7-612D-4921-8038-F623B2E1D336}"/>
    <hyperlink ref="A27" r:id="rId22" display="https://www.worldometers.info/coronavirus/usa/colorado/" xr:uid="{1AA06AED-B95C-4E58-925B-6C2FE94E259B}"/>
    <hyperlink ref="A31" r:id="rId23" display="https://www.worldometers.info/coronavirus/usa/mississippi/" xr:uid="{F385431D-096E-410D-84DB-AD29A723865D}"/>
    <hyperlink ref="A38" r:id="rId24" display="https://www.worldometers.info/coronavirus/usa/kentucky/" xr:uid="{76F9174B-0A05-4475-8713-EE6D72DB18DA}"/>
    <hyperlink ref="A40" r:id="rId25" display="https://www.worldometers.info/coronavirus/usa/oklahoma/" xr:uid="{EC3E8E15-C4F4-4259-B078-0839AAE3918C}"/>
    <hyperlink ref="A41" r:id="rId26" display="https://www.worldometers.info/coronavirus/usa/new-mexico/" xr:uid="{0063EB8B-F873-42EE-B019-A2B3E399A301}"/>
    <hyperlink ref="A44" r:id="rId27" display="https://www.worldometers.info/coronavirus/usa/oregon/" xr:uid="{F93E2D12-619B-4F03-837A-763F94BB260C}"/>
  </hyperlinks>
  <pageMargins left="0.7" right="0.7" top="0.75" bottom="0.75" header="0.3" footer="0.3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33" customWidth="1"/>
    <col min="2" max="2" width="11.90625" style="33" customWidth="1"/>
    <col min="3" max="3" width="14.36328125" style="33" hidden="1" customWidth="1"/>
    <col min="4" max="4" width="14.36328125" style="33" customWidth="1"/>
    <col min="5" max="5" width="14.36328125" style="33" hidden="1" customWidth="1"/>
    <col min="6" max="10" width="14.36328125" style="33" customWidth="1"/>
    <col min="11" max="11" width="4.08984375" style="32" customWidth="1"/>
    <col min="12" max="12" width="10.08984375" style="32" customWidth="1"/>
    <col min="13" max="13" width="8.7265625" style="32"/>
    <col min="14" max="14" width="12.6328125" style="32" customWidth="1"/>
    <col min="15" max="15" width="9.81640625" style="51" customWidth="1"/>
    <col min="16" max="16384" width="8.7265625" style="32"/>
  </cols>
  <sheetData>
    <row r="1" spans="1:15" customFormat="1" ht="44" thickBot="1" x14ac:dyDescent="0.4">
      <c r="A1" s="30" t="s">
        <v>1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94</v>
      </c>
      <c r="I1" s="31" t="s">
        <v>87</v>
      </c>
      <c r="J1" s="31" t="s">
        <v>86</v>
      </c>
      <c r="L1" s="31" t="s">
        <v>98</v>
      </c>
      <c r="M1" s="31" t="s">
        <v>99</v>
      </c>
      <c r="N1" s="31" t="s">
        <v>100</v>
      </c>
      <c r="O1" s="31" t="s">
        <v>101</v>
      </c>
    </row>
    <row r="2" spans="1:15" ht="15" thickBot="1" x14ac:dyDescent="0.35">
      <c r="A2" s="44" t="s">
        <v>36</v>
      </c>
      <c r="B2" s="1">
        <v>35083</v>
      </c>
      <c r="C2" s="2"/>
      <c r="D2" s="2">
        <v>919</v>
      </c>
      <c r="E2" s="2"/>
      <c r="F2" s="1">
        <v>15298</v>
      </c>
      <c r="G2" s="1">
        <v>7155</v>
      </c>
      <c r="H2" s="2">
        <v>187</v>
      </c>
      <c r="I2" s="1">
        <v>384026</v>
      </c>
      <c r="J2" s="1">
        <v>78322</v>
      </c>
      <c r="K2" s="42"/>
      <c r="L2" s="48">
        <f>IFERROR(B2/I2,0)</f>
        <v>9.1355793618140432E-2</v>
      </c>
      <c r="M2" s="49">
        <f>IFERROR(H2/G2,0)</f>
        <v>2.6135569531795948E-2</v>
      </c>
      <c r="N2" s="47">
        <f>D2*250</f>
        <v>229750</v>
      </c>
      <c r="O2" s="50">
        <f>ABS(N2-B2)/B2</f>
        <v>5.5487558076561294</v>
      </c>
    </row>
    <row r="3" spans="1:15" ht="14.5" thickBot="1" x14ac:dyDescent="0.35">
      <c r="A3" s="3" t="s">
        <v>52</v>
      </c>
      <c r="B3" s="2">
        <v>854</v>
      </c>
      <c r="C3" s="2"/>
      <c r="D3" s="2">
        <v>14</v>
      </c>
      <c r="E3" s="2"/>
      <c r="F3" s="2">
        <v>319</v>
      </c>
      <c r="G3" s="1">
        <v>1167</v>
      </c>
      <c r="H3" s="2">
        <v>19</v>
      </c>
      <c r="I3" s="1">
        <v>105581</v>
      </c>
      <c r="J3" s="1">
        <v>144326</v>
      </c>
      <c r="K3" s="42"/>
      <c r="L3" s="48">
        <f>IFERROR(B3/I3,0)</f>
        <v>8.0885765431280253E-3</v>
      </c>
      <c r="M3" s="49">
        <f>IFERROR(H3/G3,0)</f>
        <v>1.6281062553556127E-2</v>
      </c>
      <c r="N3" s="47">
        <f>D3*250</f>
        <v>3500</v>
      </c>
      <c r="O3" s="50">
        <f t="shared" ref="O3:O56" si="0">ABS(N3-B3)/B3</f>
        <v>3.098360655737705</v>
      </c>
    </row>
    <row r="4" spans="1:15" ht="15" thickBot="1" x14ac:dyDescent="0.35">
      <c r="A4" s="44" t="s">
        <v>33</v>
      </c>
      <c r="B4" s="1">
        <v>70051</v>
      </c>
      <c r="C4" s="2"/>
      <c r="D4" s="1">
        <v>1579</v>
      </c>
      <c r="E4" s="2"/>
      <c r="F4" s="1">
        <v>59813</v>
      </c>
      <c r="G4" s="1">
        <v>9624</v>
      </c>
      <c r="H4" s="2">
        <v>217</v>
      </c>
      <c r="I4" s="1">
        <v>656777</v>
      </c>
      <c r="J4" s="1">
        <v>90233</v>
      </c>
      <c r="K4" s="41"/>
      <c r="L4" s="48">
        <f>IFERROR(B4/I4,0)</f>
        <v>0.10665872891407586</v>
      </c>
      <c r="M4" s="49">
        <f>IFERROR(H4/G4,0)</f>
        <v>2.2547797173732335E-2</v>
      </c>
      <c r="N4" s="47">
        <f>D4*250</f>
        <v>394750</v>
      </c>
      <c r="O4" s="50">
        <f t="shared" si="0"/>
        <v>4.635180083082326</v>
      </c>
    </row>
    <row r="5" spans="1:15" ht="12.5" customHeight="1" thickBot="1" x14ac:dyDescent="0.35">
      <c r="A5" s="3" t="s">
        <v>34</v>
      </c>
      <c r="B5" s="1">
        <v>19310</v>
      </c>
      <c r="C5" s="2"/>
      <c r="D5" s="2">
        <v>259</v>
      </c>
      <c r="E5" s="2"/>
      <c r="F5" s="1">
        <v>5781</v>
      </c>
      <c r="G5" s="1">
        <v>6399</v>
      </c>
      <c r="H5" s="2">
        <v>86</v>
      </c>
      <c r="I5" s="1">
        <v>291222</v>
      </c>
      <c r="J5" s="1">
        <v>96501</v>
      </c>
      <c r="K5" s="42"/>
      <c r="L5" s="48">
        <f>IFERROR(B5/I5,0)</f>
        <v>6.6306803744222625E-2</v>
      </c>
      <c r="M5" s="49">
        <f>IFERROR(H5/G5,0)</f>
        <v>1.3439599937490233E-2</v>
      </c>
      <c r="N5" s="47">
        <f>D5*250</f>
        <v>64750</v>
      </c>
      <c r="O5" s="50">
        <f t="shared" si="0"/>
        <v>2.3531848783013984</v>
      </c>
    </row>
    <row r="6" spans="1:15" ht="15" thickBot="1" x14ac:dyDescent="0.35">
      <c r="A6" s="44" t="s">
        <v>10</v>
      </c>
      <c r="B6" s="1">
        <v>210849</v>
      </c>
      <c r="C6" s="2"/>
      <c r="D6" s="1">
        <v>5904</v>
      </c>
      <c r="E6" s="2"/>
      <c r="F6" s="1">
        <v>147342</v>
      </c>
      <c r="G6" s="1">
        <v>5336</v>
      </c>
      <c r="H6" s="2">
        <v>149</v>
      </c>
      <c r="I6" s="1">
        <v>3839711</v>
      </c>
      <c r="J6" s="1">
        <v>97178</v>
      </c>
      <c r="K6" s="42"/>
      <c r="L6" s="48">
        <f>IFERROR(B6/I6,0)</f>
        <v>5.4912726504677045E-2</v>
      </c>
      <c r="M6" s="49">
        <f>IFERROR(H6/G6,0)</f>
        <v>2.7923538230884559E-2</v>
      </c>
      <c r="N6" s="47">
        <f>D6*250</f>
        <v>1476000</v>
      </c>
      <c r="O6" s="50">
        <f t="shared" si="0"/>
        <v>6.0002703356430427</v>
      </c>
    </row>
    <row r="7" spans="1:15" ht="15" thickBot="1" x14ac:dyDescent="0.35">
      <c r="A7" s="44" t="s">
        <v>18</v>
      </c>
      <c r="B7" s="1">
        <v>32022</v>
      </c>
      <c r="C7" s="2"/>
      <c r="D7" s="1">
        <v>1674</v>
      </c>
      <c r="E7" s="2"/>
      <c r="F7" s="1">
        <v>23524</v>
      </c>
      <c r="G7" s="1">
        <v>5561</v>
      </c>
      <c r="H7" s="2">
        <v>291</v>
      </c>
      <c r="I7" s="1">
        <v>310883</v>
      </c>
      <c r="J7" s="1">
        <v>53985</v>
      </c>
      <c r="K7" s="42"/>
      <c r="L7" s="48">
        <f>IFERROR(B7/I7,0)</f>
        <v>0.10300338069305816</v>
      </c>
      <c r="M7" s="49">
        <f>IFERROR(H7/G7,0)</f>
        <v>5.2328717856500631E-2</v>
      </c>
      <c r="N7" s="47">
        <f>D7*250</f>
        <v>418500</v>
      </c>
      <c r="O7" s="50">
        <f t="shared" si="0"/>
        <v>12.069139966273188</v>
      </c>
    </row>
    <row r="8" spans="1:15" ht="15" thickBot="1" x14ac:dyDescent="0.35">
      <c r="A8" s="44" t="s">
        <v>23</v>
      </c>
      <c r="B8" s="1">
        <v>46206</v>
      </c>
      <c r="C8" s="2"/>
      <c r="D8" s="1">
        <v>4311</v>
      </c>
      <c r="E8" s="2"/>
      <c r="F8" s="1">
        <v>32128</v>
      </c>
      <c r="G8" s="1">
        <v>12960</v>
      </c>
      <c r="H8" s="1">
        <v>1209</v>
      </c>
      <c r="I8" s="1">
        <v>429548</v>
      </c>
      <c r="J8" s="1">
        <v>120481</v>
      </c>
      <c r="K8" s="42"/>
      <c r="L8" s="48">
        <f>IFERROR(B8/I8,0)</f>
        <v>0.10756888636427128</v>
      </c>
      <c r="M8" s="49">
        <f>IFERROR(H8/G8,0)</f>
        <v>9.3287037037037043E-2</v>
      </c>
      <c r="N8" s="47">
        <f>D8*250</f>
        <v>1077750</v>
      </c>
      <c r="O8" s="50">
        <f t="shared" si="0"/>
        <v>22.324892871055706</v>
      </c>
    </row>
    <row r="9" spans="1:15" ht="15" thickBot="1" x14ac:dyDescent="0.35">
      <c r="A9" s="3" t="s">
        <v>43</v>
      </c>
      <c r="B9" s="1">
        <v>11091</v>
      </c>
      <c r="C9" s="2"/>
      <c r="D9" s="2">
        <v>507</v>
      </c>
      <c r="E9" s="2"/>
      <c r="F9" s="1">
        <v>3919</v>
      </c>
      <c r="G9" s="1">
        <v>11390</v>
      </c>
      <c r="H9" s="2">
        <v>521</v>
      </c>
      <c r="I9" s="1">
        <v>104262</v>
      </c>
      <c r="J9" s="1">
        <v>107071</v>
      </c>
      <c r="K9" s="41"/>
      <c r="L9" s="48">
        <f>IFERROR(B9/I9,0)</f>
        <v>0.10637624446106923</v>
      </c>
      <c r="M9" s="49">
        <f>IFERROR(H9/G9,0)</f>
        <v>4.5741878841088678E-2</v>
      </c>
      <c r="N9" s="47">
        <f>D9*250</f>
        <v>126750</v>
      </c>
      <c r="O9" s="50">
        <f t="shared" si="0"/>
        <v>10.428185014876927</v>
      </c>
    </row>
    <row r="10" spans="1:15" ht="14.5" thickBot="1" x14ac:dyDescent="0.35">
      <c r="A10" s="3" t="s">
        <v>63</v>
      </c>
      <c r="B10" s="1">
        <v>10216</v>
      </c>
      <c r="C10" s="2"/>
      <c r="D10" s="2">
        <v>548</v>
      </c>
      <c r="E10" s="2"/>
      <c r="F10" s="1">
        <v>8474</v>
      </c>
      <c r="G10" s="1">
        <v>14475</v>
      </c>
      <c r="H10" s="2">
        <v>776</v>
      </c>
      <c r="I10" s="1">
        <v>89271</v>
      </c>
      <c r="J10" s="1">
        <v>126491</v>
      </c>
      <c r="K10" s="42"/>
      <c r="L10" s="48">
        <f>IFERROR(B10/I10,0)</f>
        <v>0.11443805939218783</v>
      </c>
      <c r="M10" s="49">
        <f>IFERROR(H10/G10,0)</f>
        <v>5.3609671848013817E-2</v>
      </c>
      <c r="N10" s="47">
        <f>D10*250</f>
        <v>137000</v>
      </c>
      <c r="O10" s="50">
        <f t="shared" si="0"/>
        <v>12.410336726703211</v>
      </c>
    </row>
    <row r="11" spans="1:15" ht="15" thickBot="1" x14ac:dyDescent="0.35">
      <c r="A11" s="44" t="s">
        <v>13</v>
      </c>
      <c r="B11" s="1">
        <v>132545</v>
      </c>
      <c r="C11" s="2"/>
      <c r="D11" s="1">
        <v>3392</v>
      </c>
      <c r="E11" s="2"/>
      <c r="F11" s="1">
        <v>106819</v>
      </c>
      <c r="G11" s="1">
        <v>6171</v>
      </c>
      <c r="H11" s="2">
        <v>158</v>
      </c>
      <c r="I11" s="1">
        <v>1830791</v>
      </c>
      <c r="J11" s="1">
        <v>85241</v>
      </c>
      <c r="K11" s="52"/>
      <c r="L11" s="48">
        <f>IFERROR(B11/I11,0)</f>
        <v>7.2397668548731128E-2</v>
      </c>
      <c r="M11" s="49">
        <f>IFERROR(H11/G11,0)</f>
        <v>2.5603629881704747E-2</v>
      </c>
      <c r="N11" s="47">
        <f>D11*250</f>
        <v>848000</v>
      </c>
      <c r="O11" s="50">
        <f t="shared" si="0"/>
        <v>5.3978271530423632</v>
      </c>
    </row>
    <row r="12" spans="1:15" ht="15" thickBot="1" x14ac:dyDescent="0.35">
      <c r="A12" s="44" t="s">
        <v>16</v>
      </c>
      <c r="B12" s="1">
        <v>74985</v>
      </c>
      <c r="C12" s="2"/>
      <c r="D12" s="1">
        <v>2776</v>
      </c>
      <c r="E12" s="2"/>
      <c r="F12" s="1">
        <v>64705</v>
      </c>
      <c r="G12" s="1">
        <v>7062</v>
      </c>
      <c r="H12" s="2">
        <v>261</v>
      </c>
      <c r="I12" s="1">
        <v>942778</v>
      </c>
      <c r="J12" s="1">
        <v>88795</v>
      </c>
      <c r="K12" s="42"/>
      <c r="L12" s="48">
        <f>IFERROR(B12/I12,0)</f>
        <v>7.953622167678924E-2</v>
      </c>
      <c r="M12" s="49">
        <f>IFERROR(H12/G12,0)</f>
        <v>3.6958368734069671E-2</v>
      </c>
      <c r="N12" s="47">
        <f>D12*250</f>
        <v>694000</v>
      </c>
      <c r="O12" s="50">
        <f t="shared" si="0"/>
        <v>8.2551843702073739</v>
      </c>
    </row>
    <row r="13" spans="1:15" ht="14.5" thickBot="1" x14ac:dyDescent="0.35">
      <c r="A13" s="3" t="s">
        <v>64</v>
      </c>
      <c r="B13" s="2">
        <v>247</v>
      </c>
      <c r="C13" s="2"/>
      <c r="D13" s="2">
        <v>5</v>
      </c>
      <c r="E13" s="2"/>
      <c r="F13" s="2">
        <v>63</v>
      </c>
      <c r="G13" s="2"/>
      <c r="H13" s="2"/>
      <c r="I13" s="1">
        <v>11648</v>
      </c>
      <c r="J13" s="2"/>
      <c r="K13" s="42"/>
      <c r="L13" s="48">
        <f>IFERROR(B13/I13,0)</f>
        <v>2.1205357142857144E-2</v>
      </c>
      <c r="M13" s="49">
        <f>IFERROR(H13/G13,0)</f>
        <v>0</v>
      </c>
      <c r="N13" s="47">
        <f>D13*250</f>
        <v>1250</v>
      </c>
      <c r="O13" s="50">
        <f t="shared" si="0"/>
        <v>4.0607287449392713</v>
      </c>
    </row>
    <row r="14" spans="1:15" ht="14.5" thickBot="1" x14ac:dyDescent="0.35">
      <c r="A14" s="3" t="s">
        <v>47</v>
      </c>
      <c r="B14" s="2">
        <v>872</v>
      </c>
      <c r="C14" s="2"/>
      <c r="D14" s="2">
        <v>18</v>
      </c>
      <c r="E14" s="2"/>
      <c r="F14" s="2">
        <v>140</v>
      </c>
      <c r="G14" s="2">
        <v>616</v>
      </c>
      <c r="H14" s="2">
        <v>13</v>
      </c>
      <c r="I14" s="1">
        <v>87882</v>
      </c>
      <c r="J14" s="1">
        <v>62069</v>
      </c>
      <c r="K14" s="42"/>
      <c r="L14" s="48">
        <f>IFERROR(B14/I14,0)</f>
        <v>9.9223959400104693E-3</v>
      </c>
      <c r="M14" s="49">
        <f>IFERROR(H14/G14,0)</f>
        <v>2.1103896103896104E-2</v>
      </c>
      <c r="N14" s="47">
        <f>D14*250</f>
        <v>4500</v>
      </c>
      <c r="O14" s="50">
        <f t="shared" si="0"/>
        <v>4.1605504587155959</v>
      </c>
    </row>
    <row r="15" spans="1:15" ht="14.5" thickBot="1" x14ac:dyDescent="0.35">
      <c r="A15" s="3" t="s">
        <v>49</v>
      </c>
      <c r="B15" s="1">
        <v>5319</v>
      </c>
      <c r="C15" s="2"/>
      <c r="D15" s="2">
        <v>91</v>
      </c>
      <c r="E15" s="2"/>
      <c r="F15" s="1">
        <v>1330</v>
      </c>
      <c r="G15" s="1">
        <v>2976</v>
      </c>
      <c r="H15" s="2">
        <v>51</v>
      </c>
      <c r="I15" s="1">
        <v>85816</v>
      </c>
      <c r="J15" s="1">
        <v>48021</v>
      </c>
      <c r="K15" s="42"/>
      <c r="L15" s="48">
        <f>IFERROR(B15/I15,0)</f>
        <v>6.1981448680898665E-2</v>
      </c>
      <c r="M15" s="49">
        <f>IFERROR(H15/G15,0)</f>
        <v>1.7137096774193547E-2</v>
      </c>
      <c r="N15" s="47">
        <f>D15*250</f>
        <v>22750</v>
      </c>
      <c r="O15" s="50">
        <f t="shared" si="0"/>
        <v>3.2771197593532619</v>
      </c>
    </row>
    <row r="16" spans="1:15" ht="15" thickBot="1" x14ac:dyDescent="0.35">
      <c r="A16" s="44" t="s">
        <v>12</v>
      </c>
      <c r="B16" s="1">
        <v>142130</v>
      </c>
      <c r="C16" s="2"/>
      <c r="D16" s="1">
        <v>7074</v>
      </c>
      <c r="E16" s="2"/>
      <c r="F16" s="1">
        <v>27379</v>
      </c>
      <c r="G16" s="1">
        <v>11216</v>
      </c>
      <c r="H16" s="2">
        <v>558</v>
      </c>
      <c r="I16" s="1">
        <v>1522242</v>
      </c>
      <c r="J16" s="1">
        <v>120128</v>
      </c>
      <c r="K16" s="42"/>
      <c r="L16" s="48">
        <f>IFERROR(B16/I16,0)</f>
        <v>9.3368859879046834E-2</v>
      </c>
      <c r="M16" s="49">
        <f>IFERROR(H16/G16,0)</f>
        <v>4.9750356633380885E-2</v>
      </c>
      <c r="N16" s="47">
        <f>D16*250</f>
        <v>1768500</v>
      </c>
      <c r="O16" s="50">
        <f t="shared" si="0"/>
        <v>11.442834025188208</v>
      </c>
    </row>
    <row r="17" spans="1:15" ht="15" thickBot="1" x14ac:dyDescent="0.35">
      <c r="A17" s="44" t="s">
        <v>27</v>
      </c>
      <c r="B17" s="1">
        <v>44575</v>
      </c>
      <c r="C17" s="2"/>
      <c r="D17" s="1">
        <v>2616</v>
      </c>
      <c r="E17" s="2"/>
      <c r="F17" s="1">
        <v>8234</v>
      </c>
      <c r="G17" s="1">
        <v>6621</v>
      </c>
      <c r="H17" s="2">
        <v>389</v>
      </c>
      <c r="I17" s="1">
        <v>463017</v>
      </c>
      <c r="J17" s="1">
        <v>68776</v>
      </c>
      <c r="K17" s="42"/>
      <c r="L17" s="48">
        <f>IFERROR(B17/I17,0)</f>
        <v>9.6270763276510365E-2</v>
      </c>
      <c r="M17" s="49">
        <f>IFERROR(H17/G17,0)</f>
        <v>5.8752454312037454E-2</v>
      </c>
      <c r="N17" s="47">
        <f>D17*250</f>
        <v>654000</v>
      </c>
      <c r="O17" s="50">
        <f t="shared" si="0"/>
        <v>13.67190128996074</v>
      </c>
    </row>
    <row r="18" spans="1:15" ht="15" thickBot="1" x14ac:dyDescent="0.35">
      <c r="A18" s="3" t="s">
        <v>41</v>
      </c>
      <c r="B18" s="1">
        <v>28245</v>
      </c>
      <c r="C18" s="53">
        <v>233</v>
      </c>
      <c r="D18" s="2">
        <v>704</v>
      </c>
      <c r="E18" s="2"/>
      <c r="F18" s="1">
        <v>10017</v>
      </c>
      <c r="G18" s="1">
        <v>8952</v>
      </c>
      <c r="H18" s="2">
        <v>223</v>
      </c>
      <c r="I18" s="1">
        <v>292656</v>
      </c>
      <c r="J18" s="1">
        <v>92757</v>
      </c>
      <c r="K18" s="41"/>
      <c r="L18" s="48">
        <f>IFERROR(B18/I18,0)</f>
        <v>9.6512629161882899E-2</v>
      </c>
      <c r="M18" s="49">
        <f>IFERROR(H18/G18,0)</f>
        <v>2.4910634495084898E-2</v>
      </c>
      <c r="N18" s="47">
        <f>D18*250</f>
        <v>176000</v>
      </c>
      <c r="O18" s="50">
        <f t="shared" si="0"/>
        <v>5.2311913613028853</v>
      </c>
    </row>
    <row r="19" spans="1:15" ht="14.5" thickBot="1" x14ac:dyDescent="0.35">
      <c r="A19" s="3" t="s">
        <v>45</v>
      </c>
      <c r="B19" s="1">
        <v>13677</v>
      </c>
      <c r="C19" s="2"/>
      <c r="D19" s="2">
        <v>270</v>
      </c>
      <c r="E19" s="2"/>
      <c r="F19" s="1">
        <v>4718</v>
      </c>
      <c r="G19" s="1">
        <v>4695</v>
      </c>
      <c r="H19" s="2">
        <v>93</v>
      </c>
      <c r="I19" s="1">
        <v>167859</v>
      </c>
      <c r="J19" s="1">
        <v>57618</v>
      </c>
      <c r="K19" s="42"/>
      <c r="L19" s="48">
        <f>IFERROR(B19/I19,0)</f>
        <v>8.1479098529122662E-2</v>
      </c>
      <c r="M19" s="49">
        <f>IFERROR(H19/G19,0)</f>
        <v>1.9808306709265176E-2</v>
      </c>
      <c r="N19" s="47">
        <f>D19*250</f>
        <v>67500</v>
      </c>
      <c r="O19" s="50">
        <f t="shared" si="0"/>
        <v>3.9352928273744241</v>
      </c>
    </row>
    <row r="20" spans="1:15" ht="15" thickBot="1" x14ac:dyDescent="0.35">
      <c r="A20" s="44" t="s">
        <v>38</v>
      </c>
      <c r="B20" s="1">
        <v>15167</v>
      </c>
      <c r="C20" s="2"/>
      <c r="D20" s="2">
        <v>554</v>
      </c>
      <c r="E20" s="2"/>
      <c r="F20" s="1">
        <v>10883</v>
      </c>
      <c r="G20" s="1">
        <v>3395</v>
      </c>
      <c r="H20" s="2">
        <v>124</v>
      </c>
      <c r="I20" s="1">
        <v>391765</v>
      </c>
      <c r="J20" s="1">
        <v>87689</v>
      </c>
      <c r="K20" s="42"/>
      <c r="L20" s="48">
        <f>IFERROR(B20/I20,0)</f>
        <v>3.8714535499597975E-2</v>
      </c>
      <c r="M20" s="49">
        <f>IFERROR(H20/G20,0)</f>
        <v>3.6524300441826217E-2</v>
      </c>
      <c r="N20" s="47">
        <f>D20*250</f>
        <v>138500</v>
      </c>
      <c r="O20" s="50">
        <f t="shared" si="0"/>
        <v>8.1316674358805301</v>
      </c>
    </row>
    <row r="21" spans="1:15" ht="15" thickBot="1" x14ac:dyDescent="0.35">
      <c r="A21" s="44" t="s">
        <v>14</v>
      </c>
      <c r="B21" s="1">
        <v>54804</v>
      </c>
      <c r="C21" s="2"/>
      <c r="D21" s="1">
        <v>3197</v>
      </c>
      <c r="E21" s="2"/>
      <c r="F21" s="1">
        <v>11815</v>
      </c>
      <c r="G21" s="1">
        <v>11789</v>
      </c>
      <c r="H21" s="2">
        <v>688</v>
      </c>
      <c r="I21" s="1">
        <v>678006</v>
      </c>
      <c r="J21" s="1">
        <v>145846</v>
      </c>
      <c r="K21" s="42"/>
      <c r="L21" s="48">
        <f>IFERROR(B21/I21,0)</f>
        <v>8.0831143087229315E-2</v>
      </c>
      <c r="M21" s="49">
        <f>IFERROR(H21/G21,0)</f>
        <v>5.8359487657986257E-2</v>
      </c>
      <c r="N21" s="47">
        <f>D21*250</f>
        <v>799250</v>
      </c>
      <c r="O21" s="50">
        <f t="shared" si="0"/>
        <v>13.583789504415735</v>
      </c>
    </row>
    <row r="22" spans="1:15" ht="15" thickBot="1" x14ac:dyDescent="0.35">
      <c r="A22" s="3" t="s">
        <v>39</v>
      </c>
      <c r="B22" s="1">
        <v>3154</v>
      </c>
      <c r="C22" s="2"/>
      <c r="D22" s="2">
        <v>104</v>
      </c>
      <c r="E22" s="2"/>
      <c r="F22" s="2">
        <v>484</v>
      </c>
      <c r="G22" s="1">
        <v>2346</v>
      </c>
      <c r="H22" s="2">
        <v>77</v>
      </c>
      <c r="I22" s="1">
        <v>98858</v>
      </c>
      <c r="J22" s="1">
        <v>73543</v>
      </c>
      <c r="K22" s="41"/>
      <c r="L22" s="48">
        <f>IFERROR(B22/I22,0)</f>
        <v>3.190434765016488E-2</v>
      </c>
      <c r="M22" s="49">
        <f>IFERROR(H22/G22,0)</f>
        <v>3.2821824381926684E-2</v>
      </c>
      <c r="N22" s="47">
        <f>D22*250</f>
        <v>26000</v>
      </c>
      <c r="O22" s="50">
        <f t="shared" si="0"/>
        <v>7.2435003170577046</v>
      </c>
    </row>
    <row r="23" spans="1:15" ht="15" thickBot="1" x14ac:dyDescent="0.35">
      <c r="A23" s="44" t="s">
        <v>26</v>
      </c>
      <c r="B23" s="1">
        <v>66450</v>
      </c>
      <c r="C23" s="2"/>
      <c r="D23" s="1">
        <v>3157</v>
      </c>
      <c r="E23" s="2"/>
      <c r="F23" s="1">
        <v>58358</v>
      </c>
      <c r="G23" s="1">
        <v>10991</v>
      </c>
      <c r="H23" s="2">
        <v>522</v>
      </c>
      <c r="I23" s="1">
        <v>623927</v>
      </c>
      <c r="J23" s="1">
        <v>103202</v>
      </c>
      <c r="K23" s="41"/>
      <c r="L23" s="48">
        <f>IFERROR(B23/I23,0)</f>
        <v>0.10650284408272122</v>
      </c>
      <c r="M23" s="49">
        <f>IFERROR(H23/G23,0)</f>
        <v>4.7493403693931395E-2</v>
      </c>
      <c r="N23" s="47">
        <f>D23*250</f>
        <v>789250</v>
      </c>
      <c r="O23" s="50">
        <f t="shared" si="0"/>
        <v>10.877351392024078</v>
      </c>
    </row>
    <row r="24" spans="1:15" ht="15" thickBot="1" x14ac:dyDescent="0.35">
      <c r="A24" s="44" t="s">
        <v>17</v>
      </c>
      <c r="B24" s="1">
        <v>108443</v>
      </c>
      <c r="C24" s="2"/>
      <c r="D24" s="1">
        <v>8041</v>
      </c>
      <c r="E24" s="2"/>
      <c r="F24" s="1">
        <v>8998</v>
      </c>
      <c r="G24" s="1">
        <v>15733</v>
      </c>
      <c r="H24" s="1">
        <v>1167</v>
      </c>
      <c r="I24" s="1">
        <v>891101</v>
      </c>
      <c r="J24" s="1">
        <v>129286</v>
      </c>
      <c r="K24" s="42"/>
      <c r="L24" s="48">
        <f>IFERROR(B24/I24,0)</f>
        <v>0.12169552048533219</v>
      </c>
      <c r="M24" s="49">
        <f>IFERROR(H24/G24,0)</f>
        <v>7.4175300324159407E-2</v>
      </c>
      <c r="N24" s="47">
        <f>D24*250</f>
        <v>2010250</v>
      </c>
      <c r="O24" s="50">
        <f t="shared" si="0"/>
        <v>17.537388305377018</v>
      </c>
    </row>
    <row r="25" spans="1:15" ht="15" thickBot="1" x14ac:dyDescent="0.35">
      <c r="A25" s="44" t="s">
        <v>11</v>
      </c>
      <c r="B25" s="1">
        <v>69679</v>
      </c>
      <c r="C25" s="2"/>
      <c r="D25" s="1">
        <v>6153</v>
      </c>
      <c r="E25" s="2"/>
      <c r="F25" s="1">
        <v>12427</v>
      </c>
      <c r="G25" s="1">
        <v>6977</v>
      </c>
      <c r="H25" s="2">
        <v>616</v>
      </c>
      <c r="I25" s="1">
        <v>1172764</v>
      </c>
      <c r="J25" s="1">
        <v>117431</v>
      </c>
      <c r="K25" s="42"/>
      <c r="L25" s="48">
        <f>IFERROR(B25/I25,0)</f>
        <v>5.9414340822194406E-2</v>
      </c>
      <c r="M25" s="49">
        <f>IFERROR(H25/G25,0)</f>
        <v>8.8290096029812234E-2</v>
      </c>
      <c r="N25" s="47">
        <f>D25*250</f>
        <v>1538250</v>
      </c>
      <c r="O25" s="50">
        <f t="shared" si="0"/>
        <v>21.076235307624966</v>
      </c>
    </row>
    <row r="26" spans="1:15" ht="15" thickBot="1" x14ac:dyDescent="0.35">
      <c r="A26" s="3" t="s">
        <v>32</v>
      </c>
      <c r="B26" s="1">
        <v>35033</v>
      </c>
      <c r="C26" s="2"/>
      <c r="D26" s="1">
        <v>1452</v>
      </c>
      <c r="E26" s="2"/>
      <c r="F26" s="1">
        <v>3180</v>
      </c>
      <c r="G26" s="1">
        <v>6212</v>
      </c>
      <c r="H26" s="2">
        <v>257</v>
      </c>
      <c r="I26" s="1">
        <v>568907</v>
      </c>
      <c r="J26" s="1">
        <v>100877</v>
      </c>
      <c r="K26" s="41"/>
      <c r="L26" s="48">
        <f>IFERROR(B26/I26,0)</f>
        <v>6.1579484871868338E-2</v>
      </c>
      <c r="M26" s="49">
        <f>IFERROR(H26/G26,0)</f>
        <v>4.1371538956857697E-2</v>
      </c>
      <c r="N26" s="47">
        <f>D26*250</f>
        <v>363000</v>
      </c>
      <c r="O26" s="50">
        <f t="shared" si="0"/>
        <v>9.3616590072217623</v>
      </c>
    </row>
    <row r="27" spans="1:15" ht="15" thickBot="1" x14ac:dyDescent="0.35">
      <c r="A27" s="44" t="s">
        <v>30</v>
      </c>
      <c r="B27" s="1">
        <v>25531</v>
      </c>
      <c r="C27" s="2"/>
      <c r="D27" s="1">
        <v>1035</v>
      </c>
      <c r="E27" s="2"/>
      <c r="F27" s="1">
        <v>7254</v>
      </c>
      <c r="G27" s="1">
        <v>8579</v>
      </c>
      <c r="H27" s="2">
        <v>348</v>
      </c>
      <c r="I27" s="1">
        <v>288810</v>
      </c>
      <c r="J27" s="1">
        <v>97042</v>
      </c>
      <c r="K27" s="42"/>
      <c r="L27" s="48">
        <f>IFERROR(B27/I27,0)</f>
        <v>8.8400678646861255E-2</v>
      </c>
      <c r="M27" s="49">
        <f>IFERROR(H27/G27,0)</f>
        <v>4.0564168317985781E-2</v>
      </c>
      <c r="N27" s="47">
        <f>D27*250</f>
        <v>258750</v>
      </c>
      <c r="O27" s="50">
        <f t="shared" si="0"/>
        <v>9.1347381614507857</v>
      </c>
    </row>
    <row r="28" spans="1:15" ht="14.5" thickBot="1" x14ac:dyDescent="0.35">
      <c r="A28" s="3" t="s">
        <v>35</v>
      </c>
      <c r="B28" s="1">
        <v>20806</v>
      </c>
      <c r="C28" s="2"/>
      <c r="D28" s="1">
        <v>1021</v>
      </c>
      <c r="E28" s="2"/>
      <c r="F28" s="1">
        <v>15683</v>
      </c>
      <c r="G28" s="1">
        <v>3390</v>
      </c>
      <c r="H28" s="2">
        <v>166</v>
      </c>
      <c r="I28" s="1">
        <v>396776</v>
      </c>
      <c r="J28" s="1">
        <v>64649</v>
      </c>
      <c r="K28" s="42"/>
      <c r="L28" s="48">
        <f>IFERROR(B28/I28,0)</f>
        <v>5.2437647438353129E-2</v>
      </c>
      <c r="M28" s="49">
        <f>IFERROR(H28/G28,0)</f>
        <v>4.8967551622418878E-2</v>
      </c>
      <c r="N28" s="47">
        <f>D28*250</f>
        <v>255250</v>
      </c>
      <c r="O28" s="50">
        <f t="shared" si="0"/>
        <v>11.268095741612996</v>
      </c>
    </row>
    <row r="29" spans="1:15" ht="15" thickBot="1" x14ac:dyDescent="0.35">
      <c r="A29" s="3" t="s">
        <v>51</v>
      </c>
      <c r="B29" s="2">
        <v>852</v>
      </c>
      <c r="C29" s="2"/>
      <c r="D29" s="2">
        <v>22</v>
      </c>
      <c r="E29" s="2"/>
      <c r="F29" s="2">
        <v>226</v>
      </c>
      <c r="G29" s="2">
        <v>797</v>
      </c>
      <c r="H29" s="2">
        <v>21</v>
      </c>
      <c r="I29" s="1">
        <v>81247</v>
      </c>
      <c r="J29" s="1">
        <v>76019</v>
      </c>
      <c r="K29" s="41"/>
      <c r="L29" s="48">
        <f>IFERROR(B29/I29,0)</f>
        <v>1.0486541041515378E-2</v>
      </c>
      <c r="M29" s="49">
        <f>IFERROR(H29/G29,0)</f>
        <v>2.6348808030112924E-2</v>
      </c>
      <c r="N29" s="47">
        <f>D29*250</f>
        <v>5500</v>
      </c>
      <c r="O29" s="50">
        <f t="shared" si="0"/>
        <v>5.455399061032864</v>
      </c>
    </row>
    <row r="30" spans="1:15" ht="14.5" thickBot="1" x14ac:dyDescent="0.35">
      <c r="A30" s="3" t="s">
        <v>50</v>
      </c>
      <c r="B30" s="1">
        <v>18775</v>
      </c>
      <c r="C30" s="2"/>
      <c r="D30" s="2">
        <v>267</v>
      </c>
      <c r="E30" s="2"/>
      <c r="F30" s="1">
        <v>5455</v>
      </c>
      <c r="G30" s="1">
        <v>9706</v>
      </c>
      <c r="H30" s="2">
        <v>138</v>
      </c>
      <c r="I30" s="1">
        <v>173009</v>
      </c>
      <c r="J30" s="1">
        <v>89438</v>
      </c>
      <c r="K30" s="42"/>
      <c r="L30" s="48">
        <f>IFERROR(B30/I30,0)</f>
        <v>0.10852036599252061</v>
      </c>
      <c r="M30" s="49">
        <f>IFERROR(H30/G30,0)</f>
        <v>1.4218009478672985E-2</v>
      </c>
      <c r="N30" s="47">
        <f>D30*250</f>
        <v>66750</v>
      </c>
      <c r="O30" s="50">
        <f t="shared" si="0"/>
        <v>2.5552596537949399</v>
      </c>
    </row>
    <row r="31" spans="1:15" ht="14.5" thickBot="1" x14ac:dyDescent="0.35">
      <c r="A31" s="3" t="s">
        <v>31</v>
      </c>
      <c r="B31" s="1">
        <v>16339</v>
      </c>
      <c r="C31" s="2"/>
      <c r="D31" s="2">
        <v>500</v>
      </c>
      <c r="E31" s="2"/>
      <c r="F31" s="1">
        <v>5044</v>
      </c>
      <c r="G31" s="1">
        <v>5305</v>
      </c>
      <c r="H31" s="2">
        <v>162</v>
      </c>
      <c r="I31" s="1">
        <v>301815</v>
      </c>
      <c r="J31" s="1">
        <v>97987</v>
      </c>
      <c r="K31" s="42"/>
      <c r="L31" s="48">
        <f>IFERROR(B31/I31,0)</f>
        <v>5.4135811672713419E-2</v>
      </c>
      <c r="M31" s="49">
        <f>IFERROR(H31/G31,0)</f>
        <v>3.0537229029217718E-2</v>
      </c>
      <c r="N31" s="47">
        <f>D31*250</f>
        <v>125000</v>
      </c>
      <c r="O31" s="50">
        <f t="shared" si="0"/>
        <v>6.6504070016524883</v>
      </c>
    </row>
    <row r="32" spans="1:15" ht="14.5" thickBot="1" x14ac:dyDescent="0.35">
      <c r="A32" s="3" t="s">
        <v>42</v>
      </c>
      <c r="B32" s="1">
        <v>5717</v>
      </c>
      <c r="C32" s="2"/>
      <c r="D32" s="2">
        <v>367</v>
      </c>
      <c r="E32" s="2"/>
      <c r="F32" s="2">
        <v>949</v>
      </c>
      <c r="G32" s="1">
        <v>4205</v>
      </c>
      <c r="H32" s="2">
        <v>270</v>
      </c>
      <c r="I32" s="1">
        <v>134822</v>
      </c>
      <c r="J32" s="1">
        <v>99155</v>
      </c>
      <c r="K32" s="42"/>
      <c r="L32" s="48">
        <f>IFERROR(B32/I32,0)</f>
        <v>4.2404058684784383E-2</v>
      </c>
      <c r="M32" s="49">
        <f>IFERROR(H32/G32,0)</f>
        <v>6.4209274673008326E-2</v>
      </c>
      <c r="N32" s="47">
        <f>D32*250</f>
        <v>91750</v>
      </c>
      <c r="O32" s="50">
        <f t="shared" si="0"/>
        <v>15.048626902221445</v>
      </c>
    </row>
    <row r="33" spans="1:15" ht="15" thickBot="1" x14ac:dyDescent="0.35">
      <c r="A33" s="44" t="s">
        <v>8</v>
      </c>
      <c r="B33" s="1">
        <v>176045</v>
      </c>
      <c r="C33" s="2"/>
      <c r="D33" s="1">
        <v>15091</v>
      </c>
      <c r="E33" s="2"/>
      <c r="F33" s="1">
        <v>119658</v>
      </c>
      <c r="G33" s="1">
        <v>19820</v>
      </c>
      <c r="H33" s="1">
        <v>1699</v>
      </c>
      <c r="I33" s="1">
        <v>1367250</v>
      </c>
      <c r="J33" s="1">
        <v>153932</v>
      </c>
      <c r="K33" s="41"/>
      <c r="L33" s="48">
        <f>IFERROR(B33/I33,0)</f>
        <v>0.12875845675626257</v>
      </c>
      <c r="M33" s="49">
        <f>IFERROR(H33/G33,0)</f>
        <v>8.5721493440968716E-2</v>
      </c>
      <c r="N33" s="47">
        <f>D33*250</f>
        <v>3772750</v>
      </c>
      <c r="O33" s="50">
        <f t="shared" si="0"/>
        <v>20.430600130648415</v>
      </c>
    </row>
    <row r="34" spans="1:15" ht="15" thickBot="1" x14ac:dyDescent="0.35">
      <c r="A34" s="44" t="s">
        <v>44</v>
      </c>
      <c r="B34" s="1">
        <v>11619</v>
      </c>
      <c r="C34" s="2"/>
      <c r="D34" s="2">
        <v>491</v>
      </c>
      <c r="E34" s="2"/>
      <c r="F34" s="1">
        <v>5877</v>
      </c>
      <c r="G34" s="1">
        <v>5541</v>
      </c>
      <c r="H34" s="2">
        <v>234</v>
      </c>
      <c r="I34" s="1">
        <v>322959</v>
      </c>
      <c r="J34" s="1">
        <v>154023</v>
      </c>
      <c r="K34" s="41"/>
      <c r="L34" s="48">
        <f>IFERROR(B34/I34,0)</f>
        <v>3.5976702925139104E-2</v>
      </c>
      <c r="M34" s="49">
        <f>IFERROR(H34/G34,0)</f>
        <v>4.2230644288034649E-2</v>
      </c>
      <c r="N34" s="47">
        <f>D34*250</f>
        <v>122750</v>
      </c>
      <c r="O34" s="50">
        <f t="shared" si="0"/>
        <v>9.5645924778380245</v>
      </c>
    </row>
    <row r="35" spans="1:15" ht="15" thickBot="1" x14ac:dyDescent="0.35">
      <c r="A35" s="44" t="s">
        <v>7</v>
      </c>
      <c r="B35" s="1">
        <v>416018</v>
      </c>
      <c r="C35" s="2"/>
      <c r="D35" s="1">
        <v>31452</v>
      </c>
      <c r="E35" s="2"/>
      <c r="F35" s="1">
        <v>295908</v>
      </c>
      <c r="G35" s="1">
        <v>21385</v>
      </c>
      <c r="H35" s="1">
        <v>1617</v>
      </c>
      <c r="I35" s="1">
        <v>3754722</v>
      </c>
      <c r="J35" s="1">
        <v>193009</v>
      </c>
      <c r="K35" s="41"/>
      <c r="L35" s="48">
        <f>IFERROR(B35/I35,0)</f>
        <v>0.11079861571642322</v>
      </c>
      <c r="M35" s="49">
        <f>IFERROR(H35/G35,0)</f>
        <v>7.5613747954173485E-2</v>
      </c>
      <c r="N35" s="47">
        <f>D35*250</f>
        <v>7863000</v>
      </c>
      <c r="O35" s="50">
        <f t="shared" si="0"/>
        <v>17.90062449220947</v>
      </c>
    </row>
    <row r="36" spans="1:15" ht="15" thickBot="1" x14ac:dyDescent="0.35">
      <c r="A36" s="44" t="s">
        <v>24</v>
      </c>
      <c r="B36" s="1">
        <v>60621</v>
      </c>
      <c r="C36" s="2"/>
      <c r="D36" s="1">
        <v>1353</v>
      </c>
      <c r="E36" s="2"/>
      <c r="F36" s="1">
        <v>21563</v>
      </c>
      <c r="G36" s="1">
        <v>5780</v>
      </c>
      <c r="H36" s="2">
        <v>129</v>
      </c>
      <c r="I36" s="1">
        <v>855131</v>
      </c>
      <c r="J36" s="1">
        <v>81534</v>
      </c>
      <c r="K36" s="41"/>
      <c r="L36" s="48">
        <f>IFERROR(B36/I36,0)</f>
        <v>7.0890892740410535E-2</v>
      </c>
      <c r="M36" s="49">
        <f>IFERROR(H36/G36,0)</f>
        <v>2.2318339100346019E-2</v>
      </c>
      <c r="N36" s="47">
        <f>D36*250</f>
        <v>338250</v>
      </c>
      <c r="O36" s="50">
        <f t="shared" si="0"/>
        <v>4.5797495917256397</v>
      </c>
    </row>
    <row r="37" spans="1:15" ht="15" thickBot="1" x14ac:dyDescent="0.35">
      <c r="A37" s="3" t="s">
        <v>53</v>
      </c>
      <c r="B37" s="1">
        <v>3458</v>
      </c>
      <c r="C37" s="2"/>
      <c r="D37" s="2">
        <v>78</v>
      </c>
      <c r="E37" s="2"/>
      <c r="F37" s="2">
        <v>261</v>
      </c>
      <c r="G37" s="1">
        <v>4538</v>
      </c>
      <c r="H37" s="2">
        <v>102</v>
      </c>
      <c r="I37" s="1">
        <v>102519</v>
      </c>
      <c r="J37" s="1">
        <v>134528</v>
      </c>
      <c r="K37" s="41"/>
      <c r="L37" s="48">
        <f>IFERROR(B37/I37,0)</f>
        <v>3.3730332913898889E-2</v>
      </c>
      <c r="M37" s="49">
        <f>IFERROR(H37/G37,0)</f>
        <v>2.2476862053768181E-2</v>
      </c>
      <c r="N37" s="47">
        <f>D37*250</f>
        <v>19500</v>
      </c>
      <c r="O37" s="50">
        <f t="shared" si="0"/>
        <v>4.6390977443609023</v>
      </c>
    </row>
    <row r="38" spans="1:15" ht="15" thickBot="1" x14ac:dyDescent="0.35">
      <c r="A38" s="3" t="s">
        <v>67</v>
      </c>
      <c r="B38" s="2">
        <v>31</v>
      </c>
      <c r="C38" s="2"/>
      <c r="D38" s="2">
        <v>2</v>
      </c>
      <c r="E38" s="2"/>
      <c r="F38" s="2">
        <v>10</v>
      </c>
      <c r="G38" s="2"/>
      <c r="H38" s="2"/>
      <c r="I38" s="1">
        <v>8217</v>
      </c>
      <c r="J38" s="2"/>
      <c r="K38" s="41"/>
      <c r="L38" s="48">
        <f>IFERROR(B38/I38,0)</f>
        <v>3.7726664232688328E-3</v>
      </c>
      <c r="M38" s="49">
        <f>IFERROR(H38/G38,0)</f>
        <v>0</v>
      </c>
      <c r="N38" s="47">
        <f>D38*250</f>
        <v>500</v>
      </c>
      <c r="O38" s="50">
        <f t="shared" si="0"/>
        <v>15.129032258064516</v>
      </c>
    </row>
    <row r="39" spans="1:15" ht="15" thickBot="1" x14ac:dyDescent="0.35">
      <c r="A39" s="44" t="s">
        <v>21</v>
      </c>
      <c r="B39" s="1">
        <v>49907</v>
      </c>
      <c r="C39" s="2"/>
      <c r="D39" s="1">
        <v>2824</v>
      </c>
      <c r="E39" s="2"/>
      <c r="F39" s="1">
        <v>35175</v>
      </c>
      <c r="G39" s="1">
        <v>4270</v>
      </c>
      <c r="H39" s="2">
        <v>242</v>
      </c>
      <c r="I39" s="1">
        <v>744839</v>
      </c>
      <c r="J39" s="1">
        <v>63721</v>
      </c>
      <c r="K39" s="42"/>
      <c r="L39" s="48">
        <f>IFERROR(B39/I39,0)</f>
        <v>6.700374174821673E-2</v>
      </c>
      <c r="M39" s="49">
        <f>IFERROR(H39/G39,0)</f>
        <v>5.667447306791569E-2</v>
      </c>
      <c r="N39" s="47">
        <f>D39*250</f>
        <v>706000</v>
      </c>
      <c r="O39" s="50">
        <f t="shared" si="0"/>
        <v>13.146312140581481</v>
      </c>
    </row>
    <row r="40" spans="1:15" ht="15" thickBot="1" x14ac:dyDescent="0.35">
      <c r="A40" s="44" t="s">
        <v>46</v>
      </c>
      <c r="B40" s="1">
        <v>12642</v>
      </c>
      <c r="C40" s="2"/>
      <c r="D40" s="2">
        <v>384</v>
      </c>
      <c r="E40" s="2"/>
      <c r="F40" s="1">
        <v>3103</v>
      </c>
      <c r="G40" s="1">
        <v>3195</v>
      </c>
      <c r="H40" s="2">
        <v>97</v>
      </c>
      <c r="I40" s="1">
        <v>325663</v>
      </c>
      <c r="J40" s="1">
        <v>82301</v>
      </c>
      <c r="K40" s="42"/>
      <c r="L40" s="48">
        <f>IFERROR(B40/I40,0)</f>
        <v>3.8819270227198055E-2</v>
      </c>
      <c r="M40" s="49">
        <f>IFERROR(H40/G40,0)</f>
        <v>3.0359937402190923E-2</v>
      </c>
      <c r="N40" s="47">
        <f>D40*250</f>
        <v>96000</v>
      </c>
      <c r="O40" s="50">
        <f t="shared" si="0"/>
        <v>6.5937351684859991</v>
      </c>
    </row>
    <row r="41" spans="1:15" ht="15" thickBot="1" x14ac:dyDescent="0.35">
      <c r="A41" s="44" t="s">
        <v>37</v>
      </c>
      <c r="B41" s="1">
        <v>8094</v>
      </c>
      <c r="C41" s="2"/>
      <c r="D41" s="2">
        <v>202</v>
      </c>
      <c r="E41" s="2"/>
      <c r="F41" s="1">
        <v>5243</v>
      </c>
      <c r="G41" s="1">
        <v>1919</v>
      </c>
      <c r="H41" s="2">
        <v>48</v>
      </c>
      <c r="I41" s="1">
        <v>227623</v>
      </c>
      <c r="J41" s="1">
        <v>53968</v>
      </c>
      <c r="K41" s="42"/>
      <c r="L41" s="48">
        <f>IFERROR(B41/I41,0)</f>
        <v>3.5558796782398969E-2</v>
      </c>
      <c r="M41" s="49">
        <f>IFERROR(H41/G41,0)</f>
        <v>2.5013027618551328E-2</v>
      </c>
      <c r="N41" s="47">
        <f>D41*250</f>
        <v>50500</v>
      </c>
      <c r="O41" s="50">
        <f t="shared" si="0"/>
        <v>5.2391895231035335</v>
      </c>
    </row>
    <row r="42" spans="1:15" ht="15" thickBot="1" x14ac:dyDescent="0.35">
      <c r="A42" s="44" t="s">
        <v>19</v>
      </c>
      <c r="B42" s="1">
        <v>89488</v>
      </c>
      <c r="C42" s="2"/>
      <c r="D42" s="1">
        <v>6660</v>
      </c>
      <c r="E42" s="2"/>
      <c r="F42" s="1">
        <v>16209</v>
      </c>
      <c r="G42" s="1">
        <v>6990</v>
      </c>
      <c r="H42" s="2">
        <v>520</v>
      </c>
      <c r="I42" s="1">
        <v>737074</v>
      </c>
      <c r="J42" s="1">
        <v>57575</v>
      </c>
      <c r="K42" s="42"/>
      <c r="L42" s="48">
        <f>IFERROR(B42/I42,0)</f>
        <v>0.1214097906044712</v>
      </c>
      <c r="M42" s="49">
        <f>IFERROR(H42/G42,0)</f>
        <v>7.4391988555078684E-2</v>
      </c>
      <c r="N42" s="47">
        <f>D42*250</f>
        <v>1665000</v>
      </c>
      <c r="O42" s="50">
        <f t="shared" si="0"/>
        <v>17.605846593956731</v>
      </c>
    </row>
    <row r="43" spans="1:15" ht="14.5" thickBot="1" x14ac:dyDescent="0.35">
      <c r="A43" s="3" t="s">
        <v>65</v>
      </c>
      <c r="B43" s="1">
        <v>7066</v>
      </c>
      <c r="C43" s="2"/>
      <c r="D43" s="2">
        <v>152</v>
      </c>
      <c r="E43" s="2"/>
      <c r="F43" s="1">
        <v>5555</v>
      </c>
      <c r="G43" s="1">
        <v>2086</v>
      </c>
      <c r="H43" s="2">
        <v>45</v>
      </c>
      <c r="I43" s="1">
        <v>13022</v>
      </c>
      <c r="J43" s="1">
        <v>3845</v>
      </c>
      <c r="K43" s="42"/>
      <c r="L43" s="48">
        <f>IFERROR(B43/I43,0)</f>
        <v>0.54262018123176159</v>
      </c>
      <c r="M43" s="49">
        <f>IFERROR(H43/G43,0)</f>
        <v>2.1572387344199424E-2</v>
      </c>
      <c r="N43" s="47">
        <f>D43*250</f>
        <v>38000</v>
      </c>
      <c r="O43" s="50">
        <f t="shared" si="0"/>
        <v>4.3778658363996605</v>
      </c>
    </row>
    <row r="44" spans="1:15" ht="15" thickBot="1" x14ac:dyDescent="0.35">
      <c r="A44" s="3" t="s">
        <v>40</v>
      </c>
      <c r="B44" s="1">
        <v>16661</v>
      </c>
      <c r="C44" s="2"/>
      <c r="D44" s="2">
        <v>927</v>
      </c>
      <c r="E44" s="2"/>
      <c r="F44" s="1">
        <v>14134</v>
      </c>
      <c r="G44" s="1">
        <v>15727</v>
      </c>
      <c r="H44" s="2">
        <v>875</v>
      </c>
      <c r="I44" s="1">
        <v>230508</v>
      </c>
      <c r="J44" s="1">
        <v>217592</v>
      </c>
      <c r="K44" s="41"/>
      <c r="L44" s="48">
        <f>IFERROR(B44/I44,0)</f>
        <v>7.2279487046002747E-2</v>
      </c>
      <c r="M44" s="49">
        <f>IFERROR(H44/G44,0)</f>
        <v>5.5636802950340181E-2</v>
      </c>
      <c r="N44" s="47">
        <f>D44*250</f>
        <v>231750</v>
      </c>
      <c r="O44" s="50">
        <f t="shared" si="0"/>
        <v>12.909729307964708</v>
      </c>
    </row>
    <row r="45" spans="1:15" ht="15" thickBot="1" x14ac:dyDescent="0.35">
      <c r="A45" s="3" t="s">
        <v>25</v>
      </c>
      <c r="B45" s="1">
        <v>31939</v>
      </c>
      <c r="C45" s="2"/>
      <c r="D45" s="2">
        <v>711</v>
      </c>
      <c r="E45" s="2"/>
      <c r="F45" s="1">
        <v>17772</v>
      </c>
      <c r="G45" s="1">
        <v>6203</v>
      </c>
      <c r="H45" s="2">
        <v>138</v>
      </c>
      <c r="I45" s="1">
        <v>389096</v>
      </c>
      <c r="J45" s="1">
        <v>75571</v>
      </c>
      <c r="K45" s="41"/>
      <c r="L45" s="48">
        <f>IFERROR(B45/I45,0)</f>
        <v>8.2085140942081136E-2</v>
      </c>
      <c r="M45" s="49">
        <f>IFERROR(H45/G45,0)</f>
        <v>2.2247299693696598E-2</v>
      </c>
      <c r="N45" s="47">
        <f>D45*250</f>
        <v>177750</v>
      </c>
      <c r="O45" s="50">
        <f t="shared" si="0"/>
        <v>4.565296346159867</v>
      </c>
    </row>
    <row r="46" spans="1:15" ht="14.5" thickBot="1" x14ac:dyDescent="0.35">
      <c r="A46" s="3" t="s">
        <v>54</v>
      </c>
      <c r="B46" s="1">
        <v>6626</v>
      </c>
      <c r="C46" s="2"/>
      <c r="D46" s="2">
        <v>91</v>
      </c>
      <c r="E46" s="2"/>
      <c r="F46" s="2">
        <v>818</v>
      </c>
      <c r="G46" s="1">
        <v>7490</v>
      </c>
      <c r="H46" s="2">
        <v>103</v>
      </c>
      <c r="I46" s="1">
        <v>78100</v>
      </c>
      <c r="J46" s="1">
        <v>88283</v>
      </c>
      <c r="K46" s="42"/>
      <c r="L46" s="48">
        <f>IFERROR(B46/I46,0)</f>
        <v>8.4839948783610758E-2</v>
      </c>
      <c r="M46" s="49">
        <f>IFERROR(H46/G46,0)</f>
        <v>1.3751668891855808E-2</v>
      </c>
      <c r="N46" s="47">
        <f>D46*250</f>
        <v>22750</v>
      </c>
      <c r="O46" s="50">
        <f t="shared" si="0"/>
        <v>2.4334440084515543</v>
      </c>
    </row>
    <row r="47" spans="1:15" ht="15" thickBot="1" x14ac:dyDescent="0.35">
      <c r="A47" s="44" t="s">
        <v>20</v>
      </c>
      <c r="B47" s="1">
        <v>40172</v>
      </c>
      <c r="C47" s="2"/>
      <c r="D47" s="2">
        <v>584</v>
      </c>
      <c r="E47" s="2"/>
      <c r="F47" s="1">
        <v>13429</v>
      </c>
      <c r="G47" s="1">
        <v>5882</v>
      </c>
      <c r="H47" s="2">
        <v>86</v>
      </c>
      <c r="I47" s="1">
        <v>748553</v>
      </c>
      <c r="J47" s="1">
        <v>109611</v>
      </c>
      <c r="K47" s="42"/>
      <c r="L47" s="48">
        <f>IFERROR(B47/I47,0)</f>
        <v>5.3666206668064917E-2</v>
      </c>
      <c r="M47" s="49">
        <f>IFERROR(H47/G47,0)</f>
        <v>1.4620877252635158E-2</v>
      </c>
      <c r="N47" s="47">
        <f>D47*250</f>
        <v>146000</v>
      </c>
      <c r="O47" s="50">
        <f t="shared" si="0"/>
        <v>2.6343721995419696</v>
      </c>
    </row>
    <row r="48" spans="1:15" ht="15" thickBot="1" x14ac:dyDescent="0.35">
      <c r="A48" s="44" t="s">
        <v>15</v>
      </c>
      <c r="B48" s="1">
        <v>148845</v>
      </c>
      <c r="C48" s="2"/>
      <c r="D48" s="1">
        <v>2406</v>
      </c>
      <c r="E48" s="2"/>
      <c r="F48" s="1">
        <v>68191</v>
      </c>
      <c r="G48" s="1">
        <v>5133</v>
      </c>
      <c r="H48" s="2">
        <v>83</v>
      </c>
      <c r="I48" s="1">
        <v>1959617</v>
      </c>
      <c r="J48" s="1">
        <v>67583</v>
      </c>
      <c r="K48" s="8"/>
      <c r="L48" s="48">
        <f>IFERROR(B48/I48,0)</f>
        <v>7.5956168986082484E-2</v>
      </c>
      <c r="M48" s="49">
        <f>IFERROR(H48/G48,0)</f>
        <v>1.6169881161114358E-2</v>
      </c>
      <c r="N48" s="47">
        <f>D48*250</f>
        <v>601500</v>
      </c>
      <c r="O48" s="50">
        <f t="shared" si="0"/>
        <v>3.0411165978030836</v>
      </c>
    </row>
    <row r="49" spans="1:15" ht="14.5" thickBot="1" x14ac:dyDescent="0.35">
      <c r="A49" s="3" t="s">
        <v>66</v>
      </c>
      <c r="B49" s="2">
        <v>81</v>
      </c>
      <c r="C49" s="2"/>
      <c r="D49" s="2">
        <v>6</v>
      </c>
      <c r="E49" s="2"/>
      <c r="F49" s="2">
        <v>4</v>
      </c>
      <c r="G49" s="2"/>
      <c r="H49" s="2"/>
      <c r="I49" s="1">
        <v>2858</v>
      </c>
      <c r="J49" s="2"/>
      <c r="K49" s="42"/>
      <c r="L49" s="48">
        <f>IFERROR(B49/I49,0)</f>
        <v>2.8341497550734781E-2</v>
      </c>
      <c r="M49" s="49">
        <f>IFERROR(H49/G49,0)</f>
        <v>0</v>
      </c>
      <c r="N49" s="47">
        <f>D49*250</f>
        <v>1500</v>
      </c>
      <c r="O49" s="50">
        <f t="shared" si="0"/>
        <v>17.518518518518519</v>
      </c>
    </row>
    <row r="50" spans="1:15" ht="15" thickBot="1" x14ac:dyDescent="0.35">
      <c r="A50" s="3" t="s">
        <v>28</v>
      </c>
      <c r="B50" s="1">
        <v>20628</v>
      </c>
      <c r="C50" s="2"/>
      <c r="D50" s="2">
        <v>167</v>
      </c>
      <c r="E50" s="2"/>
      <c r="F50" s="1">
        <v>8803</v>
      </c>
      <c r="G50" s="1">
        <v>6434</v>
      </c>
      <c r="H50" s="2">
        <v>52</v>
      </c>
      <c r="I50" s="1">
        <v>322802</v>
      </c>
      <c r="J50" s="1">
        <v>100688</v>
      </c>
      <c r="K50" s="8"/>
      <c r="L50" s="48">
        <f>IFERROR(B50/I50,0)</f>
        <v>6.3902949795850081E-2</v>
      </c>
      <c r="M50" s="49">
        <f>IFERROR(H50/G50,0)</f>
        <v>8.0820640348150449E-3</v>
      </c>
      <c r="N50" s="47">
        <f>D50*250</f>
        <v>41750</v>
      </c>
      <c r="O50" s="50">
        <f t="shared" si="0"/>
        <v>1.0239480318014349</v>
      </c>
    </row>
    <row r="51" spans="1:15" ht="15" thickBot="1" x14ac:dyDescent="0.35">
      <c r="A51" s="3" t="s">
        <v>48</v>
      </c>
      <c r="B51" s="1">
        <v>1200</v>
      </c>
      <c r="C51" s="2"/>
      <c r="D51" s="2">
        <v>56</v>
      </c>
      <c r="E51" s="2"/>
      <c r="F51" s="2">
        <v>198</v>
      </c>
      <c r="G51" s="1">
        <v>1923</v>
      </c>
      <c r="H51" s="2">
        <v>90</v>
      </c>
      <c r="I51" s="1">
        <v>62723</v>
      </c>
      <c r="J51" s="1">
        <v>100519</v>
      </c>
      <c r="K51" s="41"/>
      <c r="L51" s="48">
        <f>IFERROR(B51/I51,0)</f>
        <v>1.9131737958962423E-2</v>
      </c>
      <c r="M51" s="49">
        <f>IFERROR(H51/G51,0)</f>
        <v>4.6801872074882997E-2</v>
      </c>
      <c r="N51" s="47">
        <f>D51*250</f>
        <v>14000</v>
      </c>
      <c r="O51" s="50">
        <f t="shared" ref="O51" si="1">ABS(N51-B51)/B51</f>
        <v>10.666666666666666</v>
      </c>
    </row>
    <row r="52" spans="1:15" ht="15" thickBot="1" x14ac:dyDescent="0.35">
      <c r="A52" s="44" t="s">
        <v>29</v>
      </c>
      <c r="B52" s="1">
        <v>61247</v>
      </c>
      <c r="C52" s="2"/>
      <c r="D52" s="1">
        <v>1724</v>
      </c>
      <c r="E52" s="2"/>
      <c r="F52" s="1">
        <v>51555</v>
      </c>
      <c r="G52" s="1">
        <v>7176</v>
      </c>
      <c r="H52" s="2">
        <v>202</v>
      </c>
      <c r="I52" s="1">
        <v>682081</v>
      </c>
      <c r="J52" s="1">
        <v>79911</v>
      </c>
      <c r="K52" s="41"/>
      <c r="L52" s="48">
        <f>IFERROR(B52/I52,0)</f>
        <v>8.9794320615879927E-2</v>
      </c>
      <c r="M52" s="49">
        <f>IFERROR(H52/G52,0)</f>
        <v>2.814938684503902E-2</v>
      </c>
      <c r="N52" s="47">
        <f>D52*250</f>
        <v>431000</v>
      </c>
      <c r="O52" s="50">
        <f t="shared" si="0"/>
        <v>6.0370793671526766</v>
      </c>
    </row>
    <row r="53" spans="1:15" ht="15" thickBot="1" x14ac:dyDescent="0.35">
      <c r="A53" s="44" t="s">
        <v>9</v>
      </c>
      <c r="B53" s="1">
        <v>32408</v>
      </c>
      <c r="C53" s="2"/>
      <c r="D53" s="1">
        <v>1310</v>
      </c>
      <c r="E53" s="2"/>
      <c r="F53" s="1">
        <v>20763</v>
      </c>
      <c r="G53" s="1">
        <v>4256</v>
      </c>
      <c r="H53" s="2">
        <v>172</v>
      </c>
      <c r="I53" s="1">
        <v>525802</v>
      </c>
      <c r="J53" s="1">
        <v>69049</v>
      </c>
      <c r="K53" s="42"/>
      <c r="L53" s="48">
        <f>IFERROR(B53/I53,0)</f>
        <v>6.1635368446677649E-2</v>
      </c>
      <c r="M53" s="49">
        <f>IFERROR(H53/G53,0)</f>
        <v>4.0413533834586464E-2</v>
      </c>
      <c r="N53" s="47">
        <f>D53*250</f>
        <v>327500</v>
      </c>
      <c r="O53" s="50">
        <f t="shared" si="0"/>
        <v>9.1055294988891635</v>
      </c>
    </row>
    <row r="54" spans="1:15" ht="15" thickBot="1" x14ac:dyDescent="0.35">
      <c r="A54" s="3" t="s">
        <v>56</v>
      </c>
      <c r="B54" s="1">
        <v>2782</v>
      </c>
      <c r="C54" s="2"/>
      <c r="D54" s="2">
        <v>93</v>
      </c>
      <c r="E54" s="2"/>
      <c r="F54" s="2">
        <v>633</v>
      </c>
      <c r="G54" s="1">
        <v>1552</v>
      </c>
      <c r="H54" s="2">
        <v>52</v>
      </c>
      <c r="I54" s="1">
        <v>165110</v>
      </c>
      <c r="J54" s="1">
        <v>92130</v>
      </c>
      <c r="K54" s="41"/>
      <c r="L54" s="48">
        <f>IFERROR(B54/I54,0)</f>
        <v>1.6849373145175945E-2</v>
      </c>
      <c r="M54" s="49">
        <f>IFERROR(H54/G54,0)</f>
        <v>3.3505154639175257E-2</v>
      </c>
      <c r="N54" s="47">
        <f>D54*250</f>
        <v>23250</v>
      </c>
      <c r="O54" s="50">
        <f t="shared" si="0"/>
        <v>7.3572969086987783</v>
      </c>
    </row>
    <row r="55" spans="1:15" ht="14.5" thickBot="1" x14ac:dyDescent="0.35">
      <c r="A55" s="3" t="s">
        <v>22</v>
      </c>
      <c r="B55" s="1">
        <v>27286</v>
      </c>
      <c r="C55" s="2"/>
      <c r="D55" s="2">
        <v>777</v>
      </c>
      <c r="E55" s="2"/>
      <c r="F55" s="1">
        <v>4903</v>
      </c>
      <c r="G55" s="1">
        <v>4686</v>
      </c>
      <c r="H55" s="2">
        <v>133</v>
      </c>
      <c r="I55" s="1">
        <v>545950</v>
      </c>
      <c r="J55" s="1">
        <v>93767</v>
      </c>
      <c r="K55" s="42"/>
      <c r="L55" s="48">
        <f>IFERROR(B55/I55,0)</f>
        <v>4.997893579998168E-2</v>
      </c>
      <c r="M55" s="49">
        <f>IFERROR(H55/G55,0)</f>
        <v>2.8382415706359368E-2</v>
      </c>
      <c r="N55" s="47">
        <f>D55*250</f>
        <v>194250</v>
      </c>
      <c r="O55" s="50">
        <f t="shared" si="0"/>
        <v>6.1190354027706517</v>
      </c>
    </row>
    <row r="56" spans="1:15" ht="15" thickBot="1" x14ac:dyDescent="0.35">
      <c r="A56" s="14" t="s">
        <v>55</v>
      </c>
      <c r="B56" s="36">
        <v>1392</v>
      </c>
      <c r="C56" s="15"/>
      <c r="D56" s="15">
        <v>20</v>
      </c>
      <c r="E56" s="15"/>
      <c r="F56" s="15">
        <v>318</v>
      </c>
      <c r="G56" s="36">
        <v>2405</v>
      </c>
      <c r="H56" s="15">
        <v>35</v>
      </c>
      <c r="I56" s="36">
        <v>42402</v>
      </c>
      <c r="J56" s="36">
        <v>73264</v>
      </c>
      <c r="K56" s="57"/>
      <c r="L56" s="48">
        <f>IFERROR(B56/I56,0)</f>
        <v>3.2828640158483087E-2</v>
      </c>
      <c r="M56" s="49">
        <f>IFERROR(H56/G56,0)</f>
        <v>1.4553014553014554E-2</v>
      </c>
      <c r="N56" s="47">
        <f>D56*250</f>
        <v>5000</v>
      </c>
      <c r="O56" s="50">
        <f t="shared" si="0"/>
        <v>2.5919540229885056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7"/>
      <c r="L57" s="35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5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7"/>
      <c r="L59" s="35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5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8"/>
      <c r="L61" s="35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7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  <c r="L64" s="35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7"/>
      <c r="L65" s="35"/>
    </row>
    <row r="66" spans="1:12" ht="13.5" thickBot="1" x14ac:dyDescent="0.35">
      <c r="A66" s="14"/>
      <c r="B66" s="15"/>
      <c r="C66" s="15"/>
      <c r="D66" s="15"/>
      <c r="E66" s="15"/>
      <c r="F66" s="15"/>
      <c r="G66" s="15"/>
      <c r="H66" s="15"/>
      <c r="I66" s="36"/>
      <c r="J66" s="36"/>
      <c r="K66" s="37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2B59BA97-F75E-4873-AEEF-C3D4A01CF9AF}"/>
    <hyperlink ref="A6" r:id="rId2" display="https://www.worldometers.info/coronavirus/usa/california/" xr:uid="{D592DA32-C101-4FE1-880C-09372AEF99D1}"/>
    <hyperlink ref="A33" r:id="rId3" display="https://www.worldometers.info/coronavirus/usa/new-jersey/" xr:uid="{B8C4E562-018E-4FD7-B552-CAEC0DF6F360}"/>
    <hyperlink ref="A48" r:id="rId4" display="https://www.worldometers.info/coronavirus/usa/texas/" xr:uid="{AF89CC6C-7D4E-4FDF-8600-B468737D45B0}"/>
    <hyperlink ref="A16" r:id="rId5" display="https://www.worldometers.info/coronavirus/usa/illinois/" xr:uid="{5181D4B9-01BF-4CD0-9278-167C371FAE7C}"/>
    <hyperlink ref="A11" r:id="rId6" display="https://www.worldometers.info/coronavirus/usa/florida/" xr:uid="{03D94464-6E7A-4A34-997A-A2AEA152F94D}"/>
    <hyperlink ref="A24" r:id="rId7" display="https://www.worldometers.info/coronavirus/usa/massachusetts/" xr:uid="{57C15AF7-BD8C-47AF-BF3D-012F07C29C12}"/>
    <hyperlink ref="A42" r:id="rId8" display="https://www.worldometers.info/coronavirus/usa/pennsylvania/" xr:uid="{6D4962B7-CAEB-4E04-BE4F-F0C8D61590BC}"/>
    <hyperlink ref="A12" r:id="rId9" display="https://www.worldometers.info/coronavirus/usa/georgia/" xr:uid="{76C071EF-7D1D-4B36-9588-046ED0D7C5ED}"/>
    <hyperlink ref="A4" r:id="rId10" display="https://www.worldometers.info/coronavirus/usa/arizona/" xr:uid="{0C51D243-8631-44CE-8AE4-4754642120A1}"/>
    <hyperlink ref="A25" r:id="rId11" display="https://www.worldometers.info/coronavirus/usa/michigan/" xr:uid="{40FFF97F-DDE5-4CFB-8D48-EC5ADB82DD78}"/>
    <hyperlink ref="A23" r:id="rId12" display="https://www.worldometers.info/coronavirus/usa/maryland/" xr:uid="{6754BC6D-B1F5-4E2F-929E-DCFCE5C3B66F}"/>
    <hyperlink ref="A52" r:id="rId13" display="https://www.worldometers.info/coronavirus/usa/virginia/" xr:uid="{90F1EC85-CCE9-46CD-B0E6-4798DEEAA67B}"/>
    <hyperlink ref="A36" r:id="rId14" display="https://www.worldometers.info/coronavirus/usa/north-carolina/" xr:uid="{FEB804D9-2B11-4C4F-83EC-FE9F021254E3}"/>
    <hyperlink ref="A21" r:id="rId15" display="https://www.worldometers.info/coronavirus/usa/louisiana/" xr:uid="{368E5EC8-C40D-406A-8E33-C8A6DE917BBA}"/>
    <hyperlink ref="A39" r:id="rId16" display="https://www.worldometers.info/coronavirus/usa/ohio/" xr:uid="{2A9A1B8C-98A1-474A-A115-12A618B9DDB8}"/>
    <hyperlink ref="A8" r:id="rId17" display="https://www.worldometers.info/coronavirus/usa/connecticut/" xr:uid="{16334B0B-CDFB-4085-82FC-813A80FADC4D}"/>
    <hyperlink ref="A17" r:id="rId18" display="https://www.worldometers.info/coronavirus/usa/indiana/" xr:uid="{430633FF-7098-47D4-AC12-3F6FA42AECB4}"/>
    <hyperlink ref="A47" r:id="rId19" display="https://www.worldometers.info/coronavirus/usa/tennessee/" xr:uid="{503EDE35-9590-4F8C-BDCA-9288AD18E70D}"/>
    <hyperlink ref="A2" r:id="rId20" display="https://www.worldometers.info/coronavirus/usa/alabama/" xr:uid="{0AB6771B-7145-47CD-A09C-89F66D1908CD}"/>
    <hyperlink ref="A53" r:id="rId21" display="https://www.worldometers.info/coronavirus/usa/washington/" xr:uid="{27054C4F-6FA3-48BB-99BD-10F210B3EA42}"/>
    <hyperlink ref="A7" r:id="rId22" display="https://www.worldometers.info/coronavirus/usa/colorado/" xr:uid="{BC736F73-21A9-4205-8929-7BB831E05D06}"/>
    <hyperlink ref="A27" r:id="rId23" display="https://www.worldometers.info/coronavirus/usa/mississippi/" xr:uid="{96AAC320-5922-4015-8D28-7418BA7E0995}"/>
    <hyperlink ref="A20" r:id="rId24" display="https://www.worldometers.info/coronavirus/usa/kentucky/" xr:uid="{E2B79C66-1562-461A-9BA3-88D0CB3FE794}"/>
    <hyperlink ref="A40" r:id="rId25" display="https://www.worldometers.info/coronavirus/usa/oklahoma/" xr:uid="{F15A38ED-64AD-499D-B351-2662C1C9EF82}"/>
    <hyperlink ref="A34" r:id="rId26" display="https://www.worldometers.info/coronavirus/usa/new-mexico/" xr:uid="{C1A2AF55-D574-4890-ABD5-973B509AA82A}"/>
    <hyperlink ref="A41" r:id="rId27" display="https://www.worldometers.info/coronavirus/usa/oregon/" xr:uid="{F55667D5-9C65-417C-ACF3-2EFB898FBF19}"/>
  </hyperlinks>
  <pageMargins left="0.7" right="0.7" top="0.75" bottom="0.75" header="0.3" footer="0.3"/>
  <pageSetup orientation="portrait"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6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43"/>
  </cols>
  <sheetData>
    <row r="1" spans="1:2" ht="15" thickBot="1" x14ac:dyDescent="0.4"/>
    <row r="2" spans="1:2" ht="15" thickBot="1" x14ac:dyDescent="0.4">
      <c r="A2" s="44" t="s">
        <v>36</v>
      </c>
      <c r="B2" s="38">
        <v>919</v>
      </c>
    </row>
    <row r="3" spans="1:2" ht="15" thickBot="1" x14ac:dyDescent="0.4">
      <c r="A3" s="3" t="s">
        <v>52</v>
      </c>
      <c r="B3" s="38">
        <v>14</v>
      </c>
    </row>
    <row r="4" spans="1:2" ht="15" thickBot="1" x14ac:dyDescent="0.4">
      <c r="A4" s="44" t="s">
        <v>33</v>
      </c>
      <c r="B4" s="38">
        <v>1579</v>
      </c>
    </row>
    <row r="5" spans="1:2" ht="15" thickBot="1" x14ac:dyDescent="0.4">
      <c r="A5" s="3" t="s">
        <v>34</v>
      </c>
      <c r="B5" s="38">
        <v>259</v>
      </c>
    </row>
    <row r="6" spans="1:2" ht="15" thickBot="1" x14ac:dyDescent="0.4">
      <c r="A6" s="44" t="s">
        <v>10</v>
      </c>
      <c r="B6" s="38">
        <v>5904</v>
      </c>
    </row>
    <row r="7" spans="1:2" ht="15" thickBot="1" x14ac:dyDescent="0.4">
      <c r="A7" s="44" t="s">
        <v>18</v>
      </c>
      <c r="B7" s="38">
        <v>1674</v>
      </c>
    </row>
    <row r="8" spans="1:2" ht="15" thickBot="1" x14ac:dyDescent="0.4">
      <c r="A8" s="44" t="s">
        <v>23</v>
      </c>
      <c r="B8" s="38">
        <v>4311</v>
      </c>
    </row>
    <row r="9" spans="1:2" ht="15" thickBot="1" x14ac:dyDescent="0.4">
      <c r="A9" s="3" t="s">
        <v>43</v>
      </c>
      <c r="B9" s="38">
        <v>507</v>
      </c>
    </row>
    <row r="10" spans="1:2" ht="21.5" thickBot="1" x14ac:dyDescent="0.4">
      <c r="A10" s="3" t="s">
        <v>63</v>
      </c>
      <c r="B10" s="38">
        <v>548</v>
      </c>
    </row>
    <row r="11" spans="1:2" ht="15" thickBot="1" x14ac:dyDescent="0.4">
      <c r="A11" s="44" t="s">
        <v>13</v>
      </c>
      <c r="B11" s="38">
        <v>3392</v>
      </c>
    </row>
    <row r="12" spans="1:2" ht="15" thickBot="1" x14ac:dyDescent="0.4">
      <c r="A12" s="44" t="s">
        <v>16</v>
      </c>
      <c r="B12" s="38">
        <v>2776</v>
      </c>
    </row>
    <row r="13" spans="1:2" ht="15" thickBot="1" x14ac:dyDescent="0.4">
      <c r="A13" s="3" t="s">
        <v>64</v>
      </c>
      <c r="B13" s="38">
        <v>5</v>
      </c>
    </row>
    <row r="14" spans="1:2" ht="15" thickBot="1" x14ac:dyDescent="0.4">
      <c r="A14" s="3" t="s">
        <v>47</v>
      </c>
      <c r="B14" s="38">
        <v>18</v>
      </c>
    </row>
    <row r="15" spans="1:2" ht="15" thickBot="1" x14ac:dyDescent="0.4">
      <c r="A15" s="3" t="s">
        <v>49</v>
      </c>
      <c r="B15" s="38">
        <v>91</v>
      </c>
    </row>
    <row r="16" spans="1:2" ht="15" thickBot="1" x14ac:dyDescent="0.4">
      <c r="A16" s="44" t="s">
        <v>12</v>
      </c>
      <c r="B16" s="38">
        <v>7074</v>
      </c>
    </row>
    <row r="17" spans="1:2" ht="15" thickBot="1" x14ac:dyDescent="0.4">
      <c r="A17" s="44" t="s">
        <v>27</v>
      </c>
      <c r="B17" s="38">
        <v>2616</v>
      </c>
    </row>
    <row r="18" spans="1:2" ht="15" thickBot="1" x14ac:dyDescent="0.4">
      <c r="A18" s="3" t="s">
        <v>41</v>
      </c>
      <c r="B18" s="38">
        <v>704</v>
      </c>
    </row>
    <row r="19" spans="1:2" ht="15" thickBot="1" x14ac:dyDescent="0.4">
      <c r="A19" s="3" t="s">
        <v>45</v>
      </c>
      <c r="B19" s="38">
        <v>270</v>
      </c>
    </row>
    <row r="20" spans="1:2" ht="15" thickBot="1" x14ac:dyDescent="0.4">
      <c r="A20" s="44" t="s">
        <v>38</v>
      </c>
      <c r="B20" s="38">
        <v>554</v>
      </c>
    </row>
    <row r="21" spans="1:2" ht="15" thickBot="1" x14ac:dyDescent="0.4">
      <c r="A21" s="44" t="s">
        <v>14</v>
      </c>
      <c r="B21" s="38">
        <v>3197</v>
      </c>
    </row>
    <row r="22" spans="1:2" ht="15" thickBot="1" x14ac:dyDescent="0.4">
      <c r="A22" s="3" t="s">
        <v>39</v>
      </c>
      <c r="B22" s="38">
        <v>104</v>
      </c>
    </row>
    <row r="23" spans="1:2" ht="15" thickBot="1" x14ac:dyDescent="0.4">
      <c r="A23" s="44" t="s">
        <v>26</v>
      </c>
      <c r="B23" s="38">
        <v>3157</v>
      </c>
    </row>
    <row r="24" spans="1:2" ht="15" thickBot="1" x14ac:dyDescent="0.4">
      <c r="A24" s="44" t="s">
        <v>17</v>
      </c>
      <c r="B24" s="38">
        <v>8041</v>
      </c>
    </row>
    <row r="25" spans="1:2" ht="15" thickBot="1" x14ac:dyDescent="0.4">
      <c r="A25" s="44" t="s">
        <v>11</v>
      </c>
      <c r="B25" s="38">
        <v>6153</v>
      </c>
    </row>
    <row r="26" spans="1:2" ht="15" thickBot="1" x14ac:dyDescent="0.4">
      <c r="A26" s="3" t="s">
        <v>32</v>
      </c>
      <c r="B26" s="38">
        <v>1452</v>
      </c>
    </row>
    <row r="27" spans="1:2" ht="15" thickBot="1" x14ac:dyDescent="0.4">
      <c r="A27" s="44" t="s">
        <v>30</v>
      </c>
      <c r="B27" s="38">
        <v>1035</v>
      </c>
    </row>
    <row r="28" spans="1:2" ht="15" thickBot="1" x14ac:dyDescent="0.4">
      <c r="A28" s="3" t="s">
        <v>35</v>
      </c>
      <c r="B28" s="38">
        <v>1021</v>
      </c>
    </row>
    <row r="29" spans="1:2" ht="15" thickBot="1" x14ac:dyDescent="0.4">
      <c r="A29" s="3" t="s">
        <v>51</v>
      </c>
      <c r="B29" s="38">
        <v>22</v>
      </c>
    </row>
    <row r="30" spans="1:2" ht="15" thickBot="1" x14ac:dyDescent="0.4">
      <c r="A30" s="3" t="s">
        <v>50</v>
      </c>
      <c r="B30" s="38">
        <v>267</v>
      </c>
    </row>
    <row r="31" spans="1:2" ht="15" thickBot="1" x14ac:dyDescent="0.4">
      <c r="A31" s="3" t="s">
        <v>31</v>
      </c>
      <c r="B31" s="38">
        <v>500</v>
      </c>
    </row>
    <row r="32" spans="1:2" ht="15" thickBot="1" x14ac:dyDescent="0.4">
      <c r="A32" s="3" t="s">
        <v>42</v>
      </c>
      <c r="B32" s="38">
        <v>367</v>
      </c>
    </row>
    <row r="33" spans="1:2" ht="15" thickBot="1" x14ac:dyDescent="0.4">
      <c r="A33" s="44" t="s">
        <v>8</v>
      </c>
      <c r="B33" s="38">
        <v>15091</v>
      </c>
    </row>
    <row r="34" spans="1:2" ht="15" thickBot="1" x14ac:dyDescent="0.4">
      <c r="A34" s="44" t="s">
        <v>44</v>
      </c>
      <c r="B34" s="38">
        <v>491</v>
      </c>
    </row>
    <row r="35" spans="1:2" ht="15" thickBot="1" x14ac:dyDescent="0.4">
      <c r="A35" s="44" t="s">
        <v>7</v>
      </c>
      <c r="B35" s="38">
        <v>31452</v>
      </c>
    </row>
    <row r="36" spans="1:2" ht="15" thickBot="1" x14ac:dyDescent="0.4">
      <c r="A36" s="44" t="s">
        <v>24</v>
      </c>
      <c r="B36" s="38">
        <v>1353</v>
      </c>
    </row>
    <row r="37" spans="1:2" ht="15" thickBot="1" x14ac:dyDescent="0.4">
      <c r="A37" s="3" t="s">
        <v>53</v>
      </c>
      <c r="B37" s="38">
        <v>78</v>
      </c>
    </row>
    <row r="38" spans="1:2" ht="21.5" thickBot="1" x14ac:dyDescent="0.4">
      <c r="A38" s="3" t="s">
        <v>67</v>
      </c>
      <c r="B38" s="38">
        <v>2</v>
      </c>
    </row>
    <row r="39" spans="1:2" ht="15" thickBot="1" x14ac:dyDescent="0.4">
      <c r="A39" s="44" t="s">
        <v>21</v>
      </c>
      <c r="B39" s="38">
        <v>2824</v>
      </c>
    </row>
    <row r="40" spans="1:2" ht="15" thickBot="1" x14ac:dyDescent="0.4">
      <c r="A40" s="44" t="s">
        <v>46</v>
      </c>
      <c r="B40" s="38">
        <v>384</v>
      </c>
    </row>
    <row r="41" spans="1:2" ht="15" thickBot="1" x14ac:dyDescent="0.4">
      <c r="A41" s="44" t="s">
        <v>37</v>
      </c>
      <c r="B41" s="38">
        <v>202</v>
      </c>
    </row>
    <row r="42" spans="1:2" ht="15" thickBot="1" x14ac:dyDescent="0.4">
      <c r="A42" s="44" t="s">
        <v>19</v>
      </c>
      <c r="B42" s="38">
        <v>6660</v>
      </c>
    </row>
    <row r="43" spans="1:2" ht="15" thickBot="1" x14ac:dyDescent="0.4">
      <c r="A43" s="3" t="s">
        <v>65</v>
      </c>
      <c r="B43" s="38">
        <v>152</v>
      </c>
    </row>
    <row r="44" spans="1:2" ht="15" thickBot="1" x14ac:dyDescent="0.4">
      <c r="A44" s="3" t="s">
        <v>40</v>
      </c>
      <c r="B44" s="38">
        <v>927</v>
      </c>
    </row>
    <row r="45" spans="1:2" ht="15" thickBot="1" x14ac:dyDescent="0.4">
      <c r="A45" s="3" t="s">
        <v>25</v>
      </c>
      <c r="B45" s="38">
        <v>711</v>
      </c>
    </row>
    <row r="46" spans="1:2" ht="15" thickBot="1" x14ac:dyDescent="0.4">
      <c r="A46" s="3" t="s">
        <v>54</v>
      </c>
      <c r="B46" s="38">
        <v>91</v>
      </c>
    </row>
    <row r="47" spans="1:2" ht="15" thickBot="1" x14ac:dyDescent="0.4">
      <c r="A47" s="44" t="s">
        <v>20</v>
      </c>
      <c r="B47" s="38">
        <v>584</v>
      </c>
    </row>
    <row r="48" spans="1:2" ht="15" thickBot="1" x14ac:dyDescent="0.4">
      <c r="A48" s="44" t="s">
        <v>15</v>
      </c>
      <c r="B48" s="38">
        <v>2406</v>
      </c>
    </row>
    <row r="49" spans="1:2" ht="21.5" thickBot="1" x14ac:dyDescent="0.4">
      <c r="A49" s="3" t="s">
        <v>66</v>
      </c>
      <c r="B49" s="38">
        <v>6</v>
      </c>
    </row>
    <row r="50" spans="1:2" ht="15" thickBot="1" x14ac:dyDescent="0.4">
      <c r="A50" s="3" t="s">
        <v>28</v>
      </c>
      <c r="B50" s="38">
        <v>167</v>
      </c>
    </row>
    <row r="51" spans="1:2" ht="15" thickBot="1" x14ac:dyDescent="0.4">
      <c r="A51" s="3" t="s">
        <v>48</v>
      </c>
      <c r="B51" s="38">
        <v>56</v>
      </c>
    </row>
    <row r="52" spans="1:2" ht="15" thickBot="1" x14ac:dyDescent="0.4">
      <c r="A52" s="44" t="s">
        <v>29</v>
      </c>
      <c r="B52" s="38">
        <v>1724</v>
      </c>
    </row>
    <row r="53" spans="1:2" ht="15" thickBot="1" x14ac:dyDescent="0.4">
      <c r="A53" s="44" t="s">
        <v>9</v>
      </c>
      <c r="B53" s="38">
        <v>1310</v>
      </c>
    </row>
    <row r="54" spans="1:2" ht="15" thickBot="1" x14ac:dyDescent="0.4">
      <c r="A54" s="3" t="s">
        <v>56</v>
      </c>
      <c r="B54" s="38">
        <v>93</v>
      </c>
    </row>
    <row r="55" spans="1:2" ht="15" thickBot="1" x14ac:dyDescent="0.4">
      <c r="A55" s="3" t="s">
        <v>22</v>
      </c>
      <c r="B55" s="38">
        <v>777</v>
      </c>
    </row>
    <row r="56" spans="1:2" ht="15" thickBot="1" x14ac:dyDescent="0.4">
      <c r="A56" s="14" t="s">
        <v>55</v>
      </c>
      <c r="B56" s="39">
        <v>20</v>
      </c>
    </row>
    <row r="57" spans="1:2" ht="15" thickBot="1" x14ac:dyDescent="0.4">
      <c r="A57" s="14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1668B879-87C8-4F99-851A-FEDB1CD8F8E4}"/>
    <hyperlink ref="A6" r:id="rId2" display="https://www.worldometers.info/coronavirus/usa/california/" xr:uid="{A053C2D6-8A4D-421F-8EBC-D35AC9FE44BE}"/>
    <hyperlink ref="A33" r:id="rId3" display="https://www.worldometers.info/coronavirus/usa/new-jersey/" xr:uid="{FC70AEF8-43CF-4127-8B26-C0E59F14B915}"/>
    <hyperlink ref="A48" r:id="rId4" display="https://www.worldometers.info/coronavirus/usa/texas/" xr:uid="{1CBE3768-4151-44DC-86D9-0E72DEEA96D4}"/>
    <hyperlink ref="A16" r:id="rId5" display="https://www.worldometers.info/coronavirus/usa/illinois/" xr:uid="{D746C09D-955D-477B-8EAF-853E8A22866C}"/>
    <hyperlink ref="A11" r:id="rId6" display="https://www.worldometers.info/coronavirus/usa/florida/" xr:uid="{9AA54365-72C2-4FD2-88F0-2408109B6133}"/>
    <hyperlink ref="A24" r:id="rId7" display="https://www.worldometers.info/coronavirus/usa/massachusetts/" xr:uid="{F821D2B1-9A24-4BEA-9397-A9F522FD9B8A}"/>
    <hyperlink ref="A42" r:id="rId8" display="https://www.worldometers.info/coronavirus/usa/pennsylvania/" xr:uid="{671D042E-D74D-4889-9676-DF620D8A38FB}"/>
    <hyperlink ref="A12" r:id="rId9" display="https://www.worldometers.info/coronavirus/usa/georgia/" xr:uid="{94481D5B-8543-4017-AABC-816963ED37F5}"/>
    <hyperlink ref="A4" r:id="rId10" display="https://www.worldometers.info/coronavirus/usa/arizona/" xr:uid="{C6796E6A-E16F-4687-A270-51DCD62E7319}"/>
    <hyperlink ref="A25" r:id="rId11" display="https://www.worldometers.info/coronavirus/usa/michigan/" xr:uid="{210043D4-CC62-4769-9382-A423FF653D46}"/>
    <hyperlink ref="A23" r:id="rId12" display="https://www.worldometers.info/coronavirus/usa/maryland/" xr:uid="{D5DD1626-8FB6-4317-9283-B90B8CE5D6D3}"/>
    <hyperlink ref="A52" r:id="rId13" display="https://www.worldometers.info/coronavirus/usa/virginia/" xr:uid="{4F9804BA-FF2C-4209-9F17-EB1DEE88374E}"/>
    <hyperlink ref="A36" r:id="rId14" display="https://www.worldometers.info/coronavirus/usa/north-carolina/" xr:uid="{D5FEA8BA-F3BA-473C-915A-632E63673E0D}"/>
    <hyperlink ref="A21" r:id="rId15" display="https://www.worldometers.info/coronavirus/usa/louisiana/" xr:uid="{AEAC1CEB-0F38-47DA-8D30-0F1B002CE265}"/>
    <hyperlink ref="A39" r:id="rId16" display="https://www.worldometers.info/coronavirus/usa/ohio/" xr:uid="{74DBA561-2CB8-44EE-AE2F-86420EA9C375}"/>
    <hyperlink ref="A8" r:id="rId17" display="https://www.worldometers.info/coronavirus/usa/connecticut/" xr:uid="{66174397-D5E5-487F-91A2-6BF18577CEB3}"/>
    <hyperlink ref="A17" r:id="rId18" display="https://www.worldometers.info/coronavirus/usa/indiana/" xr:uid="{A1060FC3-B47E-4486-8514-F3D5D003BDD0}"/>
    <hyperlink ref="A47" r:id="rId19" display="https://www.worldometers.info/coronavirus/usa/tennessee/" xr:uid="{97476557-2A88-4AC3-A940-5A2EB898DB70}"/>
    <hyperlink ref="A2" r:id="rId20" display="https://www.worldometers.info/coronavirus/usa/alabama/" xr:uid="{C35CD5D6-BE72-486C-B1F6-06505999F2F1}"/>
    <hyperlink ref="A53" r:id="rId21" display="https://www.worldometers.info/coronavirus/usa/washington/" xr:uid="{4761E920-83C9-49C6-9A43-92C3746B7979}"/>
    <hyperlink ref="A7" r:id="rId22" display="https://www.worldometers.info/coronavirus/usa/colorado/" xr:uid="{0711F0A3-6416-4DDC-B504-3ABA45A143A8}"/>
    <hyperlink ref="A27" r:id="rId23" display="https://www.worldometers.info/coronavirus/usa/mississippi/" xr:uid="{4930AB19-B562-43F6-9763-5E8653EF2700}"/>
    <hyperlink ref="A20" r:id="rId24" display="https://www.worldometers.info/coronavirus/usa/kentucky/" xr:uid="{370A6001-5CD0-4653-BC3F-8223AE5BBD36}"/>
    <hyperlink ref="A40" r:id="rId25" display="https://www.worldometers.info/coronavirus/usa/oklahoma/" xr:uid="{63A21110-1EA3-46A9-A91D-5DC6A9273E89}"/>
    <hyperlink ref="A34" r:id="rId26" display="https://www.worldometers.info/coronavirus/usa/new-mexico/" xr:uid="{67CE51DF-F67C-4C6C-879B-DB5879B387E0}"/>
    <hyperlink ref="A41" r:id="rId27" display="https://www.worldometers.info/coronavirus/usa/oregon/" xr:uid="{DE54D687-BB4E-4C25-8A33-646EACC8882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4" bestFit="1" customWidth="1"/>
    <col min="3" max="3" width="10" style="40" bestFit="1" customWidth="1"/>
    <col min="4" max="16384" width="8.7265625" style="34"/>
  </cols>
  <sheetData>
    <row r="1" spans="1:3" ht="13" thickBot="1" x14ac:dyDescent="0.4">
      <c r="A1" s="34" t="s">
        <v>97</v>
      </c>
      <c r="C1" s="40" t="s">
        <v>96</v>
      </c>
    </row>
    <row r="2" spans="1:3" ht="15" thickBot="1" x14ac:dyDescent="0.4">
      <c r="A2" s="34" t="s">
        <v>36</v>
      </c>
      <c r="B2" s="44" t="s">
        <v>36</v>
      </c>
      <c r="C2" s="38">
        <v>919</v>
      </c>
    </row>
    <row r="3" spans="1:3" ht="13" thickBot="1" x14ac:dyDescent="0.4">
      <c r="B3" s="3" t="s">
        <v>52</v>
      </c>
      <c r="C3" s="38">
        <v>14</v>
      </c>
    </row>
    <row r="4" spans="1:3" ht="15" thickBot="1" x14ac:dyDescent="0.4">
      <c r="A4" s="34" t="s">
        <v>33</v>
      </c>
      <c r="B4" s="44" t="s">
        <v>33</v>
      </c>
      <c r="C4" s="38">
        <v>1579</v>
      </c>
    </row>
    <row r="5" spans="1:3" ht="13" thickBot="1" x14ac:dyDescent="0.4">
      <c r="A5" s="34" t="s">
        <v>34</v>
      </c>
      <c r="B5" s="3" t="s">
        <v>34</v>
      </c>
      <c r="C5" s="38">
        <v>259</v>
      </c>
    </row>
    <row r="6" spans="1:3" ht="15" thickBot="1" x14ac:dyDescent="0.4">
      <c r="A6" s="34" t="s">
        <v>10</v>
      </c>
      <c r="B6" s="44" t="s">
        <v>10</v>
      </c>
      <c r="C6" s="38">
        <v>5904</v>
      </c>
    </row>
    <row r="7" spans="1:3" ht="15" thickBot="1" x14ac:dyDescent="0.4">
      <c r="A7" s="34" t="s">
        <v>18</v>
      </c>
      <c r="B7" s="44" t="s">
        <v>18</v>
      </c>
      <c r="C7" s="38">
        <v>1674</v>
      </c>
    </row>
    <row r="8" spans="1:3" ht="15" thickBot="1" x14ac:dyDescent="0.4">
      <c r="A8" s="34" t="s">
        <v>23</v>
      </c>
      <c r="B8" s="44" t="s">
        <v>23</v>
      </c>
      <c r="C8" s="38">
        <v>4311</v>
      </c>
    </row>
    <row r="9" spans="1:3" ht="13" thickBot="1" x14ac:dyDescent="0.4">
      <c r="A9" s="34" t="s">
        <v>43</v>
      </c>
      <c r="B9" s="3" t="s">
        <v>43</v>
      </c>
      <c r="C9" s="38">
        <v>507</v>
      </c>
    </row>
    <row r="10" spans="1:3" ht="13" thickBot="1" x14ac:dyDescent="0.4">
      <c r="A10" s="34" t="s">
        <v>95</v>
      </c>
      <c r="B10" s="3" t="s">
        <v>63</v>
      </c>
      <c r="C10" s="38">
        <v>548</v>
      </c>
    </row>
    <row r="11" spans="1:3" ht="15" thickBot="1" x14ac:dyDescent="0.4">
      <c r="A11" s="34" t="s">
        <v>13</v>
      </c>
      <c r="B11" s="44" t="s">
        <v>13</v>
      </c>
      <c r="C11" s="38">
        <v>3392</v>
      </c>
    </row>
    <row r="12" spans="1:3" ht="15" thickBot="1" x14ac:dyDescent="0.4">
      <c r="A12" s="34" t="s">
        <v>16</v>
      </c>
      <c r="B12" s="44" t="s">
        <v>16</v>
      </c>
      <c r="C12" s="38">
        <v>2776</v>
      </c>
    </row>
    <row r="13" spans="1:3" ht="13" thickBot="1" x14ac:dyDescent="0.4">
      <c r="A13" s="34" t="s">
        <v>64</v>
      </c>
      <c r="B13" s="3" t="s">
        <v>64</v>
      </c>
      <c r="C13" s="38">
        <v>5</v>
      </c>
    </row>
    <row r="14" spans="1:3" ht="13" thickBot="1" x14ac:dyDescent="0.4">
      <c r="B14" s="3" t="s">
        <v>47</v>
      </c>
      <c r="C14" s="38">
        <v>18</v>
      </c>
    </row>
    <row r="15" spans="1:3" ht="13" thickBot="1" x14ac:dyDescent="0.4">
      <c r="A15" s="34" t="s">
        <v>49</v>
      </c>
      <c r="B15" s="3" t="s">
        <v>49</v>
      </c>
      <c r="C15" s="38">
        <v>91</v>
      </c>
    </row>
    <row r="16" spans="1:3" ht="15" thickBot="1" x14ac:dyDescent="0.4">
      <c r="A16" s="34" t="s">
        <v>12</v>
      </c>
      <c r="B16" s="44" t="s">
        <v>12</v>
      </c>
      <c r="C16" s="38">
        <v>7074</v>
      </c>
    </row>
    <row r="17" spans="1:3" ht="15" thickBot="1" x14ac:dyDescent="0.4">
      <c r="A17" s="34" t="s">
        <v>27</v>
      </c>
      <c r="B17" s="44" t="s">
        <v>27</v>
      </c>
      <c r="C17" s="38">
        <v>2616</v>
      </c>
    </row>
    <row r="18" spans="1:3" ht="13" thickBot="1" x14ac:dyDescent="0.4">
      <c r="A18" s="34" t="s">
        <v>41</v>
      </c>
      <c r="B18" s="3" t="s">
        <v>41</v>
      </c>
      <c r="C18" s="38">
        <v>704</v>
      </c>
    </row>
    <row r="19" spans="1:3" ht="13" thickBot="1" x14ac:dyDescent="0.4">
      <c r="A19" s="34" t="s">
        <v>45</v>
      </c>
      <c r="B19" s="3" t="s">
        <v>45</v>
      </c>
      <c r="C19" s="38">
        <v>270</v>
      </c>
    </row>
    <row r="20" spans="1:3" ht="15" thickBot="1" x14ac:dyDescent="0.4">
      <c r="A20" s="34" t="s">
        <v>38</v>
      </c>
      <c r="B20" s="44" t="s">
        <v>38</v>
      </c>
      <c r="C20" s="38">
        <v>554</v>
      </c>
    </row>
    <row r="21" spans="1:3" ht="15" thickBot="1" x14ac:dyDescent="0.4">
      <c r="A21" s="34" t="s">
        <v>14</v>
      </c>
      <c r="B21" s="44" t="s">
        <v>14</v>
      </c>
      <c r="C21" s="38">
        <v>3197</v>
      </c>
    </row>
    <row r="22" spans="1:3" ht="13" thickBot="1" x14ac:dyDescent="0.4">
      <c r="B22" s="3" t="s">
        <v>39</v>
      </c>
      <c r="C22" s="38">
        <v>104</v>
      </c>
    </row>
    <row r="23" spans="1:3" ht="15" thickBot="1" x14ac:dyDescent="0.4">
      <c r="A23" s="34" t="s">
        <v>26</v>
      </c>
      <c r="B23" s="44" t="s">
        <v>26</v>
      </c>
      <c r="C23" s="38">
        <v>3157</v>
      </c>
    </row>
    <row r="24" spans="1:3" ht="15" thickBot="1" x14ac:dyDescent="0.4">
      <c r="A24" s="34" t="s">
        <v>17</v>
      </c>
      <c r="B24" s="44" t="s">
        <v>17</v>
      </c>
      <c r="C24" s="38">
        <v>8041</v>
      </c>
    </row>
    <row r="25" spans="1:3" ht="15" thickBot="1" x14ac:dyDescent="0.4">
      <c r="A25" s="34" t="s">
        <v>11</v>
      </c>
      <c r="B25" s="44" t="s">
        <v>11</v>
      </c>
      <c r="C25" s="38">
        <v>6153</v>
      </c>
    </row>
    <row r="26" spans="1:3" ht="13" thickBot="1" x14ac:dyDescent="0.4">
      <c r="A26" s="34" t="s">
        <v>32</v>
      </c>
      <c r="B26" s="3" t="s">
        <v>32</v>
      </c>
      <c r="C26" s="38">
        <v>1452</v>
      </c>
    </row>
    <row r="27" spans="1:3" ht="15" thickBot="1" x14ac:dyDescent="0.4">
      <c r="A27" s="34" t="s">
        <v>30</v>
      </c>
      <c r="B27" s="44" t="s">
        <v>30</v>
      </c>
      <c r="C27" s="38">
        <v>1035</v>
      </c>
    </row>
    <row r="28" spans="1:3" ht="13" thickBot="1" x14ac:dyDescent="0.4">
      <c r="A28" s="34" t="s">
        <v>35</v>
      </c>
      <c r="B28" s="3" t="s">
        <v>35</v>
      </c>
      <c r="C28" s="38">
        <v>1021</v>
      </c>
    </row>
    <row r="29" spans="1:3" ht="13" thickBot="1" x14ac:dyDescent="0.4">
      <c r="B29" s="3" t="s">
        <v>51</v>
      </c>
      <c r="C29" s="38">
        <v>22</v>
      </c>
    </row>
    <row r="30" spans="1:3" ht="13" thickBot="1" x14ac:dyDescent="0.4">
      <c r="B30" s="3" t="s">
        <v>50</v>
      </c>
      <c r="C30" s="38">
        <v>267</v>
      </c>
    </row>
    <row r="31" spans="1:3" ht="13" thickBot="1" x14ac:dyDescent="0.4">
      <c r="A31" s="34" t="s">
        <v>31</v>
      </c>
      <c r="B31" s="3" t="s">
        <v>31</v>
      </c>
      <c r="C31" s="38">
        <v>500</v>
      </c>
    </row>
    <row r="32" spans="1:3" ht="13" thickBot="1" x14ac:dyDescent="0.4">
      <c r="A32" s="34" t="s">
        <v>42</v>
      </c>
      <c r="B32" s="3" t="s">
        <v>42</v>
      </c>
      <c r="C32" s="38">
        <v>367</v>
      </c>
    </row>
    <row r="33" spans="1:3" ht="15" thickBot="1" x14ac:dyDescent="0.4">
      <c r="A33" s="34" t="s">
        <v>8</v>
      </c>
      <c r="B33" s="44" t="s">
        <v>8</v>
      </c>
      <c r="C33" s="38">
        <v>15091</v>
      </c>
    </row>
    <row r="34" spans="1:3" ht="15" thickBot="1" x14ac:dyDescent="0.4">
      <c r="A34" s="34" t="s">
        <v>44</v>
      </c>
      <c r="B34" s="44" t="s">
        <v>44</v>
      </c>
      <c r="C34" s="38">
        <v>491</v>
      </c>
    </row>
    <row r="35" spans="1:3" ht="15" thickBot="1" x14ac:dyDescent="0.4">
      <c r="A35" s="34" t="s">
        <v>7</v>
      </c>
      <c r="B35" s="44" t="s">
        <v>7</v>
      </c>
      <c r="C35" s="38">
        <v>31452</v>
      </c>
    </row>
    <row r="36" spans="1:3" ht="15" thickBot="1" x14ac:dyDescent="0.4">
      <c r="A36" s="34" t="s">
        <v>24</v>
      </c>
      <c r="B36" s="44" t="s">
        <v>24</v>
      </c>
      <c r="C36" s="38">
        <v>1353</v>
      </c>
    </row>
    <row r="37" spans="1:3" ht="13" thickBot="1" x14ac:dyDescent="0.4">
      <c r="B37" s="3" t="s">
        <v>53</v>
      </c>
      <c r="C37" s="38">
        <v>78</v>
      </c>
    </row>
    <row r="38" spans="1:3" ht="15" thickBot="1" x14ac:dyDescent="0.4">
      <c r="A38" s="34" t="s">
        <v>21</v>
      </c>
      <c r="B38" s="44" t="s">
        <v>21</v>
      </c>
      <c r="C38" s="38">
        <v>2824</v>
      </c>
    </row>
    <row r="39" spans="1:3" ht="15" thickBot="1" x14ac:dyDescent="0.4">
      <c r="A39" s="34" t="s">
        <v>46</v>
      </c>
      <c r="B39" s="44" t="s">
        <v>46</v>
      </c>
      <c r="C39" s="38">
        <v>384</v>
      </c>
    </row>
    <row r="40" spans="1:3" ht="15" thickBot="1" x14ac:dyDescent="0.4">
      <c r="A40" s="34" t="s">
        <v>37</v>
      </c>
      <c r="B40" s="44" t="s">
        <v>37</v>
      </c>
      <c r="C40" s="38">
        <v>202</v>
      </c>
    </row>
    <row r="41" spans="1:3" ht="15" thickBot="1" x14ac:dyDescent="0.4">
      <c r="A41" s="34" t="s">
        <v>19</v>
      </c>
      <c r="B41" s="44" t="s">
        <v>19</v>
      </c>
      <c r="C41" s="38">
        <v>6660</v>
      </c>
    </row>
    <row r="42" spans="1:3" ht="13" thickBot="1" x14ac:dyDescent="0.4">
      <c r="A42" s="34" t="s">
        <v>65</v>
      </c>
      <c r="B42" s="3" t="s">
        <v>65</v>
      </c>
      <c r="C42" s="38">
        <v>152</v>
      </c>
    </row>
    <row r="43" spans="1:3" ht="13" thickBot="1" x14ac:dyDescent="0.4">
      <c r="B43" s="3" t="s">
        <v>40</v>
      </c>
      <c r="C43" s="38">
        <v>927</v>
      </c>
    </row>
    <row r="44" spans="1:3" ht="13" thickBot="1" x14ac:dyDescent="0.4">
      <c r="A44" s="34" t="s">
        <v>25</v>
      </c>
      <c r="B44" s="3" t="s">
        <v>25</v>
      </c>
      <c r="C44" s="38">
        <v>711</v>
      </c>
    </row>
    <row r="45" spans="1:3" ht="13" thickBot="1" x14ac:dyDescent="0.4">
      <c r="A45" s="34" t="s">
        <v>54</v>
      </c>
      <c r="B45" s="3" t="s">
        <v>54</v>
      </c>
      <c r="C45" s="38">
        <v>91</v>
      </c>
    </row>
    <row r="46" spans="1:3" ht="15" thickBot="1" x14ac:dyDescent="0.4">
      <c r="A46" s="34" t="s">
        <v>20</v>
      </c>
      <c r="B46" s="44" t="s">
        <v>20</v>
      </c>
      <c r="C46" s="38">
        <v>584</v>
      </c>
    </row>
    <row r="47" spans="1:3" ht="15" thickBot="1" x14ac:dyDescent="0.4">
      <c r="A47" s="34" t="s">
        <v>15</v>
      </c>
      <c r="B47" s="44" t="s">
        <v>15</v>
      </c>
      <c r="C47" s="38">
        <v>2406</v>
      </c>
    </row>
    <row r="48" spans="1:3" ht="13" thickBot="1" x14ac:dyDescent="0.4">
      <c r="A48" s="34" t="s">
        <v>28</v>
      </c>
      <c r="B48" s="3" t="s">
        <v>28</v>
      </c>
      <c r="C48" s="38">
        <v>167</v>
      </c>
    </row>
    <row r="49" spans="1:3" ht="13" thickBot="1" x14ac:dyDescent="0.4">
      <c r="A49" s="34" t="s">
        <v>48</v>
      </c>
      <c r="B49" s="3" t="s">
        <v>48</v>
      </c>
      <c r="C49" s="38">
        <v>56</v>
      </c>
    </row>
    <row r="50" spans="1:3" ht="15" thickBot="1" x14ac:dyDescent="0.4">
      <c r="A50" s="34" t="s">
        <v>29</v>
      </c>
      <c r="B50" s="44" t="s">
        <v>29</v>
      </c>
      <c r="C50" s="38">
        <v>1724</v>
      </c>
    </row>
    <row r="51" spans="1:3" ht="15" thickBot="1" x14ac:dyDescent="0.4">
      <c r="A51" s="34" t="s">
        <v>9</v>
      </c>
      <c r="B51" s="44" t="s">
        <v>9</v>
      </c>
      <c r="C51" s="38">
        <v>1310</v>
      </c>
    </row>
    <row r="52" spans="1:3" ht="13" thickBot="1" x14ac:dyDescent="0.4">
      <c r="B52" s="3" t="s">
        <v>56</v>
      </c>
      <c r="C52" s="38">
        <v>93</v>
      </c>
    </row>
    <row r="53" spans="1:3" ht="13" thickBot="1" x14ac:dyDescent="0.4">
      <c r="A53" s="34" t="s">
        <v>22</v>
      </c>
      <c r="B53" s="3" t="s">
        <v>22</v>
      </c>
      <c r="C53" s="38">
        <v>777</v>
      </c>
    </row>
    <row r="54" spans="1:3" ht="13" thickBot="1" x14ac:dyDescent="0.4">
      <c r="A54" s="34" t="s">
        <v>55</v>
      </c>
      <c r="B54" s="14" t="s">
        <v>55</v>
      </c>
      <c r="C54" s="39">
        <v>20</v>
      </c>
    </row>
    <row r="59" spans="1:3" ht="13" thickBot="1" x14ac:dyDescent="0.4"/>
    <row r="60" spans="1:3" ht="14.5" x14ac:dyDescent="0.35">
      <c r="B60" s="3"/>
      <c r="C60" s="4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B43D04CD-6825-490B-A41B-0F4877D9A661}"/>
    <hyperlink ref="B6" r:id="rId2" display="https://www.worldometers.info/coronavirus/usa/california/" xr:uid="{9D4A2894-B506-4A43-A5BB-4BCE1FC2CA2B}"/>
    <hyperlink ref="B33" r:id="rId3" display="https://www.worldometers.info/coronavirus/usa/new-jersey/" xr:uid="{576EB434-2D4C-4751-ADDC-F21851E2BC5F}"/>
    <hyperlink ref="B47" r:id="rId4" display="https://www.worldometers.info/coronavirus/usa/texas/" xr:uid="{D448A41F-E550-4963-B0F6-B2D026C9D2DE}"/>
    <hyperlink ref="B16" r:id="rId5" display="https://www.worldometers.info/coronavirus/usa/illinois/" xr:uid="{83AAA5F0-DBE9-4AB2-8F60-8BB4CC11DC5E}"/>
    <hyperlink ref="B11" r:id="rId6" display="https://www.worldometers.info/coronavirus/usa/florida/" xr:uid="{D46863EE-9770-4058-9911-EA0009343302}"/>
    <hyperlink ref="B24" r:id="rId7" display="https://www.worldometers.info/coronavirus/usa/massachusetts/" xr:uid="{09A4C18E-7ECB-4643-B932-FE8C75A57696}"/>
    <hyperlink ref="B41" r:id="rId8" display="https://www.worldometers.info/coronavirus/usa/pennsylvania/" xr:uid="{1EF049B4-183D-4C0C-BB7C-5C777C4A1083}"/>
    <hyperlink ref="B12" r:id="rId9" display="https://www.worldometers.info/coronavirus/usa/georgia/" xr:uid="{3DF3F319-A5C0-449F-BE76-D56A5CAABCCE}"/>
    <hyperlink ref="B4" r:id="rId10" display="https://www.worldometers.info/coronavirus/usa/arizona/" xr:uid="{BEDDA9FB-59F0-44DB-97BA-C1ED64135568}"/>
    <hyperlink ref="B25" r:id="rId11" display="https://www.worldometers.info/coronavirus/usa/michigan/" xr:uid="{797FB779-4F9D-4FDE-8C26-6C37A6AB3D15}"/>
    <hyperlink ref="B23" r:id="rId12" display="https://www.worldometers.info/coronavirus/usa/maryland/" xr:uid="{8F74FFE4-E7C4-4F05-992D-3A6FFE6B4678}"/>
    <hyperlink ref="B50" r:id="rId13" display="https://www.worldometers.info/coronavirus/usa/virginia/" xr:uid="{5676CBE4-DD44-446E-A0DF-B537B4CA2C49}"/>
    <hyperlink ref="B36" r:id="rId14" display="https://www.worldometers.info/coronavirus/usa/north-carolina/" xr:uid="{1D62D31B-B65C-4272-A480-B62F486363C4}"/>
    <hyperlink ref="B21" r:id="rId15" display="https://www.worldometers.info/coronavirus/usa/louisiana/" xr:uid="{67A0D1D3-C359-40AE-B1DE-DCBFA638060B}"/>
    <hyperlink ref="B38" r:id="rId16" display="https://www.worldometers.info/coronavirus/usa/ohio/" xr:uid="{9DB9A08C-F6DA-42D4-9AA5-528788C4630A}"/>
    <hyperlink ref="B8" r:id="rId17" display="https://www.worldometers.info/coronavirus/usa/connecticut/" xr:uid="{F12B89BD-5B52-4644-9711-D1124E53CF54}"/>
    <hyperlink ref="B17" r:id="rId18" display="https://www.worldometers.info/coronavirus/usa/indiana/" xr:uid="{18A2389C-01B1-4FCB-9EBC-DE99F6DB6230}"/>
    <hyperlink ref="B46" r:id="rId19" display="https://www.worldometers.info/coronavirus/usa/tennessee/" xr:uid="{A3FAA378-B0DC-4F90-8903-EE7D8AECC492}"/>
    <hyperlink ref="B2" r:id="rId20" display="https://www.worldometers.info/coronavirus/usa/alabama/" xr:uid="{2AC79433-521C-4EFC-B0F1-C5144722DA58}"/>
    <hyperlink ref="B51" r:id="rId21" display="https://www.worldometers.info/coronavirus/usa/washington/" xr:uid="{ACE038D1-6C38-4BD9-A702-260A6C5FCD33}"/>
    <hyperlink ref="B7" r:id="rId22" display="https://www.worldometers.info/coronavirus/usa/colorado/" xr:uid="{D96FFAB4-CD58-4BE9-A94D-F5E8A6EE40AA}"/>
    <hyperlink ref="B27" r:id="rId23" display="https://www.worldometers.info/coronavirus/usa/mississippi/" xr:uid="{CF2F1BDD-813C-4D67-8BFD-9CCBCA5B4489}"/>
    <hyperlink ref="B20" r:id="rId24" display="https://www.worldometers.info/coronavirus/usa/kentucky/" xr:uid="{09B91F74-4DDA-411C-A859-104D3818E2FC}"/>
    <hyperlink ref="B39" r:id="rId25" display="https://www.worldometers.info/coronavirus/usa/oklahoma/" xr:uid="{367F4366-40BB-4E68-9AE7-C6FE62F9EF98}"/>
    <hyperlink ref="B34" r:id="rId26" display="https://www.worldometers.info/coronavirus/usa/new-mexico/" xr:uid="{EAB01F12-0129-4B38-9088-61DF340F1DE8}"/>
    <hyperlink ref="B40" r:id="rId27" display="https://www.worldometers.info/coronavirus/usa/oregon/" xr:uid="{67D83FFC-E487-42D9-8B89-DB82DB6553C1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2020-06-28T10:01:14Z</dcterms:modified>
</cp:coreProperties>
</file>