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50952398-6D92-40C0-9EED-E45C9049EADB}" xr6:coauthVersionLast="45" xr6:coauthVersionMax="45" xr10:uidLastSave="{DD6F4BA2-C634-4D82-8069-9230167B4581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3" l="1"/>
  <c r="L52" i="3" l="1"/>
  <c r="M52" i="3"/>
  <c r="N52" i="3"/>
  <c r="N16" i="3" l="1"/>
  <c r="N15" i="3"/>
  <c r="N32" i="3"/>
  <c r="N23" i="3"/>
  <c r="N45" i="3"/>
  <c r="N19" i="3"/>
  <c r="N18" i="3"/>
  <c r="N5" i="3"/>
  <c r="N17" i="3"/>
  <c r="N28" i="3"/>
  <c r="N26" i="3"/>
  <c r="N49" i="3"/>
  <c r="N46" i="3"/>
  <c r="N3" i="3"/>
  <c r="N30" i="3"/>
  <c r="N8" i="3"/>
  <c r="N37" i="3"/>
  <c r="N12" i="3"/>
  <c r="N41" i="3"/>
  <c r="N39" i="3"/>
  <c r="N35" i="3"/>
  <c r="N42" i="3"/>
  <c r="N34" i="3"/>
  <c r="N21" i="3"/>
  <c r="N29" i="3"/>
  <c r="N13" i="3"/>
  <c r="N27" i="3"/>
  <c r="N53" i="3"/>
  <c r="N2" i="3"/>
  <c r="N10" i="3"/>
  <c r="N33" i="3"/>
  <c r="N24" i="3"/>
  <c r="N4" i="3"/>
  <c r="N36" i="3"/>
  <c r="N14" i="3"/>
  <c r="N51" i="3"/>
  <c r="N20" i="3"/>
  <c r="N54" i="3"/>
  <c r="N9" i="3"/>
  <c r="N43" i="3"/>
  <c r="N40" i="3"/>
  <c r="N7" i="3"/>
  <c r="N25" i="3"/>
  <c r="N56" i="3"/>
  <c r="N11" i="3"/>
  <c r="N55" i="3"/>
  <c r="N6" i="3"/>
  <c r="N48" i="3"/>
  <c r="N31" i="3"/>
  <c r="N50" i="3"/>
  <c r="N38" i="3"/>
  <c r="N47" i="3"/>
  <c r="N44" i="3"/>
  <c r="N22" i="3"/>
  <c r="M36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6" i="3"/>
  <c r="L19" i="3"/>
  <c r="L51" i="3"/>
  <c r="L31" i="3"/>
  <c r="L13" i="3"/>
  <c r="L16" i="3"/>
  <c r="L29" i="3"/>
  <c r="L53" i="3"/>
  <c r="L34" i="3"/>
  <c r="L3" i="3"/>
  <c r="L47" i="3"/>
  <c r="L32" i="3"/>
  <c r="L37" i="3"/>
  <c r="L45" i="3"/>
  <c r="L38" i="3"/>
  <c r="L44" i="3"/>
  <c r="L2" i="3"/>
  <c r="L14" i="3"/>
  <c r="L17" i="3"/>
  <c r="L10" i="3"/>
  <c r="L25" i="3"/>
  <c r="L48" i="3"/>
  <c r="L5" i="3"/>
  <c r="L49" i="3"/>
  <c r="L42" i="3"/>
  <c r="L50" i="3"/>
  <c r="L56" i="3"/>
  <c r="L15" i="3"/>
  <c r="L12" i="3"/>
  <c r="L20" i="3"/>
  <c r="L54" i="3"/>
  <c r="L8" i="3"/>
  <c r="L39" i="3"/>
  <c r="L28" i="3"/>
  <c r="L35" i="3"/>
  <c r="L46" i="3"/>
  <c r="L6" i="3"/>
  <c r="L24" i="3"/>
  <c r="L33" i="3"/>
  <c r="L7" i="3"/>
  <c r="L11" i="3"/>
  <c r="L22" i="3"/>
  <c r="L55" i="3"/>
  <c r="L41" i="3"/>
  <c r="L40" i="3"/>
  <c r="L26" i="3"/>
  <c r="L4" i="3"/>
  <c r="L27" i="3"/>
  <c r="L21" i="3"/>
  <c r="L43" i="3"/>
  <c r="L23" i="3"/>
  <c r="L30" i="3"/>
  <c r="M46" i="3" l="1"/>
  <c r="M48" i="3"/>
  <c r="M2" i="3"/>
  <c r="M7" i="3"/>
  <c r="M16" i="3"/>
  <c r="M27" i="3"/>
  <c r="M6" i="3"/>
  <c r="M9" i="3"/>
  <c r="M10" i="3"/>
  <c r="M35" i="3"/>
  <c r="M49" i="3"/>
  <c r="M44" i="3"/>
  <c r="M5" i="3"/>
  <c r="M23" i="3"/>
  <c r="M18" i="3"/>
  <c r="M3" i="3"/>
  <c r="M17" i="3"/>
  <c r="M4" i="3"/>
  <c r="M19" i="3"/>
  <c r="M33" i="3"/>
  <c r="M14" i="3"/>
  <c r="M13" i="3"/>
  <c r="M39" i="3"/>
  <c r="M32" i="3"/>
  <c r="M47" i="3"/>
  <c r="M40" i="3"/>
  <c r="M53" i="3"/>
  <c r="M56" i="3"/>
  <c r="M50" i="3"/>
  <c r="M29" i="3"/>
  <c r="M8" i="3"/>
  <c r="M42" i="3"/>
  <c r="M55" i="3"/>
  <c r="M12" i="3"/>
  <c r="M26" i="3"/>
  <c r="M21" i="3"/>
  <c r="M54" i="3"/>
  <c r="M38" i="3"/>
  <c r="M45" i="3"/>
  <c r="M30" i="3"/>
  <c r="M28" i="3"/>
  <c r="M41" i="3"/>
  <c r="M15" i="3"/>
  <c r="M20" i="3"/>
  <c r="M25" i="3"/>
  <c r="M43" i="3"/>
  <c r="M22" i="3"/>
  <c r="M11" i="3"/>
  <c r="M31" i="3"/>
  <c r="M34" i="3"/>
  <c r="M24" i="3"/>
  <c r="M37" i="3"/>
  <c r="M51" i="3"/>
  <c r="L18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<sst xmlns="http://schemas.openxmlformats.org/spreadsheetml/2006/main" count="321" uniqueCount="102">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</sst>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idah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idah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idah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idaho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2" t="s">
        <v>68</v>
      </c>
      <c r="M1" s="52"/>
      <c r="N1" s="52"/>
      <c r="O1" s="4">
        <v>1.4999999999999999E-2</v>
      </c>
      <c r="P1" s="4"/>
      <c r="Q1" s="53" t="s">
        <v>77</v>
      </c>
      <c r="R1" s="53"/>
      <c r="S1" s="53"/>
      <c r="T1" s="53"/>
      <c r="U1" s="53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432412</v>
      </c>
      <c r="C5" s="2"/>
      <c r="D5" s="1">
        <v>32535</v>
      </c>
      <c r="E5" s="2"/>
      <c r="F5" s="1">
        <v>177417</v>
      </c>
      <c r="G5" s="1">
        <v>22228</v>
      </c>
      <c r="H5" s="1">
        <v>1672</v>
      </c>
      <c r="I5" s="1">
        <v>4999449</v>
      </c>
      <c r="J5" s="1">
        <v>256994</v>
      </c>
      <c r="K5" s="5"/>
      <c r="L5" s="6"/>
    </row>
    <row r="6" spans="1:22" ht="15" thickBot="1" x14ac:dyDescent="0.4">
      <c r="A6" s="37" t="s">
        <v>10</v>
      </c>
      <c r="B6" s="1">
        <v>374162</v>
      </c>
      <c r="C6" s="2"/>
      <c r="D6" s="1">
        <v>7611</v>
      </c>
      <c r="E6" s="2"/>
      <c r="F6" s="1">
        <v>264990</v>
      </c>
      <c r="G6" s="1">
        <v>9470</v>
      </c>
      <c r="H6" s="2">
        <v>193</v>
      </c>
      <c r="I6" s="1">
        <v>6044099</v>
      </c>
      <c r="J6" s="1">
        <v>152968</v>
      </c>
      <c r="K6" s="5"/>
      <c r="L6" s="6"/>
    </row>
    <row r="7" spans="1:22" ht="15" thickBot="1" x14ac:dyDescent="0.4">
      <c r="A7" s="37" t="s">
        <v>13</v>
      </c>
      <c r="B7" s="1">
        <v>327241</v>
      </c>
      <c r="C7" s="2"/>
      <c r="D7" s="1">
        <v>4805</v>
      </c>
      <c r="E7" s="2"/>
      <c r="F7" s="1">
        <v>287288</v>
      </c>
      <c r="G7" s="1">
        <v>15236</v>
      </c>
      <c r="H7" s="2">
        <v>224</v>
      </c>
      <c r="I7" s="1">
        <v>2884245</v>
      </c>
      <c r="J7" s="1">
        <v>134290</v>
      </c>
      <c r="K7" s="5"/>
      <c r="L7" s="6"/>
    </row>
    <row r="8" spans="1:22" ht="15" thickBot="1" x14ac:dyDescent="0.4">
      <c r="A8" s="37" t="s">
        <v>15</v>
      </c>
      <c r="B8" s="1">
        <v>322556</v>
      </c>
      <c r="C8" s="2"/>
      <c r="D8" s="1">
        <v>3932</v>
      </c>
      <c r="E8" s="2"/>
      <c r="F8" s="1">
        <v>156433</v>
      </c>
      <c r="G8" s="1">
        <v>11124</v>
      </c>
      <c r="H8" s="2">
        <v>136</v>
      </c>
      <c r="I8" s="1">
        <v>3067620</v>
      </c>
      <c r="J8" s="1">
        <v>105795</v>
      </c>
      <c r="K8" s="5"/>
      <c r="L8" s="6"/>
    </row>
    <row r="9" spans="1:22" ht="15" thickBot="1" x14ac:dyDescent="0.4">
      <c r="A9" s="37" t="s">
        <v>8</v>
      </c>
      <c r="B9" s="1">
        <v>182804</v>
      </c>
      <c r="C9" s="2"/>
      <c r="D9" s="1">
        <v>15756</v>
      </c>
      <c r="E9" s="2"/>
      <c r="F9" s="1">
        <v>71488</v>
      </c>
      <c r="G9" s="1">
        <v>20581</v>
      </c>
      <c r="H9" s="1">
        <v>1774</v>
      </c>
      <c r="I9" s="1">
        <v>1768928</v>
      </c>
      <c r="J9" s="1">
        <v>199154</v>
      </c>
      <c r="K9" s="5"/>
      <c r="L9" s="6"/>
    </row>
    <row r="10" spans="1:22" ht="15" thickBot="1" x14ac:dyDescent="0.4">
      <c r="A10" s="37" t="s">
        <v>12</v>
      </c>
      <c r="B10" s="1">
        <v>160509</v>
      </c>
      <c r="C10" s="2"/>
      <c r="D10" s="1">
        <v>7465</v>
      </c>
      <c r="E10" s="2"/>
      <c r="F10" s="1">
        <v>14876</v>
      </c>
      <c r="G10" s="1">
        <v>12667</v>
      </c>
      <c r="H10" s="2">
        <v>589</v>
      </c>
      <c r="I10" s="1">
        <v>2166299</v>
      </c>
      <c r="J10" s="1">
        <v>170954</v>
      </c>
      <c r="K10" s="5"/>
      <c r="L10" s="6"/>
    </row>
    <row r="11" spans="1:22" ht="15" thickBot="1" x14ac:dyDescent="0.4">
      <c r="A11" s="37" t="s">
        <v>33</v>
      </c>
      <c r="B11" s="1">
        <v>138523</v>
      </c>
      <c r="C11" s="2"/>
      <c r="D11" s="1">
        <v>2583</v>
      </c>
      <c r="E11" s="2"/>
      <c r="F11" s="1">
        <v>118756</v>
      </c>
      <c r="G11" s="1">
        <v>19031</v>
      </c>
      <c r="H11" s="2">
        <v>355</v>
      </c>
      <c r="I11" s="1">
        <v>969837</v>
      </c>
      <c r="J11" s="1">
        <v>133243</v>
      </c>
      <c r="K11" s="6"/>
      <c r="L11" s="6"/>
    </row>
    <row r="12" spans="1:22" ht="15" thickBot="1" x14ac:dyDescent="0.4">
      <c r="A12" s="37" t="s">
        <v>16</v>
      </c>
      <c r="B12" s="1">
        <v>135183</v>
      </c>
      <c r="C12" s="2"/>
      <c r="D12" s="1">
        <v>3132</v>
      </c>
      <c r="E12" s="2"/>
      <c r="F12" s="1">
        <v>110491</v>
      </c>
      <c r="G12" s="1">
        <v>12732</v>
      </c>
      <c r="H12" s="2">
        <v>295</v>
      </c>
      <c r="I12" s="1">
        <v>1392154</v>
      </c>
      <c r="J12" s="1">
        <v>131120</v>
      </c>
      <c r="K12" s="6"/>
      <c r="L12" s="6"/>
    </row>
    <row r="13" spans="1:22" ht="15" thickBot="1" x14ac:dyDescent="0.4">
      <c r="A13" s="37" t="s">
        <v>17</v>
      </c>
      <c r="B13" s="1">
        <v>112879</v>
      </c>
      <c r="C13" s="2"/>
      <c r="D13" s="1">
        <v>8402</v>
      </c>
      <c r="E13" s="2"/>
      <c r="F13" s="1">
        <v>9087</v>
      </c>
      <c r="G13" s="1">
        <v>16377</v>
      </c>
      <c r="H13" s="1">
        <v>1219</v>
      </c>
      <c r="I13" s="1">
        <v>1092734</v>
      </c>
      <c r="J13" s="1">
        <v>158540</v>
      </c>
      <c r="K13" s="6"/>
      <c r="L13" s="6"/>
    </row>
    <row r="14" spans="1:22" ht="15" thickBot="1" x14ac:dyDescent="0.4">
      <c r="A14" s="37" t="s">
        <v>19</v>
      </c>
      <c r="B14" s="1">
        <v>104172</v>
      </c>
      <c r="C14" s="2"/>
      <c r="D14" s="1">
        <v>7068</v>
      </c>
      <c r="E14" s="2"/>
      <c r="F14" s="1">
        <v>21501</v>
      </c>
      <c r="G14" s="1">
        <v>8137</v>
      </c>
      <c r="H14" s="2">
        <v>552</v>
      </c>
      <c r="I14" s="1">
        <v>999390</v>
      </c>
      <c r="J14" s="1">
        <v>78065</v>
      </c>
      <c r="K14" s="5"/>
      <c r="L14" s="6"/>
    </row>
    <row r="15" spans="1:22" ht="15" thickBot="1" x14ac:dyDescent="0.4">
      <c r="A15" s="37" t="s">
        <v>24</v>
      </c>
      <c r="B15" s="1">
        <v>95572</v>
      </c>
      <c r="C15" s="2"/>
      <c r="D15" s="1">
        <v>1634</v>
      </c>
      <c r="E15" s="2"/>
      <c r="F15" s="1">
        <v>26814</v>
      </c>
      <c r="G15" s="1">
        <v>9112</v>
      </c>
      <c r="H15" s="2">
        <v>156</v>
      </c>
      <c r="I15" s="1">
        <v>1343974</v>
      </c>
      <c r="J15" s="1">
        <v>128143</v>
      </c>
      <c r="K15" s="5"/>
      <c r="L15" s="6"/>
    </row>
    <row r="16" spans="1:22" ht="15" thickBot="1" x14ac:dyDescent="0.4">
      <c r="A16" s="37" t="s">
        <v>14</v>
      </c>
      <c r="B16" s="1">
        <v>88590</v>
      </c>
      <c r="C16" s="2"/>
      <c r="D16" s="1">
        <v>3511</v>
      </c>
      <c r="E16" s="2"/>
      <c r="F16" s="1">
        <v>31791</v>
      </c>
      <c r="G16" s="1">
        <v>19057</v>
      </c>
      <c r="H16" s="2">
        <v>755</v>
      </c>
      <c r="I16" s="1">
        <v>1043940</v>
      </c>
      <c r="J16" s="1">
        <v>224561</v>
      </c>
      <c r="K16" s="5"/>
      <c r="L16" s="6"/>
    </row>
    <row r="17" spans="1:12" ht="15" thickBot="1" x14ac:dyDescent="0.4">
      <c r="A17" s="37" t="s">
        <v>11</v>
      </c>
      <c r="B17" s="1">
        <v>80593</v>
      </c>
      <c r="C17" s="2"/>
      <c r="D17" s="1">
        <v>6355</v>
      </c>
      <c r="E17" s="2"/>
      <c r="F17" s="1">
        <v>20371</v>
      </c>
      <c r="G17" s="1">
        <v>8070</v>
      </c>
      <c r="H17" s="2">
        <v>636</v>
      </c>
      <c r="I17" s="1">
        <v>1638290</v>
      </c>
      <c r="J17" s="1">
        <v>164045</v>
      </c>
      <c r="K17" s="5"/>
      <c r="L17" s="6"/>
    </row>
    <row r="18" spans="1:12" ht="15" thickBot="1" x14ac:dyDescent="0.4">
      <c r="A18" s="37" t="s">
        <v>26</v>
      </c>
      <c r="B18" s="1">
        <v>76371</v>
      </c>
      <c r="C18" s="2"/>
      <c r="D18" s="1">
        <v>3359</v>
      </c>
      <c r="E18" s="2"/>
      <c r="F18" s="1">
        <v>67726</v>
      </c>
      <c r="G18" s="1">
        <v>12632</v>
      </c>
      <c r="H18" s="2">
        <v>556</v>
      </c>
      <c r="I18" s="1">
        <v>896990</v>
      </c>
      <c r="J18" s="1">
        <v>148369</v>
      </c>
      <c r="K18" s="6"/>
      <c r="L18" s="6"/>
    </row>
    <row r="19" spans="1:12" ht="15" thickBot="1" x14ac:dyDescent="0.4">
      <c r="A19" s="37" t="s">
        <v>29</v>
      </c>
      <c r="B19" s="1">
        <v>75433</v>
      </c>
      <c r="C19" s="2"/>
      <c r="D19" s="1">
        <v>2013</v>
      </c>
      <c r="E19" s="2"/>
      <c r="F19" s="1">
        <v>63537</v>
      </c>
      <c r="G19" s="1">
        <v>8838</v>
      </c>
      <c r="H19" s="2">
        <v>236</v>
      </c>
      <c r="I19" s="1">
        <v>964222</v>
      </c>
      <c r="J19" s="1">
        <v>112966</v>
      </c>
      <c r="K19" s="5"/>
      <c r="L19" s="6"/>
    </row>
    <row r="20" spans="1:12" ht="15" thickBot="1" x14ac:dyDescent="0.4">
      <c r="A20" s="37" t="s">
        <v>20</v>
      </c>
      <c r="B20" s="1">
        <v>73819</v>
      </c>
      <c r="C20" s="2"/>
      <c r="D20" s="2">
        <v>815</v>
      </c>
      <c r="E20" s="2"/>
      <c r="F20" s="1">
        <v>30270</v>
      </c>
      <c r="G20" s="1">
        <v>10809</v>
      </c>
      <c r="H20" s="2">
        <v>119</v>
      </c>
      <c r="I20" s="1">
        <v>1149991</v>
      </c>
      <c r="J20" s="1">
        <v>168394</v>
      </c>
      <c r="K20" s="5"/>
      <c r="L20" s="6"/>
    </row>
    <row r="21" spans="1:12" ht="15" thickBot="1" x14ac:dyDescent="0.4">
      <c r="A21" s="37" t="s">
        <v>21</v>
      </c>
      <c r="B21" s="1">
        <v>72321</v>
      </c>
      <c r="C21" s="2"/>
      <c r="D21" s="1">
        <v>3119</v>
      </c>
      <c r="E21" s="2"/>
      <c r="F21" s="1">
        <v>19900</v>
      </c>
      <c r="G21" s="1">
        <v>6187</v>
      </c>
      <c r="H21" s="2">
        <v>267</v>
      </c>
      <c r="I21" s="1">
        <v>1112019</v>
      </c>
      <c r="J21" s="1">
        <v>95133</v>
      </c>
      <c r="K21" s="5"/>
      <c r="L21" s="6"/>
    </row>
    <row r="22" spans="1:12" ht="15" thickBot="1" x14ac:dyDescent="0.4">
      <c r="A22" s="37" t="s">
        <v>25</v>
      </c>
      <c r="B22" s="1">
        <v>66060</v>
      </c>
      <c r="C22" s="2"/>
      <c r="D22" s="1">
        <v>1096</v>
      </c>
      <c r="E22" s="2"/>
      <c r="F22" s="1">
        <v>40059</v>
      </c>
      <c r="G22" s="1">
        <v>12830</v>
      </c>
      <c r="H22" s="2">
        <v>213</v>
      </c>
      <c r="I22" s="1">
        <v>601610</v>
      </c>
      <c r="J22" s="1">
        <v>116847</v>
      </c>
      <c r="K22" s="5"/>
      <c r="L22" s="6"/>
    </row>
    <row r="23" spans="1:12" ht="15" thickBot="1" x14ac:dyDescent="0.4">
      <c r="A23" s="37" t="s">
        <v>36</v>
      </c>
      <c r="B23" s="1">
        <v>63091</v>
      </c>
      <c r="C23" s="2"/>
      <c r="D23" s="1">
        <v>1265</v>
      </c>
      <c r="E23" s="2"/>
      <c r="F23" s="1">
        <v>32090</v>
      </c>
      <c r="G23" s="1">
        <v>12867</v>
      </c>
      <c r="H23" s="2">
        <v>258</v>
      </c>
      <c r="I23" s="1">
        <v>562135</v>
      </c>
      <c r="J23" s="1">
        <v>114647</v>
      </c>
      <c r="K23" s="6"/>
      <c r="L23" s="6"/>
    </row>
    <row r="24" spans="1:12" ht="15" thickBot="1" x14ac:dyDescent="0.4">
      <c r="A24" s="37" t="s">
        <v>27</v>
      </c>
      <c r="B24" s="1">
        <v>54813</v>
      </c>
      <c r="C24" s="2"/>
      <c r="D24" s="1">
        <v>2803</v>
      </c>
      <c r="E24" s="2"/>
      <c r="F24" s="1">
        <v>11589</v>
      </c>
      <c r="G24" s="1">
        <v>8142</v>
      </c>
      <c r="H24" s="2">
        <v>416</v>
      </c>
      <c r="I24" s="1">
        <v>604635</v>
      </c>
      <c r="J24" s="1">
        <v>89812</v>
      </c>
      <c r="K24" s="5"/>
      <c r="L24" s="6"/>
    </row>
    <row r="25" spans="1:12" ht="15" thickBot="1" x14ac:dyDescent="0.4">
      <c r="A25" s="37" t="s">
        <v>23</v>
      </c>
      <c r="B25" s="1">
        <v>47893</v>
      </c>
      <c r="C25" s="2"/>
      <c r="D25" s="1">
        <v>4396</v>
      </c>
      <c r="E25" s="2"/>
      <c r="F25" s="1">
        <v>24212</v>
      </c>
      <c r="G25" s="1">
        <v>13433</v>
      </c>
      <c r="H25" s="1">
        <v>1233</v>
      </c>
      <c r="I25" s="1">
        <v>627986</v>
      </c>
      <c r="J25" s="1">
        <v>176139</v>
      </c>
      <c r="K25" s="5"/>
      <c r="L25" s="6"/>
    </row>
    <row r="26" spans="1:12" ht="15" thickBot="1" x14ac:dyDescent="0.4">
      <c r="A26" s="37" t="s">
        <v>9</v>
      </c>
      <c r="B26" s="1">
        <v>46506</v>
      </c>
      <c r="C26" s="2"/>
      <c r="D26" s="1">
        <v>1442</v>
      </c>
      <c r="E26" s="2"/>
      <c r="F26" s="1">
        <v>30204</v>
      </c>
      <c r="G26" s="1">
        <v>6107</v>
      </c>
      <c r="H26" s="2">
        <v>189</v>
      </c>
      <c r="I26" s="1">
        <v>767657</v>
      </c>
      <c r="J26" s="1">
        <v>100810</v>
      </c>
      <c r="K26" s="5"/>
      <c r="L26" s="6"/>
    </row>
    <row r="27" spans="1:12" ht="15" thickBot="1" x14ac:dyDescent="0.4">
      <c r="A27" s="37" t="s">
        <v>32</v>
      </c>
      <c r="B27" s="1">
        <v>45013</v>
      </c>
      <c r="C27" s="2"/>
      <c r="D27" s="1">
        <v>1573</v>
      </c>
      <c r="E27" s="2"/>
      <c r="F27" s="1">
        <v>4872</v>
      </c>
      <c r="G27" s="1">
        <v>7982</v>
      </c>
      <c r="H27" s="2">
        <v>279</v>
      </c>
      <c r="I27" s="1">
        <v>819511</v>
      </c>
      <c r="J27" s="1">
        <v>145313</v>
      </c>
      <c r="K27" s="5"/>
      <c r="L27" s="6"/>
    </row>
    <row r="28" spans="1:12" ht="15" thickBot="1" x14ac:dyDescent="0.4">
      <c r="A28" s="37" t="s">
        <v>30</v>
      </c>
      <c r="B28" s="1">
        <v>40829</v>
      </c>
      <c r="C28" s="2"/>
      <c r="D28" s="1">
        <v>1332</v>
      </c>
      <c r="E28" s="2"/>
      <c r="F28" s="1">
        <v>13565</v>
      </c>
      <c r="G28" s="1">
        <v>13719</v>
      </c>
      <c r="H28" s="2">
        <v>448</v>
      </c>
      <c r="I28" s="1">
        <v>385377</v>
      </c>
      <c r="J28" s="1">
        <v>129488</v>
      </c>
      <c r="K28" s="5"/>
      <c r="L28" s="6"/>
    </row>
    <row r="29" spans="1:12" ht="15" thickBot="1" x14ac:dyDescent="0.4">
      <c r="A29" s="37" t="s">
        <v>22</v>
      </c>
      <c r="B29" s="1">
        <v>40507</v>
      </c>
      <c r="C29" s="2"/>
      <c r="D29" s="2">
        <v>833</v>
      </c>
      <c r="E29" s="2"/>
      <c r="F29" s="1">
        <v>8416</v>
      </c>
      <c r="G29" s="1">
        <v>6957</v>
      </c>
      <c r="H29" s="2">
        <v>143</v>
      </c>
      <c r="I29" s="1">
        <v>752704</v>
      </c>
      <c r="J29" s="1">
        <v>129277</v>
      </c>
      <c r="K29" s="5"/>
      <c r="L29" s="6"/>
    </row>
    <row r="30" spans="1:12" ht="15" thickBot="1" x14ac:dyDescent="0.4">
      <c r="A30" s="37" t="s">
        <v>18</v>
      </c>
      <c r="B30" s="1">
        <v>39344</v>
      </c>
      <c r="C30" s="2"/>
      <c r="D30" s="1">
        <v>1751</v>
      </c>
      <c r="E30" s="2"/>
      <c r="F30" s="1">
        <v>23323</v>
      </c>
      <c r="G30" s="1">
        <v>6832</v>
      </c>
      <c r="H30" s="2">
        <v>304</v>
      </c>
      <c r="I30" s="1">
        <v>427699</v>
      </c>
      <c r="J30" s="1">
        <v>74270</v>
      </c>
      <c r="K30" s="6"/>
      <c r="L30" s="6"/>
    </row>
    <row r="31" spans="1:12" ht="15" thickBot="1" x14ac:dyDescent="0.4">
      <c r="A31" s="37" t="s">
        <v>41</v>
      </c>
      <c r="B31" s="1">
        <v>37903</v>
      </c>
      <c r="C31" s="46">
        <v>126</v>
      </c>
      <c r="D31" s="2">
        <v>785</v>
      </c>
      <c r="E31" s="48">
        <v>1</v>
      </c>
      <c r="F31" s="1">
        <v>9318</v>
      </c>
      <c r="G31" s="1">
        <v>12013</v>
      </c>
      <c r="H31" s="2">
        <v>249</v>
      </c>
      <c r="I31" s="1">
        <v>403726</v>
      </c>
      <c r="J31" s="1">
        <v>127961</v>
      </c>
      <c r="K31" s="5"/>
      <c r="L31" s="6"/>
    </row>
    <row r="32" spans="1:12" ht="15" thickBot="1" x14ac:dyDescent="0.4">
      <c r="A32" s="37" t="s">
        <v>35</v>
      </c>
      <c r="B32" s="1">
        <v>33902</v>
      </c>
      <c r="C32" s="46">
        <v>316</v>
      </c>
      <c r="D32" s="1">
        <v>1159</v>
      </c>
      <c r="E32" s="48">
        <v>1</v>
      </c>
      <c r="F32" s="1">
        <v>25934</v>
      </c>
      <c r="G32" s="1">
        <v>5524</v>
      </c>
      <c r="H32" s="2">
        <v>189</v>
      </c>
      <c r="I32" s="1">
        <v>590161</v>
      </c>
      <c r="J32" s="1">
        <v>96158</v>
      </c>
      <c r="K32" s="5"/>
      <c r="L32" s="6"/>
    </row>
    <row r="33" spans="1:12" ht="15" thickBot="1" x14ac:dyDescent="0.4">
      <c r="A33" s="37" t="s">
        <v>31</v>
      </c>
      <c r="B33" s="1">
        <v>33295</v>
      </c>
      <c r="C33" s="2"/>
      <c r="D33" s="2">
        <v>637</v>
      </c>
      <c r="E33" s="2"/>
      <c r="F33" s="1">
        <v>9747</v>
      </c>
      <c r="G33" s="1">
        <v>10810</v>
      </c>
      <c r="H33" s="2">
        <v>207</v>
      </c>
      <c r="I33" s="1">
        <v>472989</v>
      </c>
      <c r="J33" s="1">
        <v>153560</v>
      </c>
      <c r="K33" s="5"/>
      <c r="L33" s="6"/>
    </row>
    <row r="34" spans="1:12" ht="15" thickBot="1" x14ac:dyDescent="0.4">
      <c r="A34" s="37" t="s">
        <v>28</v>
      </c>
      <c r="B34" s="1">
        <v>32572</v>
      </c>
      <c r="C34" s="2"/>
      <c r="D34" s="2">
        <v>235</v>
      </c>
      <c r="E34" s="2"/>
      <c r="F34" s="1">
        <v>12475</v>
      </c>
      <c r="G34" s="1">
        <v>10160</v>
      </c>
      <c r="H34" s="2">
        <v>73</v>
      </c>
      <c r="I34" s="1">
        <v>447806</v>
      </c>
      <c r="J34" s="1">
        <v>139679</v>
      </c>
      <c r="K34" s="6"/>
      <c r="L34" s="6"/>
    </row>
    <row r="35" spans="1:12" ht="15" thickBot="1" x14ac:dyDescent="0.4">
      <c r="A35" s="37" t="s">
        <v>34</v>
      </c>
      <c r="B35" s="1">
        <v>31762</v>
      </c>
      <c r="C35" s="2"/>
      <c r="D35" s="2">
        <v>353</v>
      </c>
      <c r="E35" s="2"/>
      <c r="F35" s="1">
        <v>6633</v>
      </c>
      <c r="G35" s="1">
        <v>10525</v>
      </c>
      <c r="H35" s="2">
        <v>117</v>
      </c>
      <c r="I35" s="1">
        <v>413005</v>
      </c>
      <c r="J35" s="1">
        <v>136856</v>
      </c>
      <c r="K35" s="5"/>
      <c r="L35" s="6"/>
    </row>
    <row r="36" spans="1:12" ht="15" thickBot="1" x14ac:dyDescent="0.4">
      <c r="A36" s="37" t="s">
        <v>46</v>
      </c>
      <c r="B36" s="1">
        <v>24140</v>
      </c>
      <c r="C36" s="2"/>
      <c r="D36" s="2">
        <v>445</v>
      </c>
      <c r="E36" s="2"/>
      <c r="F36" s="1">
        <v>4929</v>
      </c>
      <c r="G36" s="1">
        <v>6101</v>
      </c>
      <c r="H36" s="2">
        <v>112</v>
      </c>
      <c r="I36" s="1">
        <v>468644</v>
      </c>
      <c r="J36" s="1">
        <v>118435</v>
      </c>
      <c r="K36" s="5"/>
      <c r="L36" s="6"/>
    </row>
    <row r="37" spans="1:12" ht="15" thickBot="1" x14ac:dyDescent="0.4">
      <c r="A37" s="37" t="s">
        <v>50</v>
      </c>
      <c r="B37" s="1">
        <v>22361</v>
      </c>
      <c r="C37" s="2"/>
      <c r="D37" s="2">
        <v>301</v>
      </c>
      <c r="E37" s="2"/>
      <c r="F37" s="1">
        <v>5395</v>
      </c>
      <c r="G37" s="1">
        <v>11560</v>
      </c>
      <c r="H37" s="2">
        <v>156</v>
      </c>
      <c r="I37" s="1">
        <v>231407</v>
      </c>
      <c r="J37" s="1">
        <v>119627</v>
      </c>
      <c r="K37" s="5"/>
      <c r="L37" s="6"/>
    </row>
    <row r="38" spans="1:12" ht="15" thickBot="1" x14ac:dyDescent="0.4">
      <c r="A38" s="37" t="s">
        <v>45</v>
      </c>
      <c r="B38" s="1">
        <v>22191</v>
      </c>
      <c r="C38" s="46">
        <v>75</v>
      </c>
      <c r="D38" s="2">
        <v>305</v>
      </c>
      <c r="E38" s="2"/>
      <c r="F38" s="1">
        <v>9708</v>
      </c>
      <c r="G38" s="1">
        <v>7617</v>
      </c>
      <c r="H38" s="2">
        <v>105</v>
      </c>
      <c r="I38" s="1">
        <v>249353</v>
      </c>
      <c r="J38" s="1">
        <v>85591</v>
      </c>
      <c r="K38" s="5"/>
      <c r="L38" s="6"/>
    </row>
    <row r="39" spans="1:12" ht="15" thickBot="1" x14ac:dyDescent="0.4">
      <c r="A39" s="37" t="s">
        <v>38</v>
      </c>
      <c r="B39" s="1">
        <v>21605</v>
      </c>
      <c r="C39" s="2"/>
      <c r="D39" s="2">
        <v>658</v>
      </c>
      <c r="E39" s="2"/>
      <c r="F39" s="1">
        <v>14175</v>
      </c>
      <c r="G39" s="1">
        <v>4836</v>
      </c>
      <c r="H39" s="2">
        <v>147</v>
      </c>
      <c r="I39" s="1">
        <v>522267</v>
      </c>
      <c r="J39" s="1">
        <v>116899</v>
      </c>
      <c r="K39" s="5"/>
      <c r="L39" s="6"/>
    </row>
    <row r="40" spans="1:12" ht="15" thickBot="1" x14ac:dyDescent="0.4">
      <c r="A40" s="37" t="s">
        <v>40</v>
      </c>
      <c r="B40" s="1">
        <v>17793</v>
      </c>
      <c r="C40" s="2"/>
      <c r="D40" s="2">
        <v>990</v>
      </c>
      <c r="E40" s="2"/>
      <c r="F40" s="1">
        <v>15086</v>
      </c>
      <c r="G40" s="1">
        <v>16796</v>
      </c>
      <c r="H40" s="2">
        <v>935</v>
      </c>
      <c r="I40" s="1">
        <v>304770</v>
      </c>
      <c r="J40" s="1">
        <v>287692</v>
      </c>
      <c r="K40" s="6"/>
      <c r="L40" s="6"/>
    </row>
    <row r="41" spans="1:12" ht="15" thickBot="1" x14ac:dyDescent="0.4">
      <c r="A41" s="37" t="s">
        <v>44</v>
      </c>
      <c r="B41" s="1">
        <v>16456</v>
      </c>
      <c r="C41" s="2"/>
      <c r="D41" s="2">
        <v>565</v>
      </c>
      <c r="E41" s="2"/>
      <c r="F41" s="1">
        <v>9237</v>
      </c>
      <c r="G41" s="1">
        <v>7848</v>
      </c>
      <c r="H41" s="2">
        <v>269</v>
      </c>
      <c r="I41" s="1">
        <v>452298</v>
      </c>
      <c r="J41" s="1">
        <v>215706</v>
      </c>
      <c r="K41" s="5"/>
      <c r="L41" s="6"/>
    </row>
    <row r="42" spans="1:12" ht="15" thickBot="1" x14ac:dyDescent="0.4">
      <c r="A42" s="37" t="s">
        <v>37</v>
      </c>
      <c r="B42" s="1">
        <v>13802</v>
      </c>
      <c r="C42" s="2"/>
      <c r="D42" s="2">
        <v>254</v>
      </c>
      <c r="E42" s="2"/>
      <c r="F42" s="1">
        <v>10323</v>
      </c>
      <c r="G42" s="1">
        <v>3272</v>
      </c>
      <c r="H42" s="2">
        <v>60</v>
      </c>
      <c r="I42" s="1">
        <v>323478</v>
      </c>
      <c r="J42" s="1">
        <v>76695</v>
      </c>
      <c r="K42" s="5"/>
      <c r="L42" s="6"/>
    </row>
    <row r="43" spans="1:12" ht="15" thickBot="1" x14ac:dyDescent="0.4">
      <c r="A43" s="37" t="s">
        <v>49</v>
      </c>
      <c r="B43" s="1">
        <v>13752</v>
      </c>
      <c r="C43" s="2"/>
      <c r="D43" s="2">
        <v>118</v>
      </c>
      <c r="E43" s="2"/>
      <c r="F43" s="1">
        <v>9807</v>
      </c>
      <c r="G43" s="1">
        <v>7695</v>
      </c>
      <c r="H43" s="2">
        <v>66</v>
      </c>
      <c r="I43" s="1">
        <v>141636</v>
      </c>
      <c r="J43" s="1">
        <v>79256</v>
      </c>
      <c r="K43" s="5"/>
      <c r="L43" s="6"/>
    </row>
    <row r="44" spans="1:12" ht="15" thickBot="1" x14ac:dyDescent="0.4">
      <c r="A44" s="37" t="s">
        <v>43</v>
      </c>
      <c r="B44" s="1">
        <v>13337</v>
      </c>
      <c r="C44" s="2"/>
      <c r="D44" s="2">
        <v>521</v>
      </c>
      <c r="E44" s="2"/>
      <c r="F44" s="1">
        <v>5501</v>
      </c>
      <c r="G44" s="1">
        <v>13696</v>
      </c>
      <c r="H44" s="2">
        <v>535</v>
      </c>
      <c r="I44" s="1">
        <v>148610</v>
      </c>
      <c r="J44" s="1">
        <v>152614</v>
      </c>
      <c r="K44" s="6"/>
      <c r="L44" s="6"/>
    </row>
    <row r="45" spans="1:12" ht="29.5" thickBot="1" x14ac:dyDescent="0.4">
      <c r="A45" s="37" t="s">
        <v>63</v>
      </c>
      <c r="B45" s="1">
        <v>11115</v>
      </c>
      <c r="C45" s="2"/>
      <c r="D45" s="2">
        <v>577</v>
      </c>
      <c r="E45" s="2"/>
      <c r="F45" s="1">
        <v>8675</v>
      </c>
      <c r="G45" s="1">
        <v>15749</v>
      </c>
      <c r="H45" s="2">
        <v>818</v>
      </c>
      <c r="I45" s="1">
        <v>141607</v>
      </c>
      <c r="J45" s="1">
        <v>200648</v>
      </c>
      <c r="K45" s="6"/>
      <c r="L45" s="6"/>
    </row>
    <row r="46" spans="1:12" ht="15" thickBot="1" x14ac:dyDescent="0.4">
      <c r="A46" s="37" t="s">
        <v>54</v>
      </c>
      <c r="B46" s="1">
        <v>7789</v>
      </c>
      <c r="C46" s="2"/>
      <c r="D46" s="2">
        <v>116</v>
      </c>
      <c r="E46" s="2"/>
      <c r="F46" s="2">
        <v>865</v>
      </c>
      <c r="G46" s="1">
        <v>8805</v>
      </c>
      <c r="H46" s="2">
        <v>131</v>
      </c>
      <c r="I46" s="1">
        <v>95974</v>
      </c>
      <c r="J46" s="1">
        <v>108487</v>
      </c>
      <c r="K46" s="6"/>
      <c r="L46" s="6"/>
    </row>
    <row r="47" spans="1:12" ht="29.5" thickBot="1" x14ac:dyDescent="0.4">
      <c r="A47" s="37" t="s">
        <v>42</v>
      </c>
      <c r="B47" s="1">
        <v>6165</v>
      </c>
      <c r="C47" s="2"/>
      <c r="D47" s="2">
        <v>395</v>
      </c>
      <c r="E47" s="2"/>
      <c r="F47" s="2">
        <v>582</v>
      </c>
      <c r="G47" s="1">
        <v>4534</v>
      </c>
      <c r="H47" s="2">
        <v>291</v>
      </c>
      <c r="I47" s="1">
        <v>166879</v>
      </c>
      <c r="J47" s="1">
        <v>122731</v>
      </c>
      <c r="K47" s="6"/>
      <c r="L47" s="6"/>
    </row>
    <row r="48" spans="1:12" ht="15" thickBot="1" x14ac:dyDescent="0.4">
      <c r="A48" s="37" t="s">
        <v>53</v>
      </c>
      <c r="B48" s="1">
        <v>4792</v>
      </c>
      <c r="C48" s="2"/>
      <c r="D48" s="2">
        <v>90</v>
      </c>
      <c r="E48" s="2"/>
      <c r="F48" s="2">
        <v>799</v>
      </c>
      <c r="G48" s="1">
        <v>6288</v>
      </c>
      <c r="H48" s="2">
        <v>118</v>
      </c>
      <c r="I48" s="1">
        <v>129475</v>
      </c>
      <c r="J48" s="1">
        <v>169901</v>
      </c>
      <c r="K48" s="5"/>
      <c r="L48" s="6"/>
    </row>
    <row r="49" spans="1:12" ht="15" thickBot="1" x14ac:dyDescent="0.4">
      <c r="A49" s="37" t="s">
        <v>56</v>
      </c>
      <c r="B49" s="1">
        <v>4783</v>
      </c>
      <c r="C49" s="2"/>
      <c r="D49" s="2">
        <v>100</v>
      </c>
      <c r="E49" s="2"/>
      <c r="F49" s="1">
        <v>1056</v>
      </c>
      <c r="G49" s="1">
        <v>2669</v>
      </c>
      <c r="H49" s="2">
        <v>56</v>
      </c>
      <c r="I49" s="1">
        <v>222427</v>
      </c>
      <c r="J49" s="1">
        <v>124112</v>
      </c>
      <c r="K49" s="6"/>
      <c r="L49" s="6"/>
    </row>
    <row r="50" spans="1:12" ht="15" thickBot="1" x14ac:dyDescent="0.4">
      <c r="A50" s="37" t="s">
        <v>39</v>
      </c>
      <c r="B50" s="1">
        <v>3636</v>
      </c>
      <c r="C50" s="2"/>
      <c r="D50" s="2">
        <v>115</v>
      </c>
      <c r="E50" s="2"/>
      <c r="F50" s="2">
        <v>407</v>
      </c>
      <c r="G50" s="1">
        <v>2705</v>
      </c>
      <c r="H50" s="2">
        <v>86</v>
      </c>
      <c r="I50" s="1">
        <v>141394</v>
      </c>
      <c r="J50" s="1">
        <v>105187</v>
      </c>
      <c r="K50" s="5"/>
      <c r="L50" s="6"/>
    </row>
    <row r="51" spans="1:12" ht="15" thickBot="1" x14ac:dyDescent="0.4">
      <c r="A51" s="37" t="s">
        <v>51</v>
      </c>
      <c r="B51" s="1">
        <v>2366</v>
      </c>
      <c r="C51" s="2"/>
      <c r="D51" s="2">
        <v>37</v>
      </c>
      <c r="E51" s="2"/>
      <c r="F51" s="1">
        <v>1337</v>
      </c>
      <c r="G51" s="1">
        <v>2214</v>
      </c>
      <c r="H51" s="2">
        <v>35</v>
      </c>
      <c r="I51" s="1">
        <v>130404</v>
      </c>
      <c r="J51" s="1">
        <v>122012</v>
      </c>
      <c r="K51" s="5"/>
      <c r="L51" s="6"/>
    </row>
    <row r="52" spans="1:12" ht="15" thickBot="1" x14ac:dyDescent="0.4">
      <c r="A52" s="37" t="s">
        <v>55</v>
      </c>
      <c r="B52" s="1">
        <v>2069</v>
      </c>
      <c r="C52" s="2"/>
      <c r="D52" s="2">
        <v>24</v>
      </c>
      <c r="E52" s="2"/>
      <c r="F52" s="2">
        <v>455</v>
      </c>
      <c r="G52" s="1">
        <v>3575</v>
      </c>
      <c r="H52" s="2">
        <v>41</v>
      </c>
      <c r="I52" s="1">
        <v>61032</v>
      </c>
      <c r="J52" s="1">
        <v>105453</v>
      </c>
      <c r="K52" s="5"/>
      <c r="L52" s="6"/>
    </row>
    <row r="53" spans="1:12" ht="15" thickBot="1" x14ac:dyDescent="0.4">
      <c r="A53" s="37" t="s">
        <v>52</v>
      </c>
      <c r="B53" s="1">
        <v>1733</v>
      </c>
      <c r="C53" s="2"/>
      <c r="D53" s="2">
        <v>17</v>
      </c>
      <c r="E53" s="2"/>
      <c r="F53" s="1">
        <v>1019</v>
      </c>
      <c r="G53" s="1">
        <v>2369</v>
      </c>
      <c r="H53" s="2">
        <v>23</v>
      </c>
      <c r="I53" s="1">
        <v>165414</v>
      </c>
      <c r="J53" s="1">
        <v>226116</v>
      </c>
      <c r="K53" s="6"/>
      <c r="L53" s="6"/>
    </row>
    <row r="54" spans="1:12" ht="15" thickBot="1" x14ac:dyDescent="0.4">
      <c r="A54" s="37" t="s">
        <v>48</v>
      </c>
      <c r="B54" s="1">
        <v>1334</v>
      </c>
      <c r="C54" s="2"/>
      <c r="D54" s="2">
        <v>56</v>
      </c>
      <c r="E54" s="2"/>
      <c r="F54" s="2">
        <v>157</v>
      </c>
      <c r="G54" s="1">
        <v>2138</v>
      </c>
      <c r="H54" s="2">
        <v>90</v>
      </c>
      <c r="I54" s="1">
        <v>79366</v>
      </c>
      <c r="J54" s="1">
        <v>127191</v>
      </c>
      <c r="K54" s="6"/>
      <c r="L54" s="6"/>
    </row>
    <row r="55" spans="1:12" ht="15" thickBot="1" x14ac:dyDescent="0.4">
      <c r="A55" s="37" t="s">
        <v>47</v>
      </c>
      <c r="B55" s="1">
        <v>1334</v>
      </c>
      <c r="C55" s="2"/>
      <c r="D55" s="2">
        <v>23</v>
      </c>
      <c r="E55" s="2"/>
      <c r="F55" s="2">
        <v>317</v>
      </c>
      <c r="G55" s="2">
        <v>942</v>
      </c>
      <c r="H55" s="2">
        <v>16</v>
      </c>
      <c r="I55" s="1">
        <v>124068</v>
      </c>
      <c r="J55" s="1">
        <v>87627</v>
      </c>
      <c r="K55" s="5"/>
      <c r="L55" s="6"/>
    </row>
    <row r="56" spans="1:12" ht="15" thickBot="1" x14ac:dyDescent="0.4">
      <c r="A56" s="3" t="s">
        <v>64</v>
      </c>
      <c r="B56" s="2">
        <v>314</v>
      </c>
      <c r="C56" s="2"/>
      <c r="D56" s="2">
        <v>5</v>
      </c>
      <c r="E56" s="2"/>
      <c r="F56" s="2">
        <v>87</v>
      </c>
      <c r="G56" s="2"/>
      <c r="H56" s="2"/>
      <c r="I56" s="1">
        <v>18389</v>
      </c>
      <c r="J56" s="2"/>
      <c r="K56" s="6"/>
      <c r="L56" s="5"/>
    </row>
    <row r="57" spans="1:12" ht="21.5" thickBot="1" x14ac:dyDescent="0.4">
      <c r="A57" s="3" t="s">
        <v>67</v>
      </c>
      <c r="B57" s="2">
        <v>37</v>
      </c>
      <c r="C57" s="2"/>
      <c r="D57" s="2">
        <v>2</v>
      </c>
      <c r="E57" s="2"/>
      <c r="F57" s="2">
        <v>16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11453</v>
      </c>
      <c r="C58" s="46">
        <v>333</v>
      </c>
      <c r="D58" s="2">
        <v>178</v>
      </c>
      <c r="E58" s="48">
        <v>1</v>
      </c>
      <c r="F58" s="1">
        <v>9916</v>
      </c>
      <c r="G58" s="1">
        <v>3382</v>
      </c>
      <c r="H58" s="2">
        <v>53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12" t="s">
        <v>66</v>
      </c>
      <c r="B59" s="13">
        <v>283</v>
      </c>
      <c r="C59" s="50">
        <v>20</v>
      </c>
      <c r="D59" s="13">
        <v>6</v>
      </c>
      <c r="E59" s="13"/>
      <c r="F59" s="13">
        <v>144</v>
      </c>
      <c r="G59" s="13"/>
      <c r="H59" s="13"/>
      <c r="I59" s="29">
        <v>6654</v>
      </c>
      <c r="J59" s="13"/>
      <c r="K59" s="51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6E9F9571-9AC8-473E-8D1B-AA77CDFB4630}"/>
    <hyperlink ref="A6" r:id="rId2" display="https://www.worldometers.info/coronavirus/usa/california/" xr:uid="{7447BA82-DA9A-48E5-BE3C-42FA8038DE9B}"/>
    <hyperlink ref="A7" r:id="rId3" display="https://www.worldometers.info/coronavirus/usa/florida/" xr:uid="{8C37CD8F-4161-4D06-8054-5F7FD4BBADDB}"/>
    <hyperlink ref="A8" r:id="rId4" display="https://www.worldometers.info/coronavirus/usa/texas/" xr:uid="{729321A9-546B-401A-A554-37D161C6C1F0}"/>
    <hyperlink ref="A9" r:id="rId5" display="https://www.worldometers.info/coronavirus/usa/new-jersey/" xr:uid="{D14738CF-0F34-4EEE-A1A1-B51CEFB69203}"/>
    <hyperlink ref="A10" r:id="rId6" display="https://www.worldometers.info/coronavirus/usa/illinois/" xr:uid="{0473DE16-C6D5-4FE6-9F8B-C14212B27C45}"/>
    <hyperlink ref="A11" r:id="rId7" display="https://www.worldometers.info/coronavirus/usa/arizona/" xr:uid="{B4BCE4E9-5A0F-49EA-8208-DFE59EDE0603}"/>
    <hyperlink ref="A12" r:id="rId8" display="https://www.worldometers.info/coronavirus/usa/georgia/" xr:uid="{E7204F3A-05D4-41E7-BBAE-F1430C899D40}"/>
    <hyperlink ref="A13" r:id="rId9" display="https://www.worldometers.info/coronavirus/usa/massachusetts/" xr:uid="{52C338DF-FED1-4E30-A7BE-F2F8DDF09B97}"/>
    <hyperlink ref="A14" r:id="rId10" display="https://www.worldometers.info/coronavirus/usa/pennsylvania/" xr:uid="{7E5A33AE-D84B-45E0-A83E-7A1BE3CD4A8D}"/>
    <hyperlink ref="A15" r:id="rId11" display="https://www.worldometers.info/coronavirus/usa/north-carolina/" xr:uid="{44E646B0-119D-481C-B731-FB2C3CD99BC9}"/>
    <hyperlink ref="A16" r:id="rId12" display="https://www.worldometers.info/coronavirus/usa/louisiana/" xr:uid="{6BD6D563-253C-440D-9774-FEFB2F0A9D3E}"/>
    <hyperlink ref="A17" r:id="rId13" display="https://www.worldometers.info/coronavirus/usa/michigan/" xr:uid="{329F3CFF-38A5-4359-8131-2EF572C4F45A}"/>
    <hyperlink ref="A18" r:id="rId14" display="https://www.worldometers.info/coronavirus/usa/maryland/" xr:uid="{59DFF0E0-73C9-4DE1-A80D-6A0A77E43D0F}"/>
    <hyperlink ref="A19" r:id="rId15" display="https://www.worldometers.info/coronavirus/usa/virginia/" xr:uid="{D0DC6337-5CCB-4248-88DE-9EB6255CCBD0}"/>
    <hyperlink ref="A20" r:id="rId16" display="https://www.worldometers.info/coronavirus/usa/tennessee/" xr:uid="{C4AEB649-C570-4074-BF2B-1E147DA09C8A}"/>
    <hyperlink ref="A21" r:id="rId17" display="https://www.worldometers.info/coronavirus/usa/ohio/" xr:uid="{0AA6F2AF-B694-4F07-9B61-86A7A044A2FD}"/>
    <hyperlink ref="A22" r:id="rId18" display="https://www.worldometers.info/coronavirus/usa/south-carolina/" xr:uid="{502352C0-B152-4816-B42F-F5FA5253AD77}"/>
    <hyperlink ref="A23" r:id="rId19" display="https://www.worldometers.info/coronavirus/usa/alabama/" xr:uid="{3ED449B2-755C-493F-B1D4-157541D64857}"/>
    <hyperlink ref="A24" r:id="rId20" display="https://www.worldometers.info/coronavirus/usa/indiana/" xr:uid="{FC11C692-74C0-4C93-A074-0CC8FCB086F9}"/>
    <hyperlink ref="A25" r:id="rId21" display="https://www.worldometers.info/coronavirus/usa/connecticut/" xr:uid="{207A7E49-4266-4746-A85C-35B8DFAF5F5B}"/>
    <hyperlink ref="A26" r:id="rId22" display="https://www.worldometers.info/coronavirus/usa/washington/" xr:uid="{5A9E3760-FEA3-4498-9EB1-7E504D0D87A6}"/>
    <hyperlink ref="A27" r:id="rId23" display="https://www.worldometers.info/coronavirus/usa/minnesota/" xr:uid="{02539A5C-1C58-46C6-A929-209381D86016}"/>
    <hyperlink ref="A28" r:id="rId24" display="https://www.worldometers.info/coronavirus/usa/mississippi/" xr:uid="{EFCD35E6-95F0-41CA-AA36-28A5BEAFE5A3}"/>
    <hyperlink ref="A29" r:id="rId25" display="https://www.worldometers.info/coronavirus/usa/wisconsin/" xr:uid="{01F01C07-5542-49F5-98BC-6A2AE7350BCC}"/>
    <hyperlink ref="A30" r:id="rId26" display="https://www.worldometers.info/coronavirus/usa/colorado/" xr:uid="{90979913-B1A0-46C3-BD53-4CEB30EB3598}"/>
    <hyperlink ref="A31" r:id="rId27" display="https://www.worldometers.info/coronavirus/usa/iowa/" xr:uid="{2EFB32D8-1962-4FF9-B233-E15823BDE912}"/>
    <hyperlink ref="A32" r:id="rId28" display="https://www.worldometers.info/coronavirus/usa/missouri/" xr:uid="{D9B192C4-D345-4120-BD5A-BF57C7582148}"/>
    <hyperlink ref="A33" r:id="rId29" display="https://www.worldometers.info/coronavirus/usa/nevada/" xr:uid="{EEC25F06-C4BF-456F-9CF7-0302B74C91A3}"/>
    <hyperlink ref="A34" r:id="rId30" display="https://www.worldometers.info/coronavirus/usa/utah/" xr:uid="{6425C2C2-B4F8-4A25-BFAA-72F0DB4FC494}"/>
    <hyperlink ref="A35" r:id="rId31" display="https://www.worldometers.info/coronavirus/usa/arkansas/" xr:uid="{63D9FC2C-DA7C-4961-A9B1-0300954C3DED}"/>
    <hyperlink ref="A36" r:id="rId32" display="https://www.worldometers.info/coronavirus/usa/oklahoma/" xr:uid="{80BEF19B-78E7-4875-886E-61BE6A5B8AF9}"/>
    <hyperlink ref="A37" r:id="rId33" display="https://www.worldometers.info/coronavirus/usa/nebraska/" xr:uid="{326898EF-13CD-44F6-9CD0-C00758C0E80C}"/>
    <hyperlink ref="A38" r:id="rId34" display="https://www.worldometers.info/coronavirus/usa/kansas/" xr:uid="{61C6A66E-FB8D-4133-9836-B1E8D7B02985}"/>
    <hyperlink ref="A39" r:id="rId35" display="https://www.worldometers.info/coronavirus/usa/kentucky/" xr:uid="{6A43460E-0E66-4F1D-899F-69EE57C66EF1}"/>
    <hyperlink ref="A40" r:id="rId36" display="https://www.worldometers.info/coronavirus/usa/rhode-island/" xr:uid="{D154B172-88E7-42D1-86B5-C25AE7DBA092}"/>
    <hyperlink ref="A41" r:id="rId37" display="https://www.worldometers.info/coronavirus/usa/new-mexico/" xr:uid="{F794659D-3C73-4508-9908-95E884CDF2DC}"/>
    <hyperlink ref="A42" r:id="rId38" display="https://www.worldometers.info/coronavirus/usa/oregon/" xr:uid="{C431FF10-FBBE-418A-9ED6-B256F143CA18}"/>
    <hyperlink ref="A43" r:id="rId39" display="https://www.worldometers.info/coronavirus/usa/idaho/" xr:uid="{231AD756-2109-49B8-9B4C-521135336D74}"/>
    <hyperlink ref="A44" r:id="rId40" display="https://www.worldometers.info/coronavirus/usa/delaware/" xr:uid="{6174D1AD-F1F5-480A-B344-CAE8D4270B86}"/>
    <hyperlink ref="A45" r:id="rId41" display="https://www.worldometers.info/coronavirus/usa/district-of-columbia/" xr:uid="{7BA4DF3E-9DD3-4C3B-ABB8-9AE5252DFFE4}"/>
    <hyperlink ref="A46" r:id="rId42" display="https://www.worldometers.info/coronavirus/usa/south-dakota/" xr:uid="{A78936A2-0DD0-4BDC-B2F6-A85974C69D0F}"/>
    <hyperlink ref="A47" r:id="rId43" display="https://www.worldometers.info/coronavirus/usa/new-hampshire/" xr:uid="{9764ED8A-83AD-4BF2-8593-5D74AF894B5D}"/>
    <hyperlink ref="A48" r:id="rId44" display="https://www.worldometers.info/coronavirus/usa/north-dakota/" xr:uid="{FEC3D232-80F4-4DDF-9A67-900A4E0D2473}"/>
    <hyperlink ref="A49" r:id="rId45" display="https://www.worldometers.info/coronavirus/usa/west-virginia/" xr:uid="{7C6EDD52-E3EE-412E-8687-9C41BDF4AD65}"/>
    <hyperlink ref="A50" r:id="rId46" display="https://www.worldometers.info/coronavirus/usa/maine/" xr:uid="{0F6BF0AB-864E-440F-A8BF-CD064BA52678}"/>
    <hyperlink ref="A51" r:id="rId47" display="https://www.worldometers.info/coronavirus/usa/montana/" xr:uid="{65FFB164-3A2D-45E2-BB42-342127992ED9}"/>
    <hyperlink ref="A52" r:id="rId48" display="https://www.worldometers.info/coronavirus/usa/wyoming/" xr:uid="{FD57EA87-D823-4396-8D03-F787ED4932FC}"/>
    <hyperlink ref="A53" r:id="rId49" display="https://www.worldometers.info/coronavirus/usa/alaska/" xr:uid="{C95A34DB-0BEA-4400-80CC-E1E69C81FEC7}"/>
    <hyperlink ref="A54" r:id="rId50" display="https://www.worldometers.info/coronavirus/usa/vermont/" xr:uid="{73B97B6A-3C9B-4BA7-9D27-C0851E0CFFC8}"/>
    <hyperlink ref="A55" r:id="rId51" display="https://www.worldometers.info/coronavirus/usa/hawaii/" xr:uid="{71A0C8C3-E1E2-45F4-99FE-AF646FD7FD01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63091</v>
      </c>
      <c r="C2" s="2"/>
      <c r="D2" s="1">
        <v>1265</v>
      </c>
      <c r="E2" s="2"/>
      <c r="F2" s="1">
        <v>32090</v>
      </c>
      <c r="G2" s="1">
        <v>12867</v>
      </c>
      <c r="H2" s="2">
        <v>258</v>
      </c>
      <c r="I2" s="1">
        <v>562135</v>
      </c>
      <c r="J2" s="1">
        <v>114647</v>
      </c>
      <c r="K2" s="34"/>
      <c r="L2" s="41">
        <f>IFERROR(B2/I2,0)</f>
        <v>0.11223460556627857</v>
      </c>
      <c r="M2" s="42">
        <f>IFERROR(H2/G2,0)</f>
        <v>2.0051294007927257E-2</v>
      </c>
      <c r="N2" s="40">
        <f>D2*250</f>
        <v>316250</v>
      </c>
      <c r="O2" s="43">
        <f>ABS(N2-B2)/B2</f>
        <v>4.0126008463964746</v>
      </c>
    </row>
    <row r="3" spans="1:15" ht="15" thickBot="1" x14ac:dyDescent="0.35">
      <c r="A3" s="37" t="s">
        <v>52</v>
      </c>
      <c r="B3" s="1">
        <v>1733</v>
      </c>
      <c r="C3" s="2"/>
      <c r="D3" s="2">
        <v>17</v>
      </c>
      <c r="E3" s="2"/>
      <c r="F3" s="1">
        <v>1019</v>
      </c>
      <c r="G3" s="1">
        <v>2369</v>
      </c>
      <c r="H3" s="2">
        <v>23</v>
      </c>
      <c r="I3" s="1">
        <v>165414</v>
      </c>
      <c r="J3" s="1">
        <v>226116</v>
      </c>
      <c r="K3" s="35"/>
      <c r="L3" s="41">
        <f>IFERROR(B3/I3,0)</f>
        <v>1.0476743201905522E-2</v>
      </c>
      <c r="M3" s="42">
        <f>IFERROR(H3/G3,0)</f>
        <v>9.7087378640776691E-3</v>
      </c>
      <c r="N3" s="40">
        <f>D3*250</f>
        <v>4250</v>
      </c>
      <c r="O3" s="43">
        <f t="shared" ref="O3:O56" si="0">ABS(N3-B3)/B3</f>
        <v>1.452394691286786</v>
      </c>
    </row>
    <row r="4" spans="1:15" ht="15" thickBot="1" x14ac:dyDescent="0.35">
      <c r="A4" s="37" t="s">
        <v>33</v>
      </c>
      <c r="B4" s="1">
        <v>138523</v>
      </c>
      <c r="C4" s="2"/>
      <c r="D4" s="1">
        <v>2583</v>
      </c>
      <c r="E4" s="2"/>
      <c r="F4" s="1">
        <v>118756</v>
      </c>
      <c r="G4" s="1">
        <v>19031</v>
      </c>
      <c r="H4" s="2">
        <v>355</v>
      </c>
      <c r="I4" s="1">
        <v>969837</v>
      </c>
      <c r="J4" s="1">
        <v>133243</v>
      </c>
      <c r="K4" s="35"/>
      <c r="L4" s="41">
        <f>IFERROR(B4/I4,0)</f>
        <v>0.14283121802942145</v>
      </c>
      <c r="M4" s="42">
        <f>IFERROR(H4/G4,0)</f>
        <v>1.8653775419053123E-2</v>
      </c>
      <c r="N4" s="40">
        <f>D4*250</f>
        <v>645750</v>
      </c>
      <c r="O4" s="43">
        <f t="shared" si="0"/>
        <v>3.6616807317196423</v>
      </c>
    </row>
    <row r="5" spans="1:15" ht="12.5" customHeight="1" thickBot="1" x14ac:dyDescent="0.35">
      <c r="A5" s="37" t="s">
        <v>34</v>
      </c>
      <c r="B5" s="1">
        <v>31762</v>
      </c>
      <c r="C5" s="2"/>
      <c r="D5" s="2">
        <v>353</v>
      </c>
      <c r="E5" s="2"/>
      <c r="F5" s="1">
        <v>6633</v>
      </c>
      <c r="G5" s="1">
        <v>10525</v>
      </c>
      <c r="H5" s="2">
        <v>117</v>
      </c>
      <c r="I5" s="1">
        <v>413005</v>
      </c>
      <c r="J5" s="1">
        <v>136856</v>
      </c>
      <c r="K5" s="35"/>
      <c r="L5" s="41">
        <f>IFERROR(B5/I5,0)</f>
        <v>7.6904637958378222E-2</v>
      </c>
      <c r="M5" s="42">
        <f>IFERROR(H5/G5,0)</f>
        <v>1.1116389548693586E-2</v>
      </c>
      <c r="N5" s="40">
        <f>D5*250</f>
        <v>88250</v>
      </c>
      <c r="O5" s="43">
        <f t="shared" si="0"/>
        <v>1.7784774258547951</v>
      </c>
    </row>
    <row r="6" spans="1:15" ht="15" thickBot="1" x14ac:dyDescent="0.35">
      <c r="A6" s="37" t="s">
        <v>10</v>
      </c>
      <c r="B6" s="1">
        <v>374162</v>
      </c>
      <c r="C6" s="2"/>
      <c r="D6" s="1">
        <v>7611</v>
      </c>
      <c r="E6" s="2"/>
      <c r="F6" s="1">
        <v>264990</v>
      </c>
      <c r="G6" s="1">
        <v>9470</v>
      </c>
      <c r="H6" s="2">
        <v>193</v>
      </c>
      <c r="I6" s="1">
        <v>6044099</v>
      </c>
      <c r="J6" s="1">
        <v>152968</v>
      </c>
      <c r="K6" s="34"/>
      <c r="L6" s="41">
        <f>IFERROR(B6/I6,0)</f>
        <v>6.1905339406253937E-2</v>
      </c>
      <c r="M6" s="42">
        <f>IFERROR(H6/G6,0)</f>
        <v>2.0380147835269272E-2</v>
      </c>
      <c r="N6" s="40">
        <f>D6*250</f>
        <v>1902750</v>
      </c>
      <c r="O6" s="43">
        <f t="shared" si="0"/>
        <v>4.0853640936278941</v>
      </c>
    </row>
    <row r="7" spans="1:15" ht="15" thickBot="1" x14ac:dyDescent="0.35">
      <c r="A7" s="37" t="s">
        <v>18</v>
      </c>
      <c r="B7" s="1">
        <v>39344</v>
      </c>
      <c r="C7" s="2"/>
      <c r="D7" s="1">
        <v>1751</v>
      </c>
      <c r="E7" s="2"/>
      <c r="F7" s="1">
        <v>23323</v>
      </c>
      <c r="G7" s="1">
        <v>6832</v>
      </c>
      <c r="H7" s="2">
        <v>304</v>
      </c>
      <c r="I7" s="1">
        <v>427699</v>
      </c>
      <c r="J7" s="1">
        <v>74270</v>
      </c>
      <c r="K7" s="35"/>
      <c r="L7" s="41">
        <f>IFERROR(B7/I7,0)</f>
        <v>9.1989927495738824E-2</v>
      </c>
      <c r="M7" s="42">
        <f>IFERROR(H7/G7,0)</f>
        <v>4.449648711943794E-2</v>
      </c>
      <c r="N7" s="40">
        <f>D7*250</f>
        <v>437750</v>
      </c>
      <c r="O7" s="43">
        <f t="shared" si="0"/>
        <v>10.126220008133387</v>
      </c>
    </row>
    <row r="8" spans="1:15" ht="15" thickBot="1" x14ac:dyDescent="0.35">
      <c r="A8" s="37" t="s">
        <v>23</v>
      </c>
      <c r="B8" s="1">
        <v>47893</v>
      </c>
      <c r="C8" s="2"/>
      <c r="D8" s="1">
        <v>4396</v>
      </c>
      <c r="E8" s="2"/>
      <c r="F8" s="1">
        <v>24212</v>
      </c>
      <c r="G8" s="1">
        <v>13433</v>
      </c>
      <c r="H8" s="1">
        <v>1233</v>
      </c>
      <c r="I8" s="1">
        <v>627986</v>
      </c>
      <c r="J8" s="1">
        <v>176139</v>
      </c>
      <c r="K8" s="34"/>
      <c r="L8" s="41">
        <f>IFERROR(B8/I8,0)</f>
        <v>7.6264439016156413E-2</v>
      </c>
      <c r="M8" s="42">
        <f>IFERROR(H8/G8,0)</f>
        <v>9.1788878135933893E-2</v>
      </c>
      <c r="N8" s="40">
        <f>D8*250</f>
        <v>1099000</v>
      </c>
      <c r="O8" s="43">
        <f t="shared" si="0"/>
        <v>21.946985989601821</v>
      </c>
    </row>
    <row r="9" spans="1:15" ht="15" thickBot="1" x14ac:dyDescent="0.35">
      <c r="A9" s="37" t="s">
        <v>43</v>
      </c>
      <c r="B9" s="1">
        <v>13337</v>
      </c>
      <c r="C9" s="2"/>
      <c r="D9" s="2">
        <v>521</v>
      </c>
      <c r="E9" s="2"/>
      <c r="F9" s="1">
        <v>5501</v>
      </c>
      <c r="G9" s="1">
        <v>13696</v>
      </c>
      <c r="H9" s="2">
        <v>535</v>
      </c>
      <c r="I9" s="1">
        <v>148610</v>
      </c>
      <c r="J9" s="1">
        <v>152614</v>
      </c>
      <c r="K9" s="35"/>
      <c r="L9" s="41">
        <f>IFERROR(B9/I9,0)</f>
        <v>8.9744970055850887E-2</v>
      </c>
      <c r="M9" s="42">
        <f>IFERROR(H9/G9,0)</f>
        <v>3.90625E-2</v>
      </c>
      <c r="N9" s="40">
        <f>D9*250</f>
        <v>130250</v>
      </c>
      <c r="O9" s="43">
        <f t="shared" si="0"/>
        <v>8.7660643323086145</v>
      </c>
    </row>
    <row r="10" spans="1:15" ht="15" thickBot="1" x14ac:dyDescent="0.35">
      <c r="A10" s="37" t="s">
        <v>63</v>
      </c>
      <c r="B10" s="1">
        <v>11115</v>
      </c>
      <c r="C10" s="2"/>
      <c r="D10" s="2">
        <v>577</v>
      </c>
      <c r="E10" s="2"/>
      <c r="F10" s="1">
        <v>8675</v>
      </c>
      <c r="G10" s="1">
        <v>15749</v>
      </c>
      <c r="H10" s="2">
        <v>818</v>
      </c>
      <c r="I10" s="1">
        <v>141607</v>
      </c>
      <c r="J10" s="1">
        <v>200648</v>
      </c>
      <c r="K10" s="34"/>
      <c r="L10" s="41">
        <f>IFERROR(B10/I10,0)</f>
        <v>7.8491882463437537E-2</v>
      </c>
      <c r="M10" s="42">
        <f>IFERROR(H10/G10,0)</f>
        <v>5.1939805701949331E-2</v>
      </c>
      <c r="N10" s="40">
        <f>D10*250</f>
        <v>144250</v>
      </c>
      <c r="O10" s="43">
        <f t="shared" si="0"/>
        <v>11.977957714799819</v>
      </c>
    </row>
    <row r="11" spans="1:15" ht="15" thickBot="1" x14ac:dyDescent="0.35">
      <c r="A11" s="37" t="s">
        <v>13</v>
      </c>
      <c r="B11" s="1">
        <v>327241</v>
      </c>
      <c r="C11" s="2"/>
      <c r="D11" s="1">
        <v>4805</v>
      </c>
      <c r="E11" s="2"/>
      <c r="F11" s="1">
        <v>287288</v>
      </c>
      <c r="G11" s="1">
        <v>15236</v>
      </c>
      <c r="H11" s="2">
        <v>224</v>
      </c>
      <c r="I11" s="1">
        <v>2884245</v>
      </c>
      <c r="J11" s="1">
        <v>134290</v>
      </c>
      <c r="K11" s="34"/>
      <c r="L11" s="41">
        <f>IFERROR(B11/I11,0)</f>
        <v>0.11345811468859268</v>
      </c>
      <c r="M11" s="42">
        <f>IFERROR(H11/G11,0)</f>
        <v>1.4702021527960095E-2</v>
      </c>
      <c r="N11" s="40">
        <f>D11*250</f>
        <v>1201250</v>
      </c>
      <c r="O11" s="43">
        <f t="shared" si="0"/>
        <v>2.6708419788473936</v>
      </c>
    </row>
    <row r="12" spans="1:15" ht="15" thickBot="1" x14ac:dyDescent="0.35">
      <c r="A12" s="37" t="s">
        <v>16</v>
      </c>
      <c r="B12" s="1">
        <v>135183</v>
      </c>
      <c r="C12" s="2"/>
      <c r="D12" s="1">
        <v>3132</v>
      </c>
      <c r="E12" s="2"/>
      <c r="F12" s="1">
        <v>110491</v>
      </c>
      <c r="G12" s="1">
        <v>12732</v>
      </c>
      <c r="H12" s="2">
        <v>295</v>
      </c>
      <c r="I12" s="1">
        <v>1392154</v>
      </c>
      <c r="J12" s="1">
        <v>131120</v>
      </c>
      <c r="K12" s="35"/>
      <c r="L12" s="41">
        <f>IFERROR(B12/I12,0)</f>
        <v>9.7103481367722247E-2</v>
      </c>
      <c r="M12" s="42">
        <f>IFERROR(H12/G12,0)</f>
        <v>2.3169965441407477E-2</v>
      </c>
      <c r="N12" s="40">
        <f>D12*250</f>
        <v>783000</v>
      </c>
      <c r="O12" s="43">
        <f t="shared" si="0"/>
        <v>4.7921484210292711</v>
      </c>
    </row>
    <row r="13" spans="1:15" ht="14.5" thickBot="1" x14ac:dyDescent="0.35">
      <c r="A13" s="3" t="s">
        <v>64</v>
      </c>
      <c r="B13" s="2">
        <v>314</v>
      </c>
      <c r="C13" s="2"/>
      <c r="D13" s="2">
        <v>5</v>
      </c>
      <c r="E13" s="2"/>
      <c r="F13" s="2">
        <v>87</v>
      </c>
      <c r="G13" s="2"/>
      <c r="H13" s="2"/>
      <c r="I13" s="1">
        <v>18389</v>
      </c>
      <c r="J13" s="2"/>
      <c r="K13" s="35"/>
      <c r="L13" s="41">
        <f>IFERROR(B13/I13,0)</f>
        <v>1.7075425526129753E-2</v>
      </c>
      <c r="M13" s="42">
        <f>IFERROR(H13/G13,0)</f>
        <v>0</v>
      </c>
      <c r="N13" s="40">
        <f>D13*250</f>
        <v>1250</v>
      </c>
      <c r="O13" s="43">
        <f t="shared" si="0"/>
        <v>2.9808917197452227</v>
      </c>
    </row>
    <row r="14" spans="1:15" ht="15" thickBot="1" x14ac:dyDescent="0.35">
      <c r="A14" s="37" t="s">
        <v>47</v>
      </c>
      <c r="B14" s="1">
        <v>1334</v>
      </c>
      <c r="C14" s="2"/>
      <c r="D14" s="2">
        <v>23</v>
      </c>
      <c r="E14" s="2"/>
      <c r="F14" s="2">
        <v>317</v>
      </c>
      <c r="G14" s="2">
        <v>942</v>
      </c>
      <c r="H14" s="2">
        <v>16</v>
      </c>
      <c r="I14" s="1">
        <v>124068</v>
      </c>
      <c r="J14" s="1">
        <v>87627</v>
      </c>
      <c r="K14" s="35"/>
      <c r="L14" s="41">
        <f>IFERROR(B14/I14,0)</f>
        <v>1.0752168165844537E-2</v>
      </c>
      <c r="M14" s="42">
        <f>IFERROR(H14/G14,0)</f>
        <v>1.6985138004246284E-2</v>
      </c>
      <c r="N14" s="40">
        <f>D14*250</f>
        <v>5750</v>
      </c>
      <c r="O14" s="43">
        <f t="shared" si="0"/>
        <v>3.3103448275862069</v>
      </c>
    </row>
    <row r="15" spans="1:15" ht="15" thickBot="1" x14ac:dyDescent="0.35">
      <c r="A15" s="37" t="s">
        <v>49</v>
      </c>
      <c r="B15" s="1">
        <v>13752</v>
      </c>
      <c r="C15" s="2"/>
      <c r="D15" s="2">
        <v>118</v>
      </c>
      <c r="E15" s="2"/>
      <c r="F15" s="1">
        <v>9807</v>
      </c>
      <c r="G15" s="1">
        <v>7695</v>
      </c>
      <c r="H15" s="2">
        <v>66</v>
      </c>
      <c r="I15" s="1">
        <v>141636</v>
      </c>
      <c r="J15" s="1">
        <v>79256</v>
      </c>
      <c r="K15" s="34"/>
      <c r="L15" s="41">
        <f>IFERROR(B15/I15,0)</f>
        <v>9.7093959162924681E-2</v>
      </c>
      <c r="M15" s="42">
        <f>IFERROR(H15/G15,0)</f>
        <v>8.5769980506822611E-3</v>
      </c>
      <c r="N15" s="40">
        <f>D15*250</f>
        <v>29500</v>
      </c>
      <c r="O15" s="43">
        <f t="shared" si="0"/>
        <v>1.1451425247236766</v>
      </c>
    </row>
    <row r="16" spans="1:15" ht="15" thickBot="1" x14ac:dyDescent="0.35">
      <c r="A16" s="37" t="s">
        <v>12</v>
      </c>
      <c r="B16" s="1">
        <v>160509</v>
      </c>
      <c r="C16" s="2"/>
      <c r="D16" s="1">
        <v>7465</v>
      </c>
      <c r="E16" s="2"/>
      <c r="F16" s="1">
        <v>14876</v>
      </c>
      <c r="G16" s="1">
        <v>12667</v>
      </c>
      <c r="H16" s="2">
        <v>589</v>
      </c>
      <c r="I16" s="1">
        <v>2166299</v>
      </c>
      <c r="J16" s="1">
        <v>170954</v>
      </c>
      <c r="K16" s="34"/>
      <c r="L16" s="41">
        <f>IFERROR(B16/I16,0)</f>
        <v>7.4093650045538501E-2</v>
      </c>
      <c r="M16" s="42">
        <f>IFERROR(H16/G16,0)</f>
        <v>4.6498776347990843E-2</v>
      </c>
      <c r="N16" s="40">
        <f>D16*250</f>
        <v>1866250</v>
      </c>
      <c r="O16" s="43">
        <f t="shared" si="0"/>
        <v>10.627073871247095</v>
      </c>
    </row>
    <row r="17" spans="1:15" ht="15" thickBot="1" x14ac:dyDescent="0.35">
      <c r="A17" s="37" t="s">
        <v>27</v>
      </c>
      <c r="B17" s="1">
        <v>54813</v>
      </c>
      <c r="C17" s="2"/>
      <c r="D17" s="1">
        <v>2803</v>
      </c>
      <c r="E17" s="2"/>
      <c r="F17" s="1">
        <v>11589</v>
      </c>
      <c r="G17" s="1">
        <v>8142</v>
      </c>
      <c r="H17" s="2">
        <v>416</v>
      </c>
      <c r="I17" s="1">
        <v>604635</v>
      </c>
      <c r="J17" s="1">
        <v>89812</v>
      </c>
      <c r="K17" s="35"/>
      <c r="L17" s="41">
        <f>IFERROR(B17/I17,0)</f>
        <v>9.0654692500434148E-2</v>
      </c>
      <c r="M17" s="42">
        <f>IFERROR(H17/G17,0)</f>
        <v>5.1093097519037095E-2</v>
      </c>
      <c r="N17" s="40">
        <f>D17*250</f>
        <v>700750</v>
      </c>
      <c r="O17" s="43">
        <f t="shared" si="0"/>
        <v>11.784375969204385</v>
      </c>
    </row>
    <row r="18" spans="1:15" ht="15" thickBot="1" x14ac:dyDescent="0.35">
      <c r="A18" s="37" t="s">
        <v>41</v>
      </c>
      <c r="B18" s="1">
        <v>37903</v>
      </c>
      <c r="C18" s="46">
        <v>126</v>
      </c>
      <c r="D18" s="2">
        <v>785</v>
      </c>
      <c r="E18" s="48">
        <v>1</v>
      </c>
      <c r="F18" s="1">
        <v>9318</v>
      </c>
      <c r="G18" s="1">
        <v>12013</v>
      </c>
      <c r="H18" s="2">
        <v>249</v>
      </c>
      <c r="I18" s="1">
        <v>403726</v>
      </c>
      <c r="J18" s="1">
        <v>127961</v>
      </c>
      <c r="K18" s="35"/>
      <c r="L18" s="41">
        <f>IFERROR(B18/I18,0)</f>
        <v>9.3882980040918843E-2</v>
      </c>
      <c r="M18" s="42">
        <f>IFERROR(H18/G18,0)</f>
        <v>2.0727545159410637E-2</v>
      </c>
      <c r="N18" s="40">
        <f>D18*250</f>
        <v>196250</v>
      </c>
      <c r="O18" s="43">
        <f t="shared" si="0"/>
        <v>4.1776904202833549</v>
      </c>
    </row>
    <row r="19" spans="1:15" ht="15" thickBot="1" x14ac:dyDescent="0.35">
      <c r="A19" s="37" t="s">
        <v>45</v>
      </c>
      <c r="B19" s="1">
        <v>22191</v>
      </c>
      <c r="C19" s="46">
        <v>75</v>
      </c>
      <c r="D19" s="2">
        <v>305</v>
      </c>
      <c r="E19" s="2"/>
      <c r="F19" s="1">
        <v>9708</v>
      </c>
      <c r="G19" s="1">
        <v>7617</v>
      </c>
      <c r="H19" s="2">
        <v>105</v>
      </c>
      <c r="I19" s="1">
        <v>249353</v>
      </c>
      <c r="J19" s="1">
        <v>85591</v>
      </c>
      <c r="K19" s="34"/>
      <c r="L19" s="41">
        <f>IFERROR(B19/I19,0)</f>
        <v>8.8994317293154684E-2</v>
      </c>
      <c r="M19" s="42">
        <f>IFERROR(H19/G19,0)</f>
        <v>1.3784954706577392E-2</v>
      </c>
      <c r="N19" s="40">
        <f>D19*250</f>
        <v>76250</v>
      </c>
      <c r="O19" s="43">
        <f t="shared" si="0"/>
        <v>2.4360776891532603</v>
      </c>
    </row>
    <row r="20" spans="1:15" ht="15" thickBot="1" x14ac:dyDescent="0.35">
      <c r="A20" s="37" t="s">
        <v>38</v>
      </c>
      <c r="B20" s="1">
        <v>21605</v>
      </c>
      <c r="C20" s="2"/>
      <c r="D20" s="2">
        <v>658</v>
      </c>
      <c r="E20" s="2"/>
      <c r="F20" s="1">
        <v>14175</v>
      </c>
      <c r="G20" s="1">
        <v>4836</v>
      </c>
      <c r="H20" s="2">
        <v>147</v>
      </c>
      <c r="I20" s="1">
        <v>522267</v>
      </c>
      <c r="J20" s="1">
        <v>116899</v>
      </c>
      <c r="K20" s="35"/>
      <c r="L20" s="41">
        <f>IFERROR(B20/I20,0)</f>
        <v>4.1367729532978341E-2</v>
      </c>
      <c r="M20" s="42">
        <f>IFERROR(H20/G20,0)</f>
        <v>3.0397022332506202E-2</v>
      </c>
      <c r="N20" s="40">
        <f>D20*250</f>
        <v>164500</v>
      </c>
      <c r="O20" s="43">
        <f t="shared" si="0"/>
        <v>6.6139782457764404</v>
      </c>
    </row>
    <row r="21" spans="1:15" ht="15" thickBot="1" x14ac:dyDescent="0.35">
      <c r="A21" s="37" t="s">
        <v>14</v>
      </c>
      <c r="B21" s="1">
        <v>88590</v>
      </c>
      <c r="C21" s="2"/>
      <c r="D21" s="1">
        <v>3511</v>
      </c>
      <c r="E21" s="2"/>
      <c r="F21" s="1">
        <v>31791</v>
      </c>
      <c r="G21" s="1">
        <v>19057</v>
      </c>
      <c r="H21" s="2">
        <v>755</v>
      </c>
      <c r="I21" s="1">
        <v>1043940</v>
      </c>
      <c r="J21" s="1">
        <v>224561</v>
      </c>
      <c r="K21" s="34"/>
      <c r="L21" s="41">
        <f>IFERROR(B21/I21,0)</f>
        <v>8.4861198919478131E-2</v>
      </c>
      <c r="M21" s="42">
        <f>IFERROR(H21/G21,0)</f>
        <v>3.9617988140840638E-2</v>
      </c>
      <c r="N21" s="40">
        <f>D21*250</f>
        <v>877750</v>
      </c>
      <c r="O21" s="43">
        <f t="shared" si="0"/>
        <v>8.9080031606276098</v>
      </c>
    </row>
    <row r="22" spans="1:15" ht="15" thickBot="1" x14ac:dyDescent="0.35">
      <c r="A22" s="37" t="s">
        <v>39</v>
      </c>
      <c r="B22" s="1">
        <v>3636</v>
      </c>
      <c r="C22" s="2"/>
      <c r="D22" s="2">
        <v>115</v>
      </c>
      <c r="E22" s="2"/>
      <c r="F22" s="2">
        <v>407</v>
      </c>
      <c r="G22" s="1">
        <v>2705</v>
      </c>
      <c r="H22" s="2">
        <v>86</v>
      </c>
      <c r="I22" s="1">
        <v>141394</v>
      </c>
      <c r="J22" s="1">
        <v>105187</v>
      </c>
      <c r="K22" s="34"/>
      <c r="L22" s="41">
        <f>IFERROR(B22/I22,0)</f>
        <v>2.5715376890108492E-2</v>
      </c>
      <c r="M22" s="42">
        <f>IFERROR(H22/G22,0)</f>
        <v>3.1792975970425137E-2</v>
      </c>
      <c r="N22" s="40">
        <f>D22*250</f>
        <v>28750</v>
      </c>
      <c r="O22" s="43">
        <f t="shared" si="0"/>
        <v>6.9070407040704067</v>
      </c>
    </row>
    <row r="23" spans="1:15" ht="15" thickBot="1" x14ac:dyDescent="0.35">
      <c r="A23" s="37" t="s">
        <v>26</v>
      </c>
      <c r="B23" s="1">
        <v>76371</v>
      </c>
      <c r="C23" s="2"/>
      <c r="D23" s="1">
        <v>3359</v>
      </c>
      <c r="E23" s="2"/>
      <c r="F23" s="1">
        <v>67726</v>
      </c>
      <c r="G23" s="1">
        <v>12632</v>
      </c>
      <c r="H23" s="2">
        <v>556</v>
      </c>
      <c r="I23" s="1">
        <v>896990</v>
      </c>
      <c r="J23" s="1">
        <v>148369</v>
      </c>
      <c r="K23" s="35"/>
      <c r="L23" s="41">
        <f>IFERROR(B23/I23,0)</f>
        <v>8.5141417407105985E-2</v>
      </c>
      <c r="M23" s="42">
        <f>IFERROR(H23/G23,0)</f>
        <v>4.401519949335022E-2</v>
      </c>
      <c r="N23" s="40">
        <f>D23*250</f>
        <v>839750</v>
      </c>
      <c r="O23" s="43">
        <f t="shared" si="0"/>
        <v>9.9956658941221139</v>
      </c>
    </row>
    <row r="24" spans="1:15" ht="15" thickBot="1" x14ac:dyDescent="0.35">
      <c r="A24" s="37" t="s">
        <v>17</v>
      </c>
      <c r="B24" s="1">
        <v>112879</v>
      </c>
      <c r="C24" s="2"/>
      <c r="D24" s="1">
        <v>8402</v>
      </c>
      <c r="E24" s="2"/>
      <c r="F24" s="1">
        <v>9087</v>
      </c>
      <c r="G24" s="1">
        <v>16377</v>
      </c>
      <c r="H24" s="1">
        <v>1219</v>
      </c>
      <c r="I24" s="1">
        <v>1092734</v>
      </c>
      <c r="J24" s="1">
        <v>158540</v>
      </c>
      <c r="K24" s="35"/>
      <c r="L24" s="41">
        <f>IFERROR(B24/I24,0)</f>
        <v>0.10329961362966651</v>
      </c>
      <c r="M24" s="42">
        <f>IFERROR(H24/G24,0)</f>
        <v>7.4433656957928807E-2</v>
      </c>
      <c r="N24" s="40">
        <f>D24*250</f>
        <v>2100500</v>
      </c>
      <c r="O24" s="43">
        <f t="shared" si="0"/>
        <v>17.60842140699333</v>
      </c>
    </row>
    <row r="25" spans="1:15" ht="15" thickBot="1" x14ac:dyDescent="0.35">
      <c r="A25" s="37" t="s">
        <v>11</v>
      </c>
      <c r="B25" s="1">
        <v>80593</v>
      </c>
      <c r="C25" s="2"/>
      <c r="D25" s="1">
        <v>6355</v>
      </c>
      <c r="E25" s="2"/>
      <c r="F25" s="1">
        <v>20371</v>
      </c>
      <c r="G25" s="1">
        <v>8070</v>
      </c>
      <c r="H25" s="2">
        <v>636</v>
      </c>
      <c r="I25" s="1">
        <v>1638290</v>
      </c>
      <c r="J25" s="1">
        <v>164045</v>
      </c>
      <c r="K25" s="35"/>
      <c r="L25" s="41">
        <f>IFERROR(B25/I25,0)</f>
        <v>4.9193366253837842E-2</v>
      </c>
      <c r="M25" s="42">
        <f>IFERROR(H25/G25,0)</f>
        <v>7.8810408921933084E-2</v>
      </c>
      <c r="N25" s="40">
        <f>D25*250</f>
        <v>1588750</v>
      </c>
      <c r="O25" s="43">
        <f t="shared" si="0"/>
        <v>18.713250530443091</v>
      </c>
    </row>
    <row r="26" spans="1:15" ht="15" thickBot="1" x14ac:dyDescent="0.35">
      <c r="A26" s="37" t="s">
        <v>32</v>
      </c>
      <c r="B26" s="1">
        <v>45013</v>
      </c>
      <c r="C26" s="2"/>
      <c r="D26" s="1">
        <v>1573</v>
      </c>
      <c r="E26" s="2"/>
      <c r="F26" s="1">
        <v>4872</v>
      </c>
      <c r="G26" s="1">
        <v>7982</v>
      </c>
      <c r="H26" s="2">
        <v>279</v>
      </c>
      <c r="I26" s="1">
        <v>819511</v>
      </c>
      <c r="J26" s="1">
        <v>145313</v>
      </c>
      <c r="K26" s="35"/>
      <c r="L26" s="41">
        <f>IFERROR(B26/I26,0)</f>
        <v>5.4926657482327876E-2</v>
      </c>
      <c r="M26" s="42">
        <f>IFERROR(H26/G26,0)</f>
        <v>3.4953645702831368E-2</v>
      </c>
      <c r="N26" s="40">
        <f>D26*250</f>
        <v>393250</v>
      </c>
      <c r="O26" s="43">
        <f t="shared" si="0"/>
        <v>7.736365050096639</v>
      </c>
    </row>
    <row r="27" spans="1:15" ht="15" thickBot="1" x14ac:dyDescent="0.35">
      <c r="A27" s="37" t="s">
        <v>30</v>
      </c>
      <c r="B27" s="1">
        <v>40829</v>
      </c>
      <c r="C27" s="2"/>
      <c r="D27" s="1">
        <v>1332</v>
      </c>
      <c r="E27" s="2"/>
      <c r="F27" s="1">
        <v>13565</v>
      </c>
      <c r="G27" s="1">
        <v>13719</v>
      </c>
      <c r="H27" s="2">
        <v>448</v>
      </c>
      <c r="I27" s="1">
        <v>385377</v>
      </c>
      <c r="J27" s="1">
        <v>129488</v>
      </c>
      <c r="K27" s="35"/>
      <c r="L27" s="41">
        <f>IFERROR(B27/I27,0)</f>
        <v>0.10594560650998892</v>
      </c>
      <c r="M27" s="42">
        <f>IFERROR(H27/G27,0)</f>
        <v>3.2655441358699612E-2</v>
      </c>
      <c r="N27" s="40">
        <f>D27*250</f>
        <v>333000</v>
      </c>
      <c r="O27" s="43">
        <f t="shared" si="0"/>
        <v>7.1559675720688727</v>
      </c>
    </row>
    <row r="28" spans="1:15" ht="15" thickBot="1" x14ac:dyDescent="0.35">
      <c r="A28" s="37" t="s">
        <v>35</v>
      </c>
      <c r="B28" s="1">
        <v>33902</v>
      </c>
      <c r="C28" s="46">
        <v>316</v>
      </c>
      <c r="D28" s="1">
        <v>1159</v>
      </c>
      <c r="E28" s="48">
        <v>1</v>
      </c>
      <c r="F28" s="1">
        <v>25934</v>
      </c>
      <c r="G28" s="1">
        <v>5524</v>
      </c>
      <c r="H28" s="2">
        <v>189</v>
      </c>
      <c r="I28" s="1">
        <v>590161</v>
      </c>
      <c r="J28" s="1">
        <v>96158</v>
      </c>
      <c r="K28" s="35"/>
      <c r="L28" s="41">
        <f>IFERROR(B28/I28,0)</f>
        <v>5.7445341186557565E-2</v>
      </c>
      <c r="M28" s="42">
        <f>IFERROR(H28/G28,0)</f>
        <v>3.4214337436640117E-2</v>
      </c>
      <c r="N28" s="40">
        <f>D28*250</f>
        <v>289750</v>
      </c>
      <c r="O28" s="43">
        <f t="shared" si="0"/>
        <v>7.5466934104182641</v>
      </c>
    </row>
    <row r="29" spans="1:15" ht="15" thickBot="1" x14ac:dyDescent="0.35">
      <c r="A29" s="37" t="s">
        <v>51</v>
      </c>
      <c r="B29" s="1">
        <v>2366</v>
      </c>
      <c r="C29" s="2"/>
      <c r="D29" s="2">
        <v>37</v>
      </c>
      <c r="E29" s="2"/>
      <c r="F29" s="1">
        <v>1337</v>
      </c>
      <c r="G29" s="1">
        <v>2214</v>
      </c>
      <c r="H29" s="2">
        <v>35</v>
      </c>
      <c r="I29" s="1">
        <v>130404</v>
      </c>
      <c r="J29" s="1">
        <v>122012</v>
      </c>
      <c r="K29" s="34"/>
      <c r="L29" s="41">
        <f>IFERROR(B29/I29,0)</f>
        <v>1.8143615226526792E-2</v>
      </c>
      <c r="M29" s="42">
        <f>IFERROR(H29/G29,0)</f>
        <v>1.5808491418247517E-2</v>
      </c>
      <c r="N29" s="40">
        <f>D29*250</f>
        <v>9250</v>
      </c>
      <c r="O29" s="43">
        <f t="shared" si="0"/>
        <v>2.9095519864750634</v>
      </c>
    </row>
    <row r="30" spans="1:15" ht="15" thickBot="1" x14ac:dyDescent="0.35">
      <c r="A30" s="37" t="s">
        <v>50</v>
      </c>
      <c r="B30" s="1">
        <v>22361</v>
      </c>
      <c r="C30" s="2"/>
      <c r="D30" s="2">
        <v>301</v>
      </c>
      <c r="E30" s="2"/>
      <c r="F30" s="1">
        <v>5395</v>
      </c>
      <c r="G30" s="1">
        <v>11560</v>
      </c>
      <c r="H30" s="2">
        <v>156</v>
      </c>
      <c r="I30" s="1">
        <v>231407</v>
      </c>
      <c r="J30" s="1">
        <v>119627</v>
      </c>
      <c r="K30" s="34"/>
      <c r="L30" s="41">
        <f>IFERROR(B30/I30,0)</f>
        <v>9.6630611865673899E-2</v>
      </c>
      <c r="M30" s="42">
        <f>IFERROR(H30/G30,0)</f>
        <v>1.3494809688581315E-2</v>
      </c>
      <c r="N30" s="40">
        <f>D30*250</f>
        <v>75250</v>
      </c>
      <c r="O30" s="43">
        <f t="shared" si="0"/>
        <v>2.3652341129645365</v>
      </c>
    </row>
    <row r="31" spans="1:15" ht="15" thickBot="1" x14ac:dyDescent="0.35">
      <c r="A31" s="37" t="s">
        <v>31</v>
      </c>
      <c r="B31" s="1">
        <v>33295</v>
      </c>
      <c r="C31" s="2"/>
      <c r="D31" s="2">
        <v>637</v>
      </c>
      <c r="E31" s="2"/>
      <c r="F31" s="1">
        <v>9747</v>
      </c>
      <c r="G31" s="1">
        <v>10810</v>
      </c>
      <c r="H31" s="2">
        <v>207</v>
      </c>
      <c r="I31" s="1">
        <v>472989</v>
      </c>
      <c r="J31" s="1">
        <v>153560</v>
      </c>
      <c r="K31" s="35"/>
      <c r="L31" s="41">
        <f>IFERROR(B31/I31,0)</f>
        <v>7.0392757548272789E-2</v>
      </c>
      <c r="M31" s="42">
        <f>IFERROR(H31/G31,0)</f>
        <v>1.9148936170212766E-2</v>
      </c>
      <c r="N31" s="40">
        <f>D31*250</f>
        <v>159250</v>
      </c>
      <c r="O31" s="43">
        <f t="shared" si="0"/>
        <v>3.7830004505180956</v>
      </c>
    </row>
    <row r="32" spans="1:15" ht="15" thickBot="1" x14ac:dyDescent="0.35">
      <c r="A32" s="37" t="s">
        <v>42</v>
      </c>
      <c r="B32" s="1">
        <v>6165</v>
      </c>
      <c r="C32" s="2"/>
      <c r="D32" s="2">
        <v>395</v>
      </c>
      <c r="E32" s="2"/>
      <c r="F32" s="2">
        <v>582</v>
      </c>
      <c r="G32" s="1">
        <v>4534</v>
      </c>
      <c r="H32" s="2">
        <v>291</v>
      </c>
      <c r="I32" s="1">
        <v>166879</v>
      </c>
      <c r="J32" s="1">
        <v>122731</v>
      </c>
      <c r="K32" s="35"/>
      <c r="L32" s="41">
        <f>IFERROR(B32/I32,0)</f>
        <v>3.6942934701190686E-2</v>
      </c>
      <c r="M32" s="42">
        <f>IFERROR(H32/G32,0)</f>
        <v>6.4181737979708872E-2</v>
      </c>
      <c r="N32" s="40">
        <f>D32*250</f>
        <v>98750</v>
      </c>
      <c r="O32" s="43">
        <f t="shared" si="0"/>
        <v>15.017842660178427</v>
      </c>
    </row>
    <row r="33" spans="1:15" ht="15" thickBot="1" x14ac:dyDescent="0.35">
      <c r="A33" s="37" t="s">
        <v>8</v>
      </c>
      <c r="B33" s="1">
        <v>182804</v>
      </c>
      <c r="C33" s="2"/>
      <c r="D33" s="1">
        <v>15756</v>
      </c>
      <c r="E33" s="2"/>
      <c r="F33" s="1">
        <v>71488</v>
      </c>
      <c r="G33" s="1">
        <v>20581</v>
      </c>
      <c r="H33" s="1">
        <v>1774</v>
      </c>
      <c r="I33" s="1">
        <v>1768928</v>
      </c>
      <c r="J33" s="1">
        <v>199154</v>
      </c>
      <c r="K33" s="35"/>
      <c r="L33" s="41">
        <f>IFERROR(B33/I33,0)</f>
        <v>0.10334168490746938</v>
      </c>
      <c r="M33" s="42">
        <f>IFERROR(H33/G33,0)</f>
        <v>8.6196006024974486E-2</v>
      </c>
      <c r="N33" s="40">
        <f>D33*250</f>
        <v>3939000</v>
      </c>
      <c r="O33" s="43">
        <f t="shared" si="0"/>
        <v>20.547668541169777</v>
      </c>
    </row>
    <row r="34" spans="1:15" ht="15" thickBot="1" x14ac:dyDescent="0.35">
      <c r="A34" s="37" t="s">
        <v>44</v>
      </c>
      <c r="B34" s="1">
        <v>16456</v>
      </c>
      <c r="C34" s="2"/>
      <c r="D34" s="2">
        <v>565</v>
      </c>
      <c r="E34" s="2"/>
      <c r="F34" s="1">
        <v>9237</v>
      </c>
      <c r="G34" s="1">
        <v>7848</v>
      </c>
      <c r="H34" s="2">
        <v>269</v>
      </c>
      <c r="I34" s="1">
        <v>452298</v>
      </c>
      <c r="J34" s="1">
        <v>215706</v>
      </c>
      <c r="K34" s="35"/>
      <c r="L34" s="41">
        <f>IFERROR(B34/I34,0)</f>
        <v>3.6383092562867841E-2</v>
      </c>
      <c r="M34" s="42">
        <f>IFERROR(H34/G34,0)</f>
        <v>3.4276248725790014E-2</v>
      </c>
      <c r="N34" s="40">
        <f>D34*250</f>
        <v>141250</v>
      </c>
      <c r="O34" s="43">
        <f t="shared" si="0"/>
        <v>7.5834953816237238</v>
      </c>
    </row>
    <row r="35" spans="1:15" ht="15" thickBot="1" x14ac:dyDescent="0.35">
      <c r="A35" s="37" t="s">
        <v>7</v>
      </c>
      <c r="B35" s="1">
        <v>432412</v>
      </c>
      <c r="C35" s="2"/>
      <c r="D35" s="1">
        <v>32535</v>
      </c>
      <c r="E35" s="2"/>
      <c r="F35" s="1">
        <v>177417</v>
      </c>
      <c r="G35" s="1">
        <v>22228</v>
      </c>
      <c r="H35" s="1">
        <v>1672</v>
      </c>
      <c r="I35" s="1">
        <v>4999449</v>
      </c>
      <c r="J35" s="1">
        <v>256994</v>
      </c>
      <c r="K35" s="35"/>
      <c r="L35" s="41">
        <f>IFERROR(B35/I35,0)</f>
        <v>8.649193141084148E-2</v>
      </c>
      <c r="M35" s="42">
        <f>IFERROR(H35/G35,0)</f>
        <v>7.5220442684901925E-2</v>
      </c>
      <c r="N35" s="40">
        <f>D35*250</f>
        <v>8133750</v>
      </c>
      <c r="O35" s="43">
        <f t="shared" si="0"/>
        <v>17.81018565627226</v>
      </c>
    </row>
    <row r="36" spans="1:15" ht="15" thickBot="1" x14ac:dyDescent="0.35">
      <c r="A36" s="37" t="s">
        <v>24</v>
      </c>
      <c r="B36" s="1">
        <v>95572</v>
      </c>
      <c r="C36" s="2"/>
      <c r="D36" s="1">
        <v>1634</v>
      </c>
      <c r="E36" s="2"/>
      <c r="F36" s="1">
        <v>26814</v>
      </c>
      <c r="G36" s="1">
        <v>9112</v>
      </c>
      <c r="H36" s="2">
        <v>156</v>
      </c>
      <c r="I36" s="1">
        <v>1343974</v>
      </c>
      <c r="J36" s="1">
        <v>128143</v>
      </c>
      <c r="K36" s="6"/>
      <c r="L36" s="41">
        <f>IFERROR(B36/I36,0)</f>
        <v>7.1111494716415646E-2</v>
      </c>
      <c r="M36" s="42">
        <f>IFERROR(H36/G36,0)</f>
        <v>1.7120280948200176E-2</v>
      </c>
      <c r="N36" s="40">
        <f>D36*250</f>
        <v>408500</v>
      </c>
      <c r="O36" s="43">
        <f t="shared" si="0"/>
        <v>3.2742644289122338</v>
      </c>
    </row>
    <row r="37" spans="1:15" ht="15" thickBot="1" x14ac:dyDescent="0.35">
      <c r="A37" s="37" t="s">
        <v>53</v>
      </c>
      <c r="B37" s="1">
        <v>4792</v>
      </c>
      <c r="C37" s="2"/>
      <c r="D37" s="2">
        <v>90</v>
      </c>
      <c r="E37" s="2"/>
      <c r="F37" s="2">
        <v>799</v>
      </c>
      <c r="G37" s="1">
        <v>6288</v>
      </c>
      <c r="H37" s="2">
        <v>118</v>
      </c>
      <c r="I37" s="1">
        <v>129475</v>
      </c>
      <c r="J37" s="1">
        <v>169901</v>
      </c>
      <c r="K37" s="35"/>
      <c r="L37" s="41">
        <f>IFERROR(B37/I37,0)</f>
        <v>3.7011005985711526E-2</v>
      </c>
      <c r="M37" s="42">
        <f>IFERROR(H37/G37,0)</f>
        <v>1.8765903307888042E-2</v>
      </c>
      <c r="N37" s="40">
        <f>D37*250</f>
        <v>22500</v>
      </c>
      <c r="O37" s="43">
        <f t="shared" si="0"/>
        <v>3.6953255425709517</v>
      </c>
    </row>
    <row r="38" spans="1:15" ht="15" thickBot="1" x14ac:dyDescent="0.35">
      <c r="A38" s="3" t="s">
        <v>67</v>
      </c>
      <c r="B38" s="2">
        <v>37</v>
      </c>
      <c r="C38" s="2"/>
      <c r="D38" s="2">
        <v>2</v>
      </c>
      <c r="E38" s="2"/>
      <c r="F38" s="2">
        <v>16</v>
      </c>
      <c r="G38" s="2"/>
      <c r="H38" s="2"/>
      <c r="I38" s="1">
        <v>11335</v>
      </c>
      <c r="J38" s="2"/>
      <c r="K38" s="34"/>
      <c r="L38" s="41">
        <f>IFERROR(B38/I38,0)</f>
        <v>3.2642258491398322E-3</v>
      </c>
      <c r="M38" s="42">
        <f>IFERROR(H38/G38,0)</f>
        <v>0</v>
      </c>
      <c r="N38" s="40">
        <f>D38*250</f>
        <v>500</v>
      </c>
      <c r="O38" s="43">
        <f t="shared" si="0"/>
        <v>12.513513513513514</v>
      </c>
    </row>
    <row r="39" spans="1:15" ht="15" thickBot="1" x14ac:dyDescent="0.35">
      <c r="A39" s="37" t="s">
        <v>21</v>
      </c>
      <c r="B39" s="1">
        <v>72321</v>
      </c>
      <c r="C39" s="2"/>
      <c r="D39" s="1">
        <v>3119</v>
      </c>
      <c r="E39" s="2"/>
      <c r="F39" s="1">
        <v>19900</v>
      </c>
      <c r="G39" s="1">
        <v>6187</v>
      </c>
      <c r="H39" s="2">
        <v>267</v>
      </c>
      <c r="I39" s="1">
        <v>1112019</v>
      </c>
      <c r="J39" s="1">
        <v>95133</v>
      </c>
      <c r="K39" s="34"/>
      <c r="L39" s="41">
        <f>IFERROR(B39/I39,0)</f>
        <v>6.5035759281091426E-2</v>
      </c>
      <c r="M39" s="42">
        <f>IFERROR(H39/G39,0)</f>
        <v>4.3155002424438337E-2</v>
      </c>
      <c r="N39" s="40">
        <f>D39*250</f>
        <v>779750</v>
      </c>
      <c r="O39" s="43">
        <f t="shared" si="0"/>
        <v>9.7817922871641709</v>
      </c>
    </row>
    <row r="40" spans="1:15" ht="15" thickBot="1" x14ac:dyDescent="0.35">
      <c r="A40" s="37" t="s">
        <v>46</v>
      </c>
      <c r="B40" s="1">
        <v>24140</v>
      </c>
      <c r="C40" s="2"/>
      <c r="D40" s="2">
        <v>445</v>
      </c>
      <c r="E40" s="2"/>
      <c r="F40" s="1">
        <v>4929</v>
      </c>
      <c r="G40" s="1">
        <v>6101</v>
      </c>
      <c r="H40" s="2">
        <v>112</v>
      </c>
      <c r="I40" s="1">
        <v>468644</v>
      </c>
      <c r="J40" s="1">
        <v>118435</v>
      </c>
      <c r="K40" s="35"/>
      <c r="L40" s="41">
        <f>IFERROR(B40/I40,0)</f>
        <v>5.1510314865868337E-2</v>
      </c>
      <c r="M40" s="42">
        <f>IFERROR(H40/G40,0)</f>
        <v>1.8357646287493853E-2</v>
      </c>
      <c r="N40" s="40">
        <f>D40*250</f>
        <v>111250</v>
      </c>
      <c r="O40" s="43">
        <f t="shared" si="0"/>
        <v>3.6085335542667774</v>
      </c>
    </row>
    <row r="41" spans="1:15" ht="15" thickBot="1" x14ac:dyDescent="0.35">
      <c r="A41" s="37" t="s">
        <v>37</v>
      </c>
      <c r="B41" s="1">
        <v>13802</v>
      </c>
      <c r="C41" s="2"/>
      <c r="D41" s="2">
        <v>254</v>
      </c>
      <c r="E41" s="2"/>
      <c r="F41" s="1">
        <v>10323</v>
      </c>
      <c r="G41" s="1">
        <v>3272</v>
      </c>
      <c r="H41" s="2">
        <v>60</v>
      </c>
      <c r="I41" s="1">
        <v>323478</v>
      </c>
      <c r="J41" s="1">
        <v>76695</v>
      </c>
      <c r="K41" s="34"/>
      <c r="L41" s="41">
        <f>IFERROR(B41/I41,0)</f>
        <v>4.2667507527559836E-2</v>
      </c>
      <c r="M41" s="42">
        <f>IFERROR(H41/G41,0)</f>
        <v>1.8337408312958436E-2</v>
      </c>
      <c r="N41" s="40">
        <f>D41*250</f>
        <v>63500</v>
      </c>
      <c r="O41" s="43">
        <f t="shared" si="0"/>
        <v>3.6007824952905376</v>
      </c>
    </row>
    <row r="42" spans="1:15" ht="15" thickBot="1" x14ac:dyDescent="0.35">
      <c r="A42" s="37" t="s">
        <v>19</v>
      </c>
      <c r="B42" s="1">
        <v>104172</v>
      </c>
      <c r="C42" s="2"/>
      <c r="D42" s="1">
        <v>7068</v>
      </c>
      <c r="E42" s="2"/>
      <c r="F42" s="1">
        <v>21501</v>
      </c>
      <c r="G42" s="1">
        <v>8137</v>
      </c>
      <c r="H42" s="2">
        <v>552</v>
      </c>
      <c r="I42" s="1">
        <v>999390</v>
      </c>
      <c r="J42" s="1">
        <v>78065</v>
      </c>
      <c r="K42" s="34"/>
      <c r="L42" s="41">
        <f>IFERROR(B42/I42,0)</f>
        <v>0.1042355837060607</v>
      </c>
      <c r="M42" s="42">
        <f>IFERROR(H42/G42,0)</f>
        <v>6.7838269632542705E-2</v>
      </c>
      <c r="N42" s="40">
        <f>D42*250</f>
        <v>1767000</v>
      </c>
      <c r="O42" s="43">
        <f t="shared" si="0"/>
        <v>15.962331528625734</v>
      </c>
    </row>
    <row r="43" spans="1:15" ht="14.5" thickBot="1" x14ac:dyDescent="0.35">
      <c r="A43" s="3" t="s">
        <v>65</v>
      </c>
      <c r="B43" s="1">
        <v>11453</v>
      </c>
      <c r="C43" s="46">
        <v>333</v>
      </c>
      <c r="D43" s="2">
        <v>178</v>
      </c>
      <c r="E43" s="48">
        <v>1</v>
      </c>
      <c r="F43" s="1">
        <v>9916</v>
      </c>
      <c r="G43" s="1">
        <v>3382</v>
      </c>
      <c r="H43" s="2">
        <v>53</v>
      </c>
      <c r="I43" s="1">
        <v>359473</v>
      </c>
      <c r="J43" s="1">
        <v>106135</v>
      </c>
      <c r="K43" s="35"/>
      <c r="L43" s="41">
        <f>IFERROR(B43/I43,0)</f>
        <v>3.1860529163525497E-2</v>
      </c>
      <c r="M43" s="42">
        <f>IFERROR(H43/G43,0)</f>
        <v>1.5671200473092846E-2</v>
      </c>
      <c r="N43" s="40">
        <f>D43*250</f>
        <v>44500</v>
      </c>
      <c r="O43" s="43">
        <f t="shared" si="0"/>
        <v>2.8854448616083124</v>
      </c>
    </row>
    <row r="44" spans="1:15" ht="15" thickBot="1" x14ac:dyDescent="0.35">
      <c r="A44" s="37" t="s">
        <v>40</v>
      </c>
      <c r="B44" s="1">
        <v>17793</v>
      </c>
      <c r="C44" s="2"/>
      <c r="D44" s="2">
        <v>990</v>
      </c>
      <c r="E44" s="2"/>
      <c r="F44" s="1">
        <v>15086</v>
      </c>
      <c r="G44" s="1">
        <v>16796</v>
      </c>
      <c r="H44" s="2">
        <v>935</v>
      </c>
      <c r="I44" s="1">
        <v>304770</v>
      </c>
      <c r="J44" s="1">
        <v>287692</v>
      </c>
      <c r="K44" s="35"/>
      <c r="L44" s="41">
        <f>IFERROR(B44/I44,0)</f>
        <v>5.8381730485283986E-2</v>
      </c>
      <c r="M44" s="42">
        <f>IFERROR(H44/G44,0)</f>
        <v>5.5668016194331982E-2</v>
      </c>
      <c r="N44" s="40">
        <f>D44*250</f>
        <v>247500</v>
      </c>
      <c r="O44" s="43">
        <f t="shared" si="0"/>
        <v>12.909964592817401</v>
      </c>
    </row>
    <row r="45" spans="1:15" ht="15" thickBot="1" x14ac:dyDescent="0.35">
      <c r="A45" s="37" t="s">
        <v>25</v>
      </c>
      <c r="B45" s="1">
        <v>66060</v>
      </c>
      <c r="C45" s="2"/>
      <c r="D45" s="1">
        <v>1096</v>
      </c>
      <c r="E45" s="2"/>
      <c r="F45" s="1">
        <v>40059</v>
      </c>
      <c r="G45" s="1">
        <v>12830</v>
      </c>
      <c r="H45" s="2">
        <v>213</v>
      </c>
      <c r="I45" s="1">
        <v>601610</v>
      </c>
      <c r="J45" s="1">
        <v>116847</v>
      </c>
      <c r="K45" s="35"/>
      <c r="L45" s="41">
        <f>IFERROR(B45/I45,0)</f>
        <v>0.10980535562906202</v>
      </c>
      <c r="M45" s="42">
        <f>IFERROR(H45/G45,0)</f>
        <v>1.6601714731098987E-2</v>
      </c>
      <c r="N45" s="40">
        <f>D45*250</f>
        <v>274000</v>
      </c>
      <c r="O45" s="43">
        <f t="shared" si="0"/>
        <v>3.1477444747199517</v>
      </c>
    </row>
    <row r="46" spans="1:15" ht="15" thickBot="1" x14ac:dyDescent="0.35">
      <c r="A46" s="37" t="s">
        <v>54</v>
      </c>
      <c r="B46" s="1">
        <v>7789</v>
      </c>
      <c r="C46" s="2"/>
      <c r="D46" s="2">
        <v>116</v>
      </c>
      <c r="E46" s="2"/>
      <c r="F46" s="2">
        <v>865</v>
      </c>
      <c r="G46" s="1">
        <v>8805</v>
      </c>
      <c r="H46" s="2">
        <v>131</v>
      </c>
      <c r="I46" s="1">
        <v>95974</v>
      </c>
      <c r="J46" s="1">
        <v>108487</v>
      </c>
      <c r="K46" s="35"/>
      <c r="L46" s="41">
        <f>IFERROR(B46/I46,0)</f>
        <v>8.1157396794965309E-2</v>
      </c>
      <c r="M46" s="42">
        <f>IFERROR(H46/G46,0)</f>
        <v>1.4877910278250995E-2</v>
      </c>
      <c r="N46" s="40">
        <f>D46*250</f>
        <v>29000</v>
      </c>
      <c r="O46" s="43">
        <f t="shared" si="0"/>
        <v>2.7231993837463091</v>
      </c>
    </row>
    <row r="47" spans="1:15" ht="15" thickBot="1" x14ac:dyDescent="0.35">
      <c r="A47" s="37" t="s">
        <v>20</v>
      </c>
      <c r="B47" s="1">
        <v>73819</v>
      </c>
      <c r="C47" s="2"/>
      <c r="D47" s="2">
        <v>815</v>
      </c>
      <c r="E47" s="2"/>
      <c r="F47" s="1">
        <v>30270</v>
      </c>
      <c r="G47" s="1">
        <v>10809</v>
      </c>
      <c r="H47" s="2">
        <v>119</v>
      </c>
      <c r="I47" s="1">
        <v>1149991</v>
      </c>
      <c r="J47" s="1">
        <v>168394</v>
      </c>
      <c r="K47" s="35"/>
      <c r="L47" s="41">
        <f>IFERROR(B47/I47,0)</f>
        <v>6.4190937146464622E-2</v>
      </c>
      <c r="M47" s="42">
        <f>IFERROR(H47/G47,0)</f>
        <v>1.100934406513091E-2</v>
      </c>
      <c r="N47" s="40">
        <f>D47*250</f>
        <v>203750</v>
      </c>
      <c r="O47" s="43">
        <f t="shared" si="0"/>
        <v>1.7601295059537518</v>
      </c>
    </row>
    <row r="48" spans="1:15" ht="15" thickBot="1" x14ac:dyDescent="0.35">
      <c r="A48" s="37" t="s">
        <v>15</v>
      </c>
      <c r="B48" s="1">
        <v>322556</v>
      </c>
      <c r="C48" s="2"/>
      <c r="D48" s="1">
        <v>3932</v>
      </c>
      <c r="E48" s="2"/>
      <c r="F48" s="1">
        <v>156433</v>
      </c>
      <c r="G48" s="1">
        <v>11124</v>
      </c>
      <c r="H48" s="2">
        <v>136</v>
      </c>
      <c r="I48" s="1">
        <v>3067620</v>
      </c>
      <c r="J48" s="1">
        <v>105795</v>
      </c>
      <c r="K48" s="35"/>
      <c r="L48" s="41">
        <f>IFERROR(B48/I48,0)</f>
        <v>0.10514861684302489</v>
      </c>
      <c r="M48" s="42">
        <f>IFERROR(H48/G48,0)</f>
        <v>1.222581805106077E-2</v>
      </c>
      <c r="N48" s="40">
        <f>D48*250</f>
        <v>983000</v>
      </c>
      <c r="O48" s="43">
        <f t="shared" si="0"/>
        <v>2.0475328315083274</v>
      </c>
    </row>
    <row r="49" spans="1:15" ht="15" thickBot="1" x14ac:dyDescent="0.35">
      <c r="A49" s="3" t="s">
        <v>66</v>
      </c>
      <c r="B49" s="2">
        <v>283</v>
      </c>
      <c r="C49" s="46">
        <v>20</v>
      </c>
      <c r="D49" s="2">
        <v>6</v>
      </c>
      <c r="E49" s="2"/>
      <c r="F49" s="2">
        <v>144</v>
      </c>
      <c r="G49" s="2"/>
      <c r="H49" s="2"/>
      <c r="I49" s="1">
        <v>6654</v>
      </c>
      <c r="J49" s="2"/>
      <c r="K49" s="34"/>
      <c r="L49" s="41">
        <f>IFERROR(B49/I49,0)</f>
        <v>4.2530808536218816E-2</v>
      </c>
      <c r="M49" s="42">
        <f>IFERROR(H49/G49,0)</f>
        <v>0</v>
      </c>
      <c r="N49" s="40">
        <f>D49*250</f>
        <v>1500</v>
      </c>
      <c r="O49" s="43">
        <f t="shared" si="0"/>
        <v>4.3003533568904597</v>
      </c>
    </row>
    <row r="50" spans="1:15" ht="15" thickBot="1" x14ac:dyDescent="0.35">
      <c r="A50" s="37" t="s">
        <v>28</v>
      </c>
      <c r="B50" s="1">
        <v>32572</v>
      </c>
      <c r="C50" s="2"/>
      <c r="D50" s="2">
        <v>235</v>
      </c>
      <c r="E50" s="2"/>
      <c r="F50" s="1">
        <v>12475</v>
      </c>
      <c r="G50" s="1">
        <v>10160</v>
      </c>
      <c r="H50" s="2">
        <v>73</v>
      </c>
      <c r="I50" s="1">
        <v>447806</v>
      </c>
      <c r="J50" s="1">
        <v>139679</v>
      </c>
      <c r="K50" s="34"/>
      <c r="L50" s="41">
        <f>IFERROR(B50/I50,0)</f>
        <v>7.2736854798729808E-2</v>
      </c>
      <c r="M50" s="42">
        <f>IFERROR(H50/G50,0)</f>
        <v>7.1850393700787401E-3</v>
      </c>
      <c r="N50" s="40">
        <f>D50*250</f>
        <v>58750</v>
      </c>
      <c r="O50" s="43">
        <f t="shared" si="0"/>
        <v>0.8036964263784846</v>
      </c>
    </row>
    <row r="51" spans="1:15" ht="15" thickBot="1" x14ac:dyDescent="0.35">
      <c r="A51" s="37" t="s">
        <v>48</v>
      </c>
      <c r="B51" s="1">
        <v>1334</v>
      </c>
      <c r="C51" s="2"/>
      <c r="D51" s="2">
        <v>56</v>
      </c>
      <c r="E51" s="2"/>
      <c r="F51" s="2">
        <v>157</v>
      </c>
      <c r="G51" s="1">
        <v>2138</v>
      </c>
      <c r="H51" s="2">
        <v>90</v>
      </c>
      <c r="I51" s="1">
        <v>79366</v>
      </c>
      <c r="J51" s="1">
        <v>127191</v>
      </c>
      <c r="K51" s="35"/>
      <c r="L51" s="41">
        <f>IFERROR(B51/I51,0)</f>
        <v>1.6808205024821714E-2</v>
      </c>
      <c r="M51" s="42">
        <f>IFERROR(H51/G51,0)</f>
        <v>4.2095416276894296E-2</v>
      </c>
      <c r="N51" s="40">
        <f>D51*250</f>
        <v>14000</v>
      </c>
      <c r="O51" s="43">
        <f t="shared" ref="O51" si="1">ABS(N51-B51)/B51</f>
        <v>9.4947526236881554</v>
      </c>
    </row>
    <row r="52" spans="1:15" ht="15" thickBot="1" x14ac:dyDescent="0.35">
      <c r="A52" s="37" t="s">
        <v>29</v>
      </c>
      <c r="B52" s="1">
        <v>75433</v>
      </c>
      <c r="C52" s="2"/>
      <c r="D52" s="1">
        <v>2013</v>
      </c>
      <c r="E52" s="2"/>
      <c r="F52" s="1">
        <v>63537</v>
      </c>
      <c r="G52" s="1">
        <v>8838</v>
      </c>
      <c r="H52" s="2">
        <v>236</v>
      </c>
      <c r="I52" s="1">
        <v>964222</v>
      </c>
      <c r="J52" s="1">
        <v>112966</v>
      </c>
      <c r="K52" s="6"/>
      <c r="L52" s="41">
        <f>IFERROR(B52/I52,0)</f>
        <v>7.8231983920715356E-2</v>
      </c>
      <c r="M52" s="42">
        <f>IFERROR(H52/G52,0)</f>
        <v>2.6702873953383117E-2</v>
      </c>
      <c r="N52" s="40">
        <f>D52*250</f>
        <v>503250</v>
      </c>
      <c r="O52" s="43">
        <f t="shared" si="0"/>
        <v>5.6714833030636456</v>
      </c>
    </row>
    <row r="53" spans="1:15" ht="15" thickBot="1" x14ac:dyDescent="0.35">
      <c r="A53" s="37" t="s">
        <v>9</v>
      </c>
      <c r="B53" s="1">
        <v>46506</v>
      </c>
      <c r="C53" s="2"/>
      <c r="D53" s="1">
        <v>1442</v>
      </c>
      <c r="E53" s="2"/>
      <c r="F53" s="1">
        <v>30204</v>
      </c>
      <c r="G53" s="1">
        <v>6107</v>
      </c>
      <c r="H53" s="2">
        <v>189</v>
      </c>
      <c r="I53" s="1">
        <v>767657</v>
      </c>
      <c r="J53" s="1">
        <v>100810</v>
      </c>
      <c r="K53" s="35"/>
      <c r="L53" s="41">
        <f>IFERROR(B53/I53,0)</f>
        <v>6.058174419043922E-2</v>
      </c>
      <c r="M53" s="42">
        <f>IFERROR(H53/G53,0)</f>
        <v>3.0948092353037499E-2</v>
      </c>
      <c r="N53" s="40">
        <f>D53*250</f>
        <v>360500</v>
      </c>
      <c r="O53" s="43">
        <f t="shared" si="0"/>
        <v>6.7516879542424633</v>
      </c>
    </row>
    <row r="54" spans="1:15" ht="15" thickBot="1" x14ac:dyDescent="0.35">
      <c r="A54" s="37" t="s">
        <v>56</v>
      </c>
      <c r="B54" s="1">
        <v>4783</v>
      </c>
      <c r="C54" s="2"/>
      <c r="D54" s="2">
        <v>100</v>
      </c>
      <c r="E54" s="2"/>
      <c r="F54" s="1">
        <v>1056</v>
      </c>
      <c r="G54" s="1">
        <v>2669</v>
      </c>
      <c r="H54" s="2">
        <v>56</v>
      </c>
      <c r="I54" s="1">
        <v>222427</v>
      </c>
      <c r="J54" s="1">
        <v>124112</v>
      </c>
      <c r="K54" s="35"/>
      <c r="L54" s="41">
        <f>IFERROR(B54/I54,0)</f>
        <v>2.1503684354866989E-2</v>
      </c>
      <c r="M54" s="42">
        <f>IFERROR(H54/G54,0)</f>
        <v>2.098164106406894E-2</v>
      </c>
      <c r="N54" s="40">
        <f>D54*250</f>
        <v>25000</v>
      </c>
      <c r="O54" s="43">
        <f t="shared" si="0"/>
        <v>4.2268450763119381</v>
      </c>
    </row>
    <row r="55" spans="1:15" ht="15" thickBot="1" x14ac:dyDescent="0.35">
      <c r="A55" s="37" t="s">
        <v>22</v>
      </c>
      <c r="B55" s="1">
        <v>40507</v>
      </c>
      <c r="C55" s="2"/>
      <c r="D55" s="2">
        <v>833</v>
      </c>
      <c r="E55" s="2"/>
      <c r="F55" s="1">
        <v>8416</v>
      </c>
      <c r="G55" s="1">
        <v>6957</v>
      </c>
      <c r="H55" s="2">
        <v>143</v>
      </c>
      <c r="I55" s="1">
        <v>752704</v>
      </c>
      <c r="J55" s="1">
        <v>129277</v>
      </c>
      <c r="K55" s="45"/>
      <c r="L55" s="41">
        <f>IFERROR(B55/I55,0)</f>
        <v>5.3815311198027377E-2</v>
      </c>
      <c r="M55" s="42">
        <f>IFERROR(H55/G55,0)</f>
        <v>2.0554836854966223E-2</v>
      </c>
      <c r="N55" s="40">
        <f>D55*250</f>
        <v>208250</v>
      </c>
      <c r="O55" s="43">
        <f t="shared" si="0"/>
        <v>4.141086725751105</v>
      </c>
    </row>
    <row r="56" spans="1:15" ht="15" thickBot="1" x14ac:dyDescent="0.35">
      <c r="A56" s="47" t="s">
        <v>55</v>
      </c>
      <c r="B56" s="29">
        <v>2069</v>
      </c>
      <c r="C56" s="13"/>
      <c r="D56" s="13">
        <v>24</v>
      </c>
      <c r="E56" s="13"/>
      <c r="F56" s="13">
        <v>455</v>
      </c>
      <c r="G56" s="29">
        <v>3575</v>
      </c>
      <c r="H56" s="13">
        <v>41</v>
      </c>
      <c r="I56" s="29">
        <v>61032</v>
      </c>
      <c r="J56" s="29">
        <v>105453</v>
      </c>
      <c r="K56" s="49"/>
      <c r="L56" s="41">
        <f>IFERROR(B56/I56,0)</f>
        <v>3.3900249049678859E-2</v>
      </c>
      <c r="M56" s="42">
        <f>IFERROR(H56/G56,0)</f>
        <v>1.1468531468531469E-2</v>
      </c>
      <c r="N56" s="40">
        <f>D56*250</f>
        <v>6000</v>
      </c>
      <c r="O56" s="43">
        <f t="shared" si="0"/>
        <v>1.8999516674722088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19BDDE63-3DAC-4F1D-83E7-729B3D9FA6A1}"/>
    <hyperlink ref="A6" r:id="rId2" display="https://www.worldometers.info/coronavirus/usa/california/" xr:uid="{20D69B16-0785-4D07-B17D-C9980A208B3B}"/>
    <hyperlink ref="A11" r:id="rId3" display="https://www.worldometers.info/coronavirus/usa/florida/" xr:uid="{C8026301-40B2-433B-9B7B-BFFFB8CD52EF}"/>
    <hyperlink ref="A48" r:id="rId4" display="https://www.worldometers.info/coronavirus/usa/texas/" xr:uid="{9B4CF96C-2A24-4B0C-93D6-B544AA1EAABF}"/>
    <hyperlink ref="A33" r:id="rId5" display="https://www.worldometers.info/coronavirus/usa/new-jersey/" xr:uid="{3DE675D2-961F-4CE6-9C3F-B2E853A8778B}"/>
    <hyperlink ref="A16" r:id="rId6" display="https://www.worldometers.info/coronavirus/usa/illinois/" xr:uid="{482E7C1A-F000-4D21-88E9-202A87482C86}"/>
    <hyperlink ref="A4" r:id="rId7" display="https://www.worldometers.info/coronavirus/usa/arizona/" xr:uid="{475EC96F-90AA-4D77-BB2E-2396BCF7CAE1}"/>
    <hyperlink ref="A12" r:id="rId8" display="https://www.worldometers.info/coronavirus/usa/georgia/" xr:uid="{73D0881B-6C43-4EB0-B213-96D7F85DB14A}"/>
    <hyperlink ref="A24" r:id="rId9" display="https://www.worldometers.info/coronavirus/usa/massachusetts/" xr:uid="{EC725D66-774B-4D7D-AA7B-ED4A4EFD8DB3}"/>
    <hyperlink ref="A42" r:id="rId10" display="https://www.worldometers.info/coronavirus/usa/pennsylvania/" xr:uid="{4E6DAF46-CFED-448A-AFE3-BAB94717CC30}"/>
    <hyperlink ref="A36" r:id="rId11" display="https://www.worldometers.info/coronavirus/usa/north-carolina/" xr:uid="{55D65638-E265-4AA6-8B2C-11F68E9FADF5}"/>
    <hyperlink ref="A21" r:id="rId12" display="https://www.worldometers.info/coronavirus/usa/louisiana/" xr:uid="{50B6E3B8-5F66-4285-9E26-DF0C3B3C2C17}"/>
    <hyperlink ref="A25" r:id="rId13" display="https://www.worldometers.info/coronavirus/usa/michigan/" xr:uid="{A80B850F-8302-4594-BD8F-0D4EB23A961F}"/>
    <hyperlink ref="A23" r:id="rId14" display="https://www.worldometers.info/coronavirus/usa/maryland/" xr:uid="{E439957B-2A2C-41CD-8A0B-17E82B234DBA}"/>
    <hyperlink ref="A52" r:id="rId15" display="https://www.worldometers.info/coronavirus/usa/virginia/" xr:uid="{5501EAB6-D7DC-4C0E-B440-3B46F17CD45E}"/>
    <hyperlink ref="A47" r:id="rId16" display="https://www.worldometers.info/coronavirus/usa/tennessee/" xr:uid="{F7C87D7F-706C-4A26-8006-74D0E46A1A39}"/>
    <hyperlink ref="A39" r:id="rId17" display="https://www.worldometers.info/coronavirus/usa/ohio/" xr:uid="{24700C7D-4B30-4C9A-A993-B5B00BE9E4AE}"/>
    <hyperlink ref="A45" r:id="rId18" display="https://www.worldometers.info/coronavirus/usa/south-carolina/" xr:uid="{E7C35904-75B3-4BC8-9E73-6C17C6A69EC0}"/>
    <hyperlink ref="A2" r:id="rId19" display="https://www.worldometers.info/coronavirus/usa/alabama/" xr:uid="{CABF7AFF-7A5C-464E-96D1-67E65324E5D0}"/>
    <hyperlink ref="A17" r:id="rId20" display="https://www.worldometers.info/coronavirus/usa/indiana/" xr:uid="{D84F9546-6F2C-4AEA-8CBD-F26CECC0F83F}"/>
    <hyperlink ref="A8" r:id="rId21" display="https://www.worldometers.info/coronavirus/usa/connecticut/" xr:uid="{32C64DD9-73F0-4715-AF1E-A5F082C4A600}"/>
    <hyperlink ref="A53" r:id="rId22" display="https://www.worldometers.info/coronavirus/usa/washington/" xr:uid="{34065E0F-4B97-40D8-B167-02050094B694}"/>
    <hyperlink ref="A26" r:id="rId23" display="https://www.worldometers.info/coronavirus/usa/minnesota/" xr:uid="{B85FA825-33D1-49CF-938C-261D1D185175}"/>
    <hyperlink ref="A27" r:id="rId24" display="https://www.worldometers.info/coronavirus/usa/mississippi/" xr:uid="{31B2BDD5-D1E3-4332-A6C9-C22B52E54D6F}"/>
    <hyperlink ref="A55" r:id="rId25" display="https://www.worldometers.info/coronavirus/usa/wisconsin/" xr:uid="{CCD45705-26F3-4290-A1E5-C13FF2CDD896}"/>
    <hyperlink ref="A7" r:id="rId26" display="https://www.worldometers.info/coronavirus/usa/colorado/" xr:uid="{A29435A1-187B-4285-B8C1-55C233F0539A}"/>
    <hyperlink ref="A18" r:id="rId27" display="https://www.worldometers.info/coronavirus/usa/iowa/" xr:uid="{5A345CE8-B93A-4187-B273-668371FE85EB}"/>
    <hyperlink ref="A28" r:id="rId28" display="https://www.worldometers.info/coronavirus/usa/missouri/" xr:uid="{FBCE2322-DA1F-4C01-9865-CA649D3DD4D3}"/>
    <hyperlink ref="A31" r:id="rId29" display="https://www.worldometers.info/coronavirus/usa/nevada/" xr:uid="{D54043EC-5336-4698-89C5-85B3429A8388}"/>
    <hyperlink ref="A50" r:id="rId30" display="https://www.worldometers.info/coronavirus/usa/utah/" xr:uid="{AA48ABB5-52AB-4278-9682-F8D0F569AABC}"/>
    <hyperlink ref="A5" r:id="rId31" display="https://www.worldometers.info/coronavirus/usa/arkansas/" xr:uid="{E2F8FA00-E9D6-47BB-A4C1-77D1F4ED7C81}"/>
    <hyperlink ref="A40" r:id="rId32" display="https://www.worldometers.info/coronavirus/usa/oklahoma/" xr:uid="{25129188-A597-45F9-81CA-BA14FE791697}"/>
    <hyperlink ref="A30" r:id="rId33" display="https://www.worldometers.info/coronavirus/usa/nebraska/" xr:uid="{ACBC915C-A88F-46D9-BEA8-E91F3062AD6D}"/>
    <hyperlink ref="A19" r:id="rId34" display="https://www.worldometers.info/coronavirus/usa/kansas/" xr:uid="{5F230EC8-578D-4901-AEA3-3D41C9E2CD93}"/>
    <hyperlink ref="A20" r:id="rId35" display="https://www.worldometers.info/coronavirus/usa/kentucky/" xr:uid="{28099842-71D0-4CE0-B7D5-555084BDC08D}"/>
    <hyperlink ref="A44" r:id="rId36" display="https://www.worldometers.info/coronavirus/usa/rhode-island/" xr:uid="{B84F68DB-6393-45C2-928F-926ABFE1DD43}"/>
    <hyperlink ref="A34" r:id="rId37" display="https://www.worldometers.info/coronavirus/usa/new-mexico/" xr:uid="{AA39AC3D-B2CD-40EC-A3F2-C7FEEBECAD31}"/>
    <hyperlink ref="A41" r:id="rId38" display="https://www.worldometers.info/coronavirus/usa/oregon/" xr:uid="{188C7F53-F81C-41C4-8C61-07A55FC8895A}"/>
    <hyperlink ref="A15" r:id="rId39" display="https://www.worldometers.info/coronavirus/usa/idaho/" xr:uid="{1AF1DB11-005B-42EF-81B9-5037B49D0F4D}"/>
    <hyperlink ref="A9" r:id="rId40" display="https://www.worldometers.info/coronavirus/usa/delaware/" xr:uid="{6FA2CDC6-0C5E-407A-B85A-B8D9FA7019B1}"/>
    <hyperlink ref="A10" r:id="rId41" display="https://www.worldometers.info/coronavirus/usa/district-of-columbia/" xr:uid="{87B1CC69-DA49-4FFA-9DDE-D160EA73E524}"/>
    <hyperlink ref="A46" r:id="rId42" display="https://www.worldometers.info/coronavirus/usa/south-dakota/" xr:uid="{54E6C3C5-538C-4796-8AA9-67BF7CFF9981}"/>
    <hyperlink ref="A32" r:id="rId43" display="https://www.worldometers.info/coronavirus/usa/new-hampshire/" xr:uid="{CA63894B-99C0-4A0D-BF68-361444186671}"/>
    <hyperlink ref="A37" r:id="rId44" display="https://www.worldometers.info/coronavirus/usa/north-dakota/" xr:uid="{D3A74F92-0C1C-42B0-B82E-159DEFC4190E}"/>
    <hyperlink ref="A54" r:id="rId45" display="https://www.worldometers.info/coronavirus/usa/west-virginia/" xr:uid="{01530F98-FC7D-47C7-8164-B7CE50D1C574}"/>
    <hyperlink ref="A22" r:id="rId46" display="https://www.worldometers.info/coronavirus/usa/maine/" xr:uid="{4E0C843C-8D52-440A-84E8-C4A29A84D546}"/>
    <hyperlink ref="A29" r:id="rId47" display="https://www.worldometers.info/coronavirus/usa/montana/" xr:uid="{5287A8E7-1A7F-4299-B3AD-5423F21CD947}"/>
    <hyperlink ref="A56" r:id="rId48" display="https://www.worldometers.info/coronavirus/usa/wyoming/" xr:uid="{51CD5F8A-FE9D-42B3-AF2B-2E5A0AFA4D21}"/>
    <hyperlink ref="A3" r:id="rId49" display="https://www.worldometers.info/coronavirus/usa/alaska/" xr:uid="{8226E44A-A216-4F10-B346-839573A333F7}"/>
    <hyperlink ref="A51" r:id="rId50" display="https://www.worldometers.info/coronavirus/usa/vermont/" xr:uid="{427284B6-5862-4B2C-9A2E-A8367A20C0A6}"/>
    <hyperlink ref="A14" r:id="rId51" display="https://www.worldometers.info/coronavirus/usa/hawaii/" xr:uid="{4E7C1DC1-A31A-4CA6-B0EE-2529851A873A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1265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2583</v>
      </c>
    </row>
    <row r="5" spans="1:2" ht="15" thickBot="1" x14ac:dyDescent="0.4">
      <c r="A5" s="37" t="s">
        <v>34</v>
      </c>
      <c r="B5" s="31">
        <v>353</v>
      </c>
    </row>
    <row r="6" spans="1:2" ht="15" thickBot="1" x14ac:dyDescent="0.4">
      <c r="A6" s="37" t="s">
        <v>10</v>
      </c>
      <c r="B6" s="31">
        <v>7611</v>
      </c>
    </row>
    <row r="7" spans="1:2" ht="15" thickBot="1" x14ac:dyDescent="0.4">
      <c r="A7" s="37" t="s">
        <v>18</v>
      </c>
      <c r="B7" s="31">
        <v>1751</v>
      </c>
    </row>
    <row r="8" spans="1:2" ht="15" thickBot="1" x14ac:dyDescent="0.4">
      <c r="A8" s="37" t="s">
        <v>23</v>
      </c>
      <c r="B8" s="31">
        <v>4396</v>
      </c>
    </row>
    <row r="9" spans="1:2" ht="15" thickBot="1" x14ac:dyDescent="0.4">
      <c r="A9" s="37" t="s">
        <v>43</v>
      </c>
      <c r="B9" s="31">
        <v>521</v>
      </c>
    </row>
    <row r="10" spans="1:2" ht="29.5" thickBot="1" x14ac:dyDescent="0.4">
      <c r="A10" s="37" t="s">
        <v>63</v>
      </c>
      <c r="B10" s="31">
        <v>577</v>
      </c>
    </row>
    <row r="11" spans="1:2" ht="15" thickBot="1" x14ac:dyDescent="0.4">
      <c r="A11" s="37" t="s">
        <v>13</v>
      </c>
      <c r="B11" s="31">
        <v>4805</v>
      </c>
    </row>
    <row r="12" spans="1:2" ht="15" thickBot="1" x14ac:dyDescent="0.4">
      <c r="A12" s="37" t="s">
        <v>16</v>
      </c>
      <c r="B12" s="31">
        <v>3132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23</v>
      </c>
    </row>
    <row r="15" spans="1:2" ht="15" thickBot="1" x14ac:dyDescent="0.4">
      <c r="A15" s="37" t="s">
        <v>49</v>
      </c>
      <c r="B15" s="31">
        <v>118</v>
      </c>
    </row>
    <row r="16" spans="1:2" ht="15" thickBot="1" x14ac:dyDescent="0.4">
      <c r="A16" s="37" t="s">
        <v>12</v>
      </c>
      <c r="B16" s="31">
        <v>7465</v>
      </c>
    </row>
    <row r="17" spans="1:2" ht="15" thickBot="1" x14ac:dyDescent="0.4">
      <c r="A17" s="37" t="s">
        <v>27</v>
      </c>
      <c r="B17" s="31">
        <v>2803</v>
      </c>
    </row>
    <row r="18" spans="1:2" ht="15" thickBot="1" x14ac:dyDescent="0.4">
      <c r="A18" s="37" t="s">
        <v>41</v>
      </c>
      <c r="B18" s="31">
        <v>785</v>
      </c>
    </row>
    <row r="19" spans="1:2" ht="15" thickBot="1" x14ac:dyDescent="0.4">
      <c r="A19" s="37" t="s">
        <v>45</v>
      </c>
      <c r="B19" s="31">
        <v>305</v>
      </c>
    </row>
    <row r="20" spans="1:2" ht="15" thickBot="1" x14ac:dyDescent="0.4">
      <c r="A20" s="37" t="s">
        <v>38</v>
      </c>
      <c r="B20" s="31">
        <v>658</v>
      </c>
    </row>
    <row r="21" spans="1:2" ht="15" thickBot="1" x14ac:dyDescent="0.4">
      <c r="A21" s="37" t="s">
        <v>14</v>
      </c>
      <c r="B21" s="31">
        <v>3511</v>
      </c>
    </row>
    <row r="22" spans="1:2" ht="15" thickBot="1" x14ac:dyDescent="0.4">
      <c r="A22" s="37" t="s">
        <v>39</v>
      </c>
      <c r="B22" s="31">
        <v>115</v>
      </c>
    </row>
    <row r="23" spans="1:2" ht="15" thickBot="1" x14ac:dyDescent="0.4">
      <c r="A23" s="37" t="s">
        <v>26</v>
      </c>
      <c r="B23" s="31">
        <v>3359</v>
      </c>
    </row>
    <row r="24" spans="1:2" ht="15" thickBot="1" x14ac:dyDescent="0.4">
      <c r="A24" s="37" t="s">
        <v>17</v>
      </c>
      <c r="B24" s="31">
        <v>8402</v>
      </c>
    </row>
    <row r="25" spans="1:2" ht="15" thickBot="1" x14ac:dyDescent="0.4">
      <c r="A25" s="37" t="s">
        <v>11</v>
      </c>
      <c r="B25" s="31">
        <v>6355</v>
      </c>
    </row>
    <row r="26" spans="1:2" ht="15" thickBot="1" x14ac:dyDescent="0.4">
      <c r="A26" s="37" t="s">
        <v>32</v>
      </c>
      <c r="B26" s="31">
        <v>1573</v>
      </c>
    </row>
    <row r="27" spans="1:2" ht="15" thickBot="1" x14ac:dyDescent="0.4">
      <c r="A27" s="37" t="s">
        <v>30</v>
      </c>
      <c r="B27" s="31">
        <v>1332</v>
      </c>
    </row>
    <row r="28" spans="1:2" ht="15" thickBot="1" x14ac:dyDescent="0.4">
      <c r="A28" s="37" t="s">
        <v>35</v>
      </c>
      <c r="B28" s="31">
        <v>1159</v>
      </c>
    </row>
    <row r="29" spans="1:2" ht="15" thickBot="1" x14ac:dyDescent="0.4">
      <c r="A29" s="37" t="s">
        <v>51</v>
      </c>
      <c r="B29" s="31">
        <v>37</v>
      </c>
    </row>
    <row r="30" spans="1:2" ht="15" thickBot="1" x14ac:dyDescent="0.4">
      <c r="A30" s="37" t="s">
        <v>50</v>
      </c>
      <c r="B30" s="31">
        <v>301</v>
      </c>
    </row>
    <row r="31" spans="1:2" ht="15" thickBot="1" x14ac:dyDescent="0.4">
      <c r="A31" s="37" t="s">
        <v>31</v>
      </c>
      <c r="B31" s="31">
        <v>637</v>
      </c>
    </row>
    <row r="32" spans="1:2" ht="29.5" thickBot="1" x14ac:dyDescent="0.4">
      <c r="A32" s="37" t="s">
        <v>42</v>
      </c>
      <c r="B32" s="31">
        <v>395</v>
      </c>
    </row>
    <row r="33" spans="1:2" ht="15" thickBot="1" x14ac:dyDescent="0.4">
      <c r="A33" s="37" t="s">
        <v>8</v>
      </c>
      <c r="B33" s="31">
        <v>15756</v>
      </c>
    </row>
    <row r="34" spans="1:2" ht="15" thickBot="1" x14ac:dyDescent="0.4">
      <c r="A34" s="37" t="s">
        <v>44</v>
      </c>
      <c r="B34" s="31">
        <v>565</v>
      </c>
    </row>
    <row r="35" spans="1:2" ht="15" thickBot="1" x14ac:dyDescent="0.4">
      <c r="A35" s="37" t="s">
        <v>7</v>
      </c>
      <c r="B35" s="31">
        <v>32535</v>
      </c>
    </row>
    <row r="36" spans="1:2" ht="15" thickBot="1" x14ac:dyDescent="0.4">
      <c r="A36" s="37" t="s">
        <v>24</v>
      </c>
      <c r="B36" s="31">
        <v>1634</v>
      </c>
    </row>
    <row r="37" spans="1:2" ht="15" thickBot="1" x14ac:dyDescent="0.4">
      <c r="A37" s="37" t="s">
        <v>53</v>
      </c>
      <c r="B37" s="31">
        <v>90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3119</v>
      </c>
    </row>
    <row r="40" spans="1:2" ht="15" thickBot="1" x14ac:dyDescent="0.4">
      <c r="A40" s="37" t="s">
        <v>46</v>
      </c>
      <c r="B40" s="31">
        <v>445</v>
      </c>
    </row>
    <row r="41" spans="1:2" ht="15" thickBot="1" x14ac:dyDescent="0.4">
      <c r="A41" s="37" t="s">
        <v>37</v>
      </c>
      <c r="B41" s="31">
        <v>254</v>
      </c>
    </row>
    <row r="42" spans="1:2" ht="15" thickBot="1" x14ac:dyDescent="0.4">
      <c r="A42" s="37" t="s">
        <v>19</v>
      </c>
      <c r="B42" s="31">
        <v>7068</v>
      </c>
    </row>
    <row r="43" spans="1:2" ht="15" thickBot="1" x14ac:dyDescent="0.4">
      <c r="A43" s="3" t="s">
        <v>65</v>
      </c>
      <c r="B43" s="31">
        <v>178</v>
      </c>
    </row>
    <row r="44" spans="1:2" ht="15" thickBot="1" x14ac:dyDescent="0.4">
      <c r="A44" s="37" t="s">
        <v>40</v>
      </c>
      <c r="B44" s="31">
        <v>990</v>
      </c>
    </row>
    <row r="45" spans="1:2" ht="15" thickBot="1" x14ac:dyDescent="0.4">
      <c r="A45" s="37" t="s">
        <v>25</v>
      </c>
      <c r="B45" s="31">
        <v>1096</v>
      </c>
    </row>
    <row r="46" spans="1:2" ht="15" thickBot="1" x14ac:dyDescent="0.4">
      <c r="A46" s="37" t="s">
        <v>54</v>
      </c>
      <c r="B46" s="31">
        <v>116</v>
      </c>
    </row>
    <row r="47" spans="1:2" ht="15" thickBot="1" x14ac:dyDescent="0.4">
      <c r="A47" s="37" t="s">
        <v>20</v>
      </c>
      <c r="B47" s="31">
        <v>815</v>
      </c>
    </row>
    <row r="48" spans="1:2" ht="15" thickBot="1" x14ac:dyDescent="0.4">
      <c r="A48" s="37" t="s">
        <v>15</v>
      </c>
      <c r="B48" s="31">
        <v>3932</v>
      </c>
    </row>
    <row r="49" spans="1:2" ht="21.5" thickBot="1" x14ac:dyDescent="0.4">
      <c r="A49" s="3" t="s">
        <v>66</v>
      </c>
      <c r="B49" s="31">
        <v>6</v>
      </c>
    </row>
    <row r="50" spans="1:2" ht="15" thickBot="1" x14ac:dyDescent="0.4">
      <c r="A50" s="37" t="s">
        <v>28</v>
      </c>
      <c r="B50" s="31">
        <v>235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2013</v>
      </c>
    </row>
    <row r="53" spans="1:2" ht="15" thickBot="1" x14ac:dyDescent="0.4">
      <c r="A53" s="37" t="s">
        <v>9</v>
      </c>
      <c r="B53" s="31">
        <v>1442</v>
      </c>
    </row>
    <row r="54" spans="1:2" ht="15" thickBot="1" x14ac:dyDescent="0.4">
      <c r="A54" s="37" t="s">
        <v>56</v>
      </c>
      <c r="B54" s="31">
        <v>100</v>
      </c>
    </row>
    <row r="55" spans="1:2" ht="15" thickBot="1" x14ac:dyDescent="0.4">
      <c r="A55" s="37" t="s">
        <v>22</v>
      </c>
      <c r="B55" s="31">
        <v>833</v>
      </c>
    </row>
    <row r="56" spans="1:2" ht="15" thickBot="1" x14ac:dyDescent="0.4">
      <c r="A56" s="47" t="s">
        <v>55</v>
      </c>
      <c r="B56" s="32">
        <v>24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5E278274-0B27-488B-A015-2EB28B5838CE}"/>
    <hyperlink ref="A6" r:id="rId2" display="https://www.worldometers.info/coronavirus/usa/california/" xr:uid="{414EDED0-9432-448B-AE75-817C0EB8AD4C}"/>
    <hyperlink ref="A11" r:id="rId3" display="https://www.worldometers.info/coronavirus/usa/florida/" xr:uid="{9411197E-F475-4225-B989-5154AFEAC332}"/>
    <hyperlink ref="A48" r:id="rId4" display="https://www.worldometers.info/coronavirus/usa/texas/" xr:uid="{BD3065F7-655D-4352-A974-A85CE4B8B415}"/>
    <hyperlink ref="A33" r:id="rId5" display="https://www.worldometers.info/coronavirus/usa/new-jersey/" xr:uid="{36D5153F-D80F-47FC-B8D9-B72C505F662C}"/>
    <hyperlink ref="A16" r:id="rId6" display="https://www.worldometers.info/coronavirus/usa/illinois/" xr:uid="{CBD38B6F-00F8-4869-8B87-2F693EF0723C}"/>
    <hyperlink ref="A4" r:id="rId7" display="https://www.worldometers.info/coronavirus/usa/arizona/" xr:uid="{4C564CA4-7519-4279-9D95-810DC82F56CD}"/>
    <hyperlink ref="A12" r:id="rId8" display="https://www.worldometers.info/coronavirus/usa/georgia/" xr:uid="{4C3DC08E-1E23-4ECD-9A0B-AA383222CB4E}"/>
    <hyperlink ref="A24" r:id="rId9" display="https://www.worldometers.info/coronavirus/usa/massachusetts/" xr:uid="{4C24423E-60F4-4E75-947F-DA534C2EF162}"/>
    <hyperlink ref="A42" r:id="rId10" display="https://www.worldometers.info/coronavirus/usa/pennsylvania/" xr:uid="{8C0FFA23-4A09-4525-BBDD-90916B00FEF0}"/>
    <hyperlink ref="A36" r:id="rId11" display="https://www.worldometers.info/coronavirus/usa/north-carolina/" xr:uid="{0CE10C9F-48E4-474E-B64A-378B40E1A0FF}"/>
    <hyperlink ref="A21" r:id="rId12" display="https://www.worldometers.info/coronavirus/usa/louisiana/" xr:uid="{8813A64F-B81A-44AD-AA13-E6ED4F441CED}"/>
    <hyperlink ref="A25" r:id="rId13" display="https://www.worldometers.info/coronavirus/usa/michigan/" xr:uid="{F152BC2C-4B14-4661-B24A-1102F7EA5669}"/>
    <hyperlink ref="A23" r:id="rId14" display="https://www.worldometers.info/coronavirus/usa/maryland/" xr:uid="{36F40279-F0E4-4463-B873-24D23AB2476C}"/>
    <hyperlink ref="A52" r:id="rId15" display="https://www.worldometers.info/coronavirus/usa/virginia/" xr:uid="{F02DCC38-471A-413B-8525-B8065A3C1AA9}"/>
    <hyperlink ref="A47" r:id="rId16" display="https://www.worldometers.info/coronavirus/usa/tennessee/" xr:uid="{54D09732-5C41-4D79-8D35-A03DDBF9C01F}"/>
    <hyperlink ref="A39" r:id="rId17" display="https://www.worldometers.info/coronavirus/usa/ohio/" xr:uid="{75EA8384-88C3-44B6-87EB-C58BC2661E60}"/>
    <hyperlink ref="A45" r:id="rId18" display="https://www.worldometers.info/coronavirus/usa/south-carolina/" xr:uid="{A89EA394-3DDF-44AC-AA91-96D07320F2D9}"/>
    <hyperlink ref="A2" r:id="rId19" display="https://www.worldometers.info/coronavirus/usa/alabama/" xr:uid="{43EF2F6B-3DBE-46BF-A996-7744FDBF243C}"/>
    <hyperlink ref="A17" r:id="rId20" display="https://www.worldometers.info/coronavirus/usa/indiana/" xr:uid="{0E116C1E-7423-4AEB-B48D-697E7D6A1042}"/>
    <hyperlink ref="A8" r:id="rId21" display="https://www.worldometers.info/coronavirus/usa/connecticut/" xr:uid="{5C4682EC-444F-4B37-B046-DF6E17034D2A}"/>
    <hyperlink ref="A53" r:id="rId22" display="https://www.worldometers.info/coronavirus/usa/washington/" xr:uid="{9F982AF1-A918-4692-9230-ECBBB4AD0F2A}"/>
    <hyperlink ref="A26" r:id="rId23" display="https://www.worldometers.info/coronavirus/usa/minnesota/" xr:uid="{9EB9FAA0-5552-4EB2-8CF8-A7FB24C21C39}"/>
    <hyperlink ref="A27" r:id="rId24" display="https://www.worldometers.info/coronavirus/usa/mississippi/" xr:uid="{E4082221-AD77-441D-B7D9-06DC8E99FEFA}"/>
    <hyperlink ref="A55" r:id="rId25" display="https://www.worldometers.info/coronavirus/usa/wisconsin/" xr:uid="{1783017B-681D-4B7E-B636-4254C03DEAEC}"/>
    <hyperlink ref="A7" r:id="rId26" display="https://www.worldometers.info/coronavirus/usa/colorado/" xr:uid="{D39B61F0-ABE5-4BD9-B296-27746AFC922E}"/>
    <hyperlink ref="A18" r:id="rId27" display="https://www.worldometers.info/coronavirus/usa/iowa/" xr:uid="{892B892F-D51D-480A-9278-499E29444A33}"/>
    <hyperlink ref="A28" r:id="rId28" display="https://www.worldometers.info/coronavirus/usa/missouri/" xr:uid="{9D9BFDAB-4DB7-4281-8105-FF1D612F16AD}"/>
    <hyperlink ref="A31" r:id="rId29" display="https://www.worldometers.info/coronavirus/usa/nevada/" xr:uid="{CCDECF01-B390-4423-A5B3-76008AF63882}"/>
    <hyperlink ref="A50" r:id="rId30" display="https://www.worldometers.info/coronavirus/usa/utah/" xr:uid="{A0322A79-432D-4110-9F9E-5C8C2D8FAF52}"/>
    <hyperlink ref="A5" r:id="rId31" display="https://www.worldometers.info/coronavirus/usa/arkansas/" xr:uid="{23292EE1-5BFE-4D15-B9A8-FE2EEF9A1C83}"/>
    <hyperlink ref="A40" r:id="rId32" display="https://www.worldometers.info/coronavirus/usa/oklahoma/" xr:uid="{64C6E160-8D7D-4161-BBDC-BCEE1AF3D78B}"/>
    <hyperlink ref="A30" r:id="rId33" display="https://www.worldometers.info/coronavirus/usa/nebraska/" xr:uid="{195C2215-A970-412E-AF70-CFC02CA7BA0C}"/>
    <hyperlink ref="A19" r:id="rId34" display="https://www.worldometers.info/coronavirus/usa/kansas/" xr:uid="{B000EE84-6B0A-48D8-9E9E-87168518B167}"/>
    <hyperlink ref="A20" r:id="rId35" display="https://www.worldometers.info/coronavirus/usa/kentucky/" xr:uid="{E345137F-E298-4844-A2BD-EB409B181F67}"/>
    <hyperlink ref="A44" r:id="rId36" display="https://www.worldometers.info/coronavirus/usa/rhode-island/" xr:uid="{8A3BCBC4-D406-42B1-9FE2-93A3C3A8C1EC}"/>
    <hyperlink ref="A34" r:id="rId37" display="https://www.worldometers.info/coronavirus/usa/new-mexico/" xr:uid="{EBB0D745-F013-4753-BB61-466DC98F8CFB}"/>
    <hyperlink ref="A41" r:id="rId38" display="https://www.worldometers.info/coronavirus/usa/oregon/" xr:uid="{307A2FC8-271F-45B9-A742-CB13B8AE264B}"/>
    <hyperlink ref="A15" r:id="rId39" display="https://www.worldometers.info/coronavirus/usa/idaho/" xr:uid="{C6BEB877-3AD6-477D-A3A9-0D9E4165D2BF}"/>
    <hyperlink ref="A9" r:id="rId40" display="https://www.worldometers.info/coronavirus/usa/delaware/" xr:uid="{41C1D7D9-BAE7-4826-8628-09DD86BE8E3B}"/>
    <hyperlink ref="A10" r:id="rId41" display="https://www.worldometers.info/coronavirus/usa/district-of-columbia/" xr:uid="{8323139A-21A9-4042-9246-E6EEE3C3541F}"/>
    <hyperlink ref="A46" r:id="rId42" display="https://www.worldometers.info/coronavirus/usa/south-dakota/" xr:uid="{32E7EE7D-41BA-438C-BA1E-856BBE58C146}"/>
    <hyperlink ref="A32" r:id="rId43" display="https://www.worldometers.info/coronavirus/usa/new-hampshire/" xr:uid="{8353BA93-7D0B-4DA7-BBAC-E78157095FBF}"/>
    <hyperlink ref="A37" r:id="rId44" display="https://www.worldometers.info/coronavirus/usa/north-dakota/" xr:uid="{D548582A-AA1F-468C-9280-14C80A28EB2A}"/>
    <hyperlink ref="A54" r:id="rId45" display="https://www.worldometers.info/coronavirus/usa/west-virginia/" xr:uid="{239B1B6B-3F5C-4BAE-B856-35CD81D5463D}"/>
    <hyperlink ref="A22" r:id="rId46" display="https://www.worldometers.info/coronavirus/usa/maine/" xr:uid="{3D7508AF-7186-4312-BE8C-47C49DA20E76}"/>
    <hyperlink ref="A29" r:id="rId47" display="https://www.worldometers.info/coronavirus/usa/montana/" xr:uid="{795BAA4D-F080-49DC-9435-E356381DE27C}"/>
    <hyperlink ref="A56" r:id="rId48" display="https://www.worldometers.info/coronavirus/usa/wyoming/" xr:uid="{B27CF260-BC3E-4763-8C95-6C30294B3FE5}"/>
    <hyperlink ref="A3" r:id="rId49" display="https://www.worldometers.info/coronavirus/usa/alaska/" xr:uid="{A0ADDC37-2467-4D21-B7FC-82EAD6F37ED7}"/>
    <hyperlink ref="A51" r:id="rId50" display="https://www.worldometers.info/coronavirus/usa/vermont/" xr:uid="{F3F738B0-1402-4C95-B113-38A5967543B0}"/>
    <hyperlink ref="A14" r:id="rId51" display="https://www.worldometers.info/coronavirus/usa/hawaii/" xr:uid="{FE13018A-A9CB-4933-AD5F-1910422001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1265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2583</v>
      </c>
    </row>
    <row r="5" spans="1:3" ht="15" thickBot="1" x14ac:dyDescent="0.4">
      <c r="A5" s="27" t="s">
        <v>34</v>
      </c>
      <c r="B5" s="37" t="s">
        <v>34</v>
      </c>
      <c r="C5" s="31">
        <v>353</v>
      </c>
    </row>
    <row r="6" spans="1:3" ht="15" thickBot="1" x14ac:dyDescent="0.4">
      <c r="A6" s="27" t="s">
        <v>10</v>
      </c>
      <c r="B6" s="37" t="s">
        <v>10</v>
      </c>
      <c r="C6" s="31">
        <v>7611</v>
      </c>
    </row>
    <row r="7" spans="1:3" ht="15" thickBot="1" x14ac:dyDescent="0.4">
      <c r="A7" s="27" t="s">
        <v>18</v>
      </c>
      <c r="B7" s="37" t="s">
        <v>18</v>
      </c>
      <c r="C7" s="31">
        <v>1751</v>
      </c>
    </row>
    <row r="8" spans="1:3" ht="15" thickBot="1" x14ac:dyDescent="0.4">
      <c r="A8" s="27" t="s">
        <v>23</v>
      </c>
      <c r="B8" s="37" t="s">
        <v>23</v>
      </c>
      <c r="C8" s="31">
        <v>4396</v>
      </c>
    </row>
    <row r="9" spans="1:3" ht="15" thickBot="1" x14ac:dyDescent="0.4">
      <c r="A9" s="27" t="s">
        <v>43</v>
      </c>
      <c r="B9" s="37" t="s">
        <v>43</v>
      </c>
      <c r="C9" s="31">
        <v>521</v>
      </c>
    </row>
    <row r="10" spans="1:3" ht="29.5" thickBot="1" x14ac:dyDescent="0.4">
      <c r="A10" s="27" t="s">
        <v>95</v>
      </c>
      <c r="B10" s="37" t="s">
        <v>63</v>
      </c>
      <c r="C10" s="31">
        <v>577</v>
      </c>
    </row>
    <row r="11" spans="1:3" ht="15" thickBot="1" x14ac:dyDescent="0.4">
      <c r="A11" s="27" t="s">
        <v>13</v>
      </c>
      <c r="B11" s="37" t="s">
        <v>13</v>
      </c>
      <c r="C11" s="31">
        <v>4805</v>
      </c>
    </row>
    <row r="12" spans="1:3" ht="15" thickBot="1" x14ac:dyDescent="0.4">
      <c r="A12" s="27" t="s">
        <v>16</v>
      </c>
      <c r="B12" s="37" t="s">
        <v>16</v>
      </c>
      <c r="C12" s="31">
        <v>3132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23</v>
      </c>
    </row>
    <row r="15" spans="1:3" ht="15" thickBot="1" x14ac:dyDescent="0.4">
      <c r="A15" s="27" t="s">
        <v>49</v>
      </c>
      <c r="B15" s="37" t="s">
        <v>49</v>
      </c>
      <c r="C15" s="31">
        <v>118</v>
      </c>
    </row>
    <row r="16" spans="1:3" ht="15" thickBot="1" x14ac:dyDescent="0.4">
      <c r="A16" s="27" t="s">
        <v>12</v>
      </c>
      <c r="B16" s="37" t="s">
        <v>12</v>
      </c>
      <c r="C16" s="31">
        <v>7465</v>
      </c>
    </row>
    <row r="17" spans="1:3" ht="15" thickBot="1" x14ac:dyDescent="0.4">
      <c r="A17" s="27" t="s">
        <v>27</v>
      </c>
      <c r="B17" s="37" t="s">
        <v>27</v>
      </c>
      <c r="C17" s="31">
        <v>2803</v>
      </c>
    </row>
    <row r="18" spans="1:3" ht="15" thickBot="1" x14ac:dyDescent="0.4">
      <c r="A18" s="27" t="s">
        <v>41</v>
      </c>
      <c r="B18" s="37" t="s">
        <v>41</v>
      </c>
      <c r="C18" s="31">
        <v>785</v>
      </c>
    </row>
    <row r="19" spans="1:3" ht="15" thickBot="1" x14ac:dyDescent="0.4">
      <c r="A19" s="27" t="s">
        <v>45</v>
      </c>
      <c r="B19" s="37" t="s">
        <v>45</v>
      </c>
      <c r="C19" s="31">
        <v>305</v>
      </c>
    </row>
    <row r="20" spans="1:3" ht="15" thickBot="1" x14ac:dyDescent="0.4">
      <c r="A20" s="27" t="s">
        <v>38</v>
      </c>
      <c r="B20" s="37" t="s">
        <v>38</v>
      </c>
      <c r="C20" s="31">
        <v>658</v>
      </c>
    </row>
    <row r="21" spans="1:3" ht="15" thickBot="1" x14ac:dyDescent="0.4">
      <c r="A21" s="27" t="s">
        <v>14</v>
      </c>
      <c r="B21" s="37" t="s">
        <v>14</v>
      </c>
      <c r="C21" s="31">
        <v>3511</v>
      </c>
    </row>
    <row r="22" spans="1:3" ht="15" thickBot="1" x14ac:dyDescent="0.4">
      <c r="B22" s="37" t="s">
        <v>39</v>
      </c>
      <c r="C22" s="31">
        <v>115</v>
      </c>
    </row>
    <row r="23" spans="1:3" ht="15" thickBot="1" x14ac:dyDescent="0.4">
      <c r="A23" s="27" t="s">
        <v>26</v>
      </c>
      <c r="B23" s="37" t="s">
        <v>26</v>
      </c>
      <c r="C23" s="31">
        <v>3359</v>
      </c>
    </row>
    <row r="24" spans="1:3" ht="15" thickBot="1" x14ac:dyDescent="0.4">
      <c r="A24" s="27" t="s">
        <v>17</v>
      </c>
      <c r="B24" s="37" t="s">
        <v>17</v>
      </c>
      <c r="C24" s="31">
        <v>8402</v>
      </c>
    </row>
    <row r="25" spans="1:3" ht="15" thickBot="1" x14ac:dyDescent="0.4">
      <c r="A25" s="27" t="s">
        <v>11</v>
      </c>
      <c r="B25" s="37" t="s">
        <v>11</v>
      </c>
      <c r="C25" s="31">
        <v>6355</v>
      </c>
    </row>
    <row r="26" spans="1:3" ht="15" thickBot="1" x14ac:dyDescent="0.4">
      <c r="A26" s="27" t="s">
        <v>32</v>
      </c>
      <c r="B26" s="37" t="s">
        <v>32</v>
      </c>
      <c r="C26" s="31">
        <v>1573</v>
      </c>
    </row>
    <row r="27" spans="1:3" ht="15" thickBot="1" x14ac:dyDescent="0.4">
      <c r="A27" s="27" t="s">
        <v>30</v>
      </c>
      <c r="B27" s="37" t="s">
        <v>30</v>
      </c>
      <c r="C27" s="31">
        <v>1332</v>
      </c>
    </row>
    <row r="28" spans="1:3" ht="15" thickBot="1" x14ac:dyDescent="0.4">
      <c r="A28" s="27" t="s">
        <v>35</v>
      </c>
      <c r="B28" s="37" t="s">
        <v>35</v>
      </c>
      <c r="C28" s="31">
        <v>1159</v>
      </c>
    </row>
    <row r="29" spans="1:3" ht="15" thickBot="1" x14ac:dyDescent="0.4">
      <c r="B29" s="37" t="s">
        <v>51</v>
      </c>
      <c r="C29" s="31">
        <v>37</v>
      </c>
    </row>
    <row r="30" spans="1:3" ht="15" thickBot="1" x14ac:dyDescent="0.4">
      <c r="B30" s="37" t="s">
        <v>50</v>
      </c>
      <c r="C30" s="31">
        <v>301</v>
      </c>
    </row>
    <row r="31" spans="1:3" ht="15" thickBot="1" x14ac:dyDescent="0.4">
      <c r="A31" s="27" t="s">
        <v>31</v>
      </c>
      <c r="B31" s="37" t="s">
        <v>31</v>
      </c>
      <c r="C31" s="31">
        <v>637</v>
      </c>
    </row>
    <row r="32" spans="1:3" ht="15" thickBot="1" x14ac:dyDescent="0.4">
      <c r="A32" s="27" t="s">
        <v>42</v>
      </c>
      <c r="B32" s="37" t="s">
        <v>42</v>
      </c>
      <c r="C32" s="31">
        <v>395</v>
      </c>
    </row>
    <row r="33" spans="1:3" ht="15" thickBot="1" x14ac:dyDescent="0.4">
      <c r="A33" s="27" t="s">
        <v>8</v>
      </c>
      <c r="B33" s="37" t="s">
        <v>8</v>
      </c>
      <c r="C33" s="31">
        <v>15756</v>
      </c>
    </row>
    <row r="34" spans="1:3" ht="15" thickBot="1" x14ac:dyDescent="0.4">
      <c r="A34" s="27" t="s">
        <v>44</v>
      </c>
      <c r="B34" s="37" t="s">
        <v>44</v>
      </c>
      <c r="C34" s="31">
        <v>565</v>
      </c>
    </row>
    <row r="35" spans="1:3" ht="15" thickBot="1" x14ac:dyDescent="0.4">
      <c r="A35" s="27" t="s">
        <v>7</v>
      </c>
      <c r="B35" s="37" t="s">
        <v>7</v>
      </c>
      <c r="C35" s="31">
        <v>32535</v>
      </c>
    </row>
    <row r="36" spans="1:3" ht="15" thickBot="1" x14ac:dyDescent="0.4">
      <c r="A36" s="27" t="s">
        <v>24</v>
      </c>
      <c r="B36" s="37" t="s">
        <v>24</v>
      </c>
      <c r="C36" s="31">
        <v>1634</v>
      </c>
    </row>
    <row r="37" spans="1:3" ht="15" thickBot="1" x14ac:dyDescent="0.4">
      <c r="B37" s="37" t="s">
        <v>53</v>
      </c>
      <c r="C37" s="31">
        <v>90</v>
      </c>
    </row>
    <row r="38" spans="1:3" ht="15" thickBot="1" x14ac:dyDescent="0.4">
      <c r="A38" s="27" t="s">
        <v>21</v>
      </c>
      <c r="B38" s="37" t="s">
        <v>21</v>
      </c>
      <c r="C38" s="31">
        <v>3119</v>
      </c>
    </row>
    <row r="39" spans="1:3" ht="15" thickBot="1" x14ac:dyDescent="0.4">
      <c r="A39" s="27" t="s">
        <v>46</v>
      </c>
      <c r="B39" s="37" t="s">
        <v>46</v>
      </c>
      <c r="C39" s="31">
        <v>445</v>
      </c>
    </row>
    <row r="40" spans="1:3" ht="15" thickBot="1" x14ac:dyDescent="0.4">
      <c r="A40" s="27" t="s">
        <v>37</v>
      </c>
      <c r="B40" s="37" t="s">
        <v>37</v>
      </c>
      <c r="C40" s="31">
        <v>254</v>
      </c>
    </row>
    <row r="41" spans="1:3" ht="15" thickBot="1" x14ac:dyDescent="0.4">
      <c r="A41" s="27" t="s">
        <v>19</v>
      </c>
      <c r="B41" s="37" t="s">
        <v>19</v>
      </c>
      <c r="C41" s="31">
        <v>7068</v>
      </c>
    </row>
    <row r="42" spans="1:3" ht="13" thickBot="1" x14ac:dyDescent="0.4">
      <c r="A42" s="27" t="s">
        <v>65</v>
      </c>
      <c r="B42" s="3" t="s">
        <v>65</v>
      </c>
      <c r="C42" s="31">
        <v>178</v>
      </c>
    </row>
    <row r="43" spans="1:3" ht="15" thickBot="1" x14ac:dyDescent="0.4">
      <c r="B43" s="37" t="s">
        <v>40</v>
      </c>
      <c r="C43" s="31">
        <v>990</v>
      </c>
    </row>
    <row r="44" spans="1:3" ht="15" thickBot="1" x14ac:dyDescent="0.4">
      <c r="A44" s="27" t="s">
        <v>25</v>
      </c>
      <c r="B44" s="37" t="s">
        <v>25</v>
      </c>
      <c r="C44" s="31">
        <v>1096</v>
      </c>
    </row>
    <row r="45" spans="1:3" ht="15" thickBot="1" x14ac:dyDescent="0.4">
      <c r="A45" s="27" t="s">
        <v>54</v>
      </c>
      <c r="B45" s="37" t="s">
        <v>54</v>
      </c>
      <c r="C45" s="31">
        <v>116</v>
      </c>
    </row>
    <row r="46" spans="1:3" ht="15" thickBot="1" x14ac:dyDescent="0.4">
      <c r="A46" s="27" t="s">
        <v>20</v>
      </c>
      <c r="B46" s="37" t="s">
        <v>20</v>
      </c>
      <c r="C46" s="31">
        <v>815</v>
      </c>
    </row>
    <row r="47" spans="1:3" ht="15" thickBot="1" x14ac:dyDescent="0.4">
      <c r="A47" s="27" t="s">
        <v>15</v>
      </c>
      <c r="B47" s="37" t="s">
        <v>15</v>
      </c>
      <c r="C47" s="31">
        <v>3932</v>
      </c>
    </row>
    <row r="48" spans="1:3" ht="15" thickBot="1" x14ac:dyDescent="0.4">
      <c r="A48" s="27" t="s">
        <v>28</v>
      </c>
      <c r="B48" s="37" t="s">
        <v>28</v>
      </c>
      <c r="C48" s="31">
        <v>235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2013</v>
      </c>
    </row>
    <row r="51" spans="1:3" ht="15" thickBot="1" x14ac:dyDescent="0.4">
      <c r="A51" s="27" t="s">
        <v>9</v>
      </c>
      <c r="B51" s="37" t="s">
        <v>9</v>
      </c>
      <c r="C51" s="31">
        <v>1442</v>
      </c>
    </row>
    <row r="52" spans="1:3" ht="15" thickBot="1" x14ac:dyDescent="0.4">
      <c r="B52" s="37" t="s">
        <v>56</v>
      </c>
      <c r="C52" s="31">
        <v>100</v>
      </c>
    </row>
    <row r="53" spans="1:3" ht="15" thickBot="1" x14ac:dyDescent="0.4">
      <c r="A53" s="27" t="s">
        <v>22</v>
      </c>
      <c r="B53" s="37" t="s">
        <v>22</v>
      </c>
      <c r="C53" s="31">
        <v>833</v>
      </c>
    </row>
    <row r="54" spans="1:3" ht="15" thickBot="1" x14ac:dyDescent="0.4">
      <c r="A54" s="27" t="s">
        <v>55</v>
      </c>
      <c r="B54" s="47" t="s">
        <v>55</v>
      </c>
      <c r="C54" s="32">
        <v>24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0946B396-3E6D-4259-8324-40945F8E191E}"/>
    <hyperlink ref="B6" r:id="rId2" display="https://www.worldometers.info/coronavirus/usa/california/" xr:uid="{69477844-8572-4704-98A1-E50FB6E1B897}"/>
    <hyperlink ref="B11" r:id="rId3" display="https://www.worldometers.info/coronavirus/usa/florida/" xr:uid="{054D7862-0C05-479F-8379-264728BCC79C}"/>
    <hyperlink ref="B47" r:id="rId4" display="https://www.worldometers.info/coronavirus/usa/texas/" xr:uid="{05526DCC-1A34-4774-B0A1-727A8E419C27}"/>
    <hyperlink ref="B33" r:id="rId5" display="https://www.worldometers.info/coronavirus/usa/new-jersey/" xr:uid="{A415CC22-D6A9-45E1-8449-904B73A562F0}"/>
    <hyperlink ref="B16" r:id="rId6" display="https://www.worldometers.info/coronavirus/usa/illinois/" xr:uid="{10B77373-FBCF-4532-AD4F-2BAED89F9E17}"/>
    <hyperlink ref="B4" r:id="rId7" display="https://www.worldometers.info/coronavirus/usa/arizona/" xr:uid="{2062A977-9118-44EB-A674-A7625269C5B3}"/>
    <hyperlink ref="B12" r:id="rId8" display="https://www.worldometers.info/coronavirus/usa/georgia/" xr:uid="{16FE7D87-ABDF-48D1-9AC9-3BB60F8E4BFD}"/>
    <hyperlink ref="B24" r:id="rId9" display="https://www.worldometers.info/coronavirus/usa/massachusetts/" xr:uid="{B7EFD2E5-F1A9-4FC7-B6C6-8509A51FD474}"/>
    <hyperlink ref="B41" r:id="rId10" display="https://www.worldometers.info/coronavirus/usa/pennsylvania/" xr:uid="{25DCDFD6-0032-4F2F-91F1-C7EDD0E87B11}"/>
    <hyperlink ref="B36" r:id="rId11" display="https://www.worldometers.info/coronavirus/usa/north-carolina/" xr:uid="{B501651D-D1D1-49B7-BF7C-ECEB010E8A97}"/>
    <hyperlink ref="B21" r:id="rId12" display="https://www.worldometers.info/coronavirus/usa/louisiana/" xr:uid="{5EB63286-9487-4F4F-AAA8-D6802EA04662}"/>
    <hyperlink ref="B25" r:id="rId13" display="https://www.worldometers.info/coronavirus/usa/michigan/" xr:uid="{B67D322C-DA36-43FD-A1E3-8DD152AEC354}"/>
    <hyperlink ref="B23" r:id="rId14" display="https://www.worldometers.info/coronavirus/usa/maryland/" xr:uid="{E66092D0-2826-46E9-93FE-018AA90DDC7D}"/>
    <hyperlink ref="B50" r:id="rId15" display="https://www.worldometers.info/coronavirus/usa/virginia/" xr:uid="{AB6887B0-7BC9-47EF-BFC9-F4B5785E9099}"/>
    <hyperlink ref="B46" r:id="rId16" display="https://www.worldometers.info/coronavirus/usa/tennessee/" xr:uid="{DC854066-F59B-4554-99C8-FDA8CD231381}"/>
    <hyperlink ref="B38" r:id="rId17" display="https://www.worldometers.info/coronavirus/usa/ohio/" xr:uid="{F28F00C3-9092-4CC6-8D08-A6F41B03BF1E}"/>
    <hyperlink ref="B44" r:id="rId18" display="https://www.worldometers.info/coronavirus/usa/south-carolina/" xr:uid="{56FF8A8C-5E03-4BC2-9ACA-3226CA3F3D0A}"/>
    <hyperlink ref="B2" r:id="rId19" display="https://www.worldometers.info/coronavirus/usa/alabama/" xr:uid="{8FABF56B-EC77-4C24-B1BC-3B600FDB5974}"/>
    <hyperlink ref="B17" r:id="rId20" display="https://www.worldometers.info/coronavirus/usa/indiana/" xr:uid="{2BB1A49E-3A84-4CC0-ADCC-776F3E2403C9}"/>
    <hyperlink ref="B8" r:id="rId21" display="https://www.worldometers.info/coronavirus/usa/connecticut/" xr:uid="{0AE0FB6D-9D2D-4098-A959-030CAF30E553}"/>
    <hyperlink ref="B51" r:id="rId22" display="https://www.worldometers.info/coronavirus/usa/washington/" xr:uid="{A6A73045-FC08-47B2-AED3-2C282D9ADF80}"/>
    <hyperlink ref="B26" r:id="rId23" display="https://www.worldometers.info/coronavirus/usa/minnesota/" xr:uid="{FA0B9D24-D5DA-4A06-8C58-311FE74203A4}"/>
    <hyperlink ref="B27" r:id="rId24" display="https://www.worldometers.info/coronavirus/usa/mississippi/" xr:uid="{51555EF3-4AC8-40F7-929C-C86EDC8AAD74}"/>
    <hyperlink ref="B53" r:id="rId25" display="https://www.worldometers.info/coronavirus/usa/wisconsin/" xr:uid="{50D26161-CBF7-4403-86DE-5797CA604DFF}"/>
    <hyperlink ref="B7" r:id="rId26" display="https://www.worldometers.info/coronavirus/usa/colorado/" xr:uid="{C65162B8-5889-4E82-B227-E1D2D3CDDDD5}"/>
    <hyperlink ref="B18" r:id="rId27" display="https://www.worldometers.info/coronavirus/usa/iowa/" xr:uid="{8BB57FC6-385F-47E9-B55D-F2CF92DB3E04}"/>
    <hyperlink ref="B28" r:id="rId28" display="https://www.worldometers.info/coronavirus/usa/missouri/" xr:uid="{31151F60-84DC-4DFF-8DE8-B2F26AE48909}"/>
    <hyperlink ref="B31" r:id="rId29" display="https://www.worldometers.info/coronavirus/usa/nevada/" xr:uid="{A3A12FC4-67E8-450E-AAC4-D842F1ED2D79}"/>
    <hyperlink ref="B48" r:id="rId30" display="https://www.worldometers.info/coronavirus/usa/utah/" xr:uid="{0F7897E0-4E49-4A7E-9AEE-7945856D4E42}"/>
    <hyperlink ref="B5" r:id="rId31" display="https://www.worldometers.info/coronavirus/usa/arkansas/" xr:uid="{EBAD6A20-B81F-4E63-81D2-D5403F35CFF5}"/>
    <hyperlink ref="B39" r:id="rId32" display="https://www.worldometers.info/coronavirus/usa/oklahoma/" xr:uid="{C7FDDF44-7856-4887-BBE9-7AB529FECE68}"/>
    <hyperlink ref="B30" r:id="rId33" display="https://www.worldometers.info/coronavirus/usa/nebraska/" xr:uid="{2F9FC312-1A61-4DC0-9EC2-9F33C80687DF}"/>
    <hyperlink ref="B19" r:id="rId34" display="https://www.worldometers.info/coronavirus/usa/kansas/" xr:uid="{E893AB1F-E764-493C-83DB-74B6C7266933}"/>
    <hyperlink ref="B20" r:id="rId35" display="https://www.worldometers.info/coronavirus/usa/kentucky/" xr:uid="{88A57578-D354-4547-A5C3-06455840FB2F}"/>
    <hyperlink ref="B43" r:id="rId36" display="https://www.worldometers.info/coronavirus/usa/rhode-island/" xr:uid="{B730F3B4-2C7C-4601-92F7-CC04FB278F6C}"/>
    <hyperlink ref="B34" r:id="rId37" display="https://www.worldometers.info/coronavirus/usa/new-mexico/" xr:uid="{1CE6C074-22D2-4409-B618-8EDF0C3A42D5}"/>
    <hyperlink ref="B40" r:id="rId38" display="https://www.worldometers.info/coronavirus/usa/oregon/" xr:uid="{7E5FA144-0CF0-45E6-A921-ADC35CDB4242}"/>
    <hyperlink ref="B15" r:id="rId39" display="https://www.worldometers.info/coronavirus/usa/idaho/" xr:uid="{A6E05951-E260-45A6-8324-F0F14FD8EEE7}"/>
    <hyperlink ref="B9" r:id="rId40" display="https://www.worldometers.info/coronavirus/usa/delaware/" xr:uid="{489089B1-D376-474B-AAC5-D89D2978B3B3}"/>
    <hyperlink ref="B10" r:id="rId41" display="https://www.worldometers.info/coronavirus/usa/district-of-columbia/" xr:uid="{A8584D0B-A249-4B1C-8AFD-0D0A94FFF1A2}"/>
    <hyperlink ref="B45" r:id="rId42" display="https://www.worldometers.info/coronavirus/usa/south-dakota/" xr:uid="{03029293-2A2E-4ABD-A514-A785C690B9A4}"/>
    <hyperlink ref="B32" r:id="rId43" display="https://www.worldometers.info/coronavirus/usa/new-hampshire/" xr:uid="{AE351467-AACF-4EC9-8B8F-42C036231406}"/>
    <hyperlink ref="B37" r:id="rId44" display="https://www.worldometers.info/coronavirus/usa/north-dakota/" xr:uid="{68AF742F-9545-41F2-A686-CB1B88773641}"/>
    <hyperlink ref="B52" r:id="rId45" display="https://www.worldometers.info/coronavirus/usa/west-virginia/" xr:uid="{6F00630E-DE7F-4515-BBB3-B1F1288DF610}"/>
    <hyperlink ref="B22" r:id="rId46" display="https://www.worldometers.info/coronavirus/usa/maine/" xr:uid="{BD8F0542-CE85-4980-A01E-335377774F34}"/>
    <hyperlink ref="B29" r:id="rId47" display="https://www.worldometers.info/coronavirus/usa/montana/" xr:uid="{A1163D9F-89AE-42C5-B915-F9FBF6FFFD02}"/>
    <hyperlink ref="B54" r:id="rId48" display="https://www.worldometers.info/coronavirus/usa/wyoming/" xr:uid="{6E23869E-0C75-4D3F-9828-A398CB6C0B54}"/>
    <hyperlink ref="B3" r:id="rId49" display="https://www.worldometers.info/coronavirus/usa/alaska/" xr:uid="{65899031-0DFD-4D42-A62E-B1783F49E0F7}"/>
    <hyperlink ref="B49" r:id="rId50" display="https://www.worldometers.info/coronavirus/usa/vermont/" xr:uid="{959B9302-1959-44B0-81F7-250013540969}"/>
    <hyperlink ref="B14" r:id="rId51" display="https://www.worldometers.info/coronavirus/usa/hawaii/" xr:uid="{07B5225F-A060-45E9-B828-F41394354BF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2020-07-18T12:09:59Z</dcterms:modified>
</cp:coreProperties>
</file>