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\"/>
    </mc:Choice>
  </mc:AlternateContent>
  <xr:revisionPtr revIDLastSave="0" documentId="13_ncr:1_{155B0449-1E5E-4C22-AC9E-FC8FFA70ABD3}" xr6:coauthVersionLast="45" xr6:coauthVersionMax="45" xr10:uidLastSave="{00000000-0000-0000-0000-000000000000}"/>
  <bookViews>
    <workbookView xWindow="10830" yWindow="-20520" windowWidth="24525" windowHeight="1909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3" l="1"/>
  <c r="N31" i="3"/>
  <c r="N15" i="3"/>
  <c r="N50" i="3"/>
  <c r="N8" i="3"/>
  <c r="N51" i="3"/>
  <c r="N24" i="3"/>
  <c r="N23" i="3"/>
  <c r="N4" i="3"/>
  <c r="N52" i="3"/>
  <c r="N21" i="3"/>
  <c r="N9" i="3"/>
  <c r="N53" i="3"/>
  <c r="N45" i="3"/>
  <c r="N25" i="3"/>
  <c r="N55" i="3"/>
  <c r="N17" i="3"/>
  <c r="N3" i="3"/>
  <c r="N13" i="3"/>
  <c r="N26" i="3"/>
  <c r="N47" i="3"/>
  <c r="N38" i="3"/>
  <c r="N7" i="3"/>
  <c r="N30" i="3"/>
  <c r="N40" i="3"/>
  <c r="N34" i="3"/>
  <c r="N29" i="3"/>
  <c r="N6" i="3"/>
  <c r="N54" i="3"/>
  <c r="N11" i="3"/>
  <c r="N48" i="3"/>
  <c r="N41" i="3"/>
  <c r="N27" i="3"/>
  <c r="N32" i="3"/>
  <c r="N43" i="3"/>
  <c r="N35" i="3"/>
  <c r="N12" i="3"/>
  <c r="N37" i="3"/>
  <c r="N33" i="3"/>
  <c r="N28" i="3"/>
  <c r="N16" i="3"/>
  <c r="N42" i="3"/>
  <c r="N44" i="3"/>
  <c r="N49" i="3"/>
  <c r="N14" i="3"/>
  <c r="N18" i="3"/>
  <c r="N2" i="3"/>
  <c r="N36" i="3"/>
  <c r="N46" i="3"/>
  <c r="N39" i="3"/>
  <c r="N19" i="3"/>
  <c r="N5" i="3"/>
  <c r="N22" i="3"/>
  <c r="N10" i="3"/>
  <c r="O33" i="3" l="1"/>
  <c r="P33" i="3"/>
  <c r="P53" i="3" l="1"/>
  <c r="P32" i="3"/>
  <c r="P23" i="3"/>
  <c r="P38" i="3"/>
  <c r="P9" i="3"/>
  <c r="P24" i="3"/>
  <c r="P27" i="3"/>
  <c r="P16" i="3"/>
  <c r="P17" i="3"/>
  <c r="P41" i="3"/>
  <c r="P36" i="3"/>
  <c r="P14" i="3"/>
  <c r="P11" i="3"/>
  <c r="P50" i="3"/>
  <c r="P25" i="3"/>
  <c r="P54" i="3"/>
  <c r="P13" i="3"/>
  <c r="P42" i="3"/>
  <c r="P28" i="3"/>
  <c r="P47" i="3"/>
  <c r="P52" i="3"/>
  <c r="P40" i="3"/>
  <c r="P37" i="3"/>
  <c r="P22" i="3"/>
  <c r="P45" i="3"/>
  <c r="P46" i="3"/>
  <c r="P30" i="3"/>
  <c r="P34" i="3"/>
  <c r="P51" i="3"/>
  <c r="P48" i="3"/>
  <c r="P5" i="3"/>
  <c r="P29" i="3"/>
  <c r="P49" i="3"/>
  <c r="P35" i="3"/>
  <c r="P19" i="3"/>
  <c r="P39" i="3"/>
  <c r="P15" i="3"/>
  <c r="P10" i="3"/>
  <c r="P20" i="3"/>
  <c r="P12" i="3"/>
  <c r="P21" i="3"/>
  <c r="P7" i="3"/>
  <c r="P6" i="3"/>
  <c r="P55" i="3"/>
  <c r="P4" i="3"/>
  <c r="P26" i="3"/>
  <c r="P18" i="3"/>
  <c r="P31" i="3"/>
  <c r="P44" i="3"/>
  <c r="P8" i="3"/>
  <c r="P2" i="3"/>
  <c r="P3" i="3"/>
  <c r="P43" i="3"/>
  <c r="O49" i="3"/>
  <c r="Q23" i="3" l="1"/>
  <c r="Q52" i="3"/>
  <c r="Q50" i="3"/>
  <c r="Q27" i="3"/>
  <c r="Q11" i="3"/>
  <c r="Q49" i="3"/>
  <c r="Q38" i="3"/>
  <c r="Q33" i="3"/>
  <c r="Q6" i="3"/>
  <c r="Q20" i="3"/>
  <c r="Q22" i="3"/>
  <c r="Q44" i="3"/>
  <c r="Q43" i="3"/>
  <c r="Q18" i="3"/>
  <c r="Q5" i="3"/>
  <c r="Q31" i="3"/>
  <c r="Q30" i="3"/>
  <c r="Q12" i="3"/>
  <c r="Q36" i="3"/>
  <c r="Q34" i="3"/>
  <c r="Q29" i="3"/>
  <c r="Q46" i="3"/>
  <c r="Q16" i="3"/>
  <c r="Q25" i="3"/>
  <c r="Q48" i="3"/>
  <c r="Q54" i="3"/>
  <c r="Q28" i="3"/>
  <c r="Q51" i="3"/>
  <c r="Q42" i="3"/>
  <c r="Q40" i="3"/>
  <c r="Q9" i="3"/>
  <c r="Q14" i="3"/>
  <c r="Q53" i="3"/>
  <c r="Q19" i="3"/>
  <c r="Q26" i="3"/>
  <c r="Q24" i="3"/>
  <c r="Q13" i="3"/>
  <c r="Q45" i="3"/>
  <c r="Q7" i="3"/>
  <c r="Q17" i="3"/>
  <c r="Q32" i="3"/>
  <c r="Q21" i="3"/>
  <c r="Q39" i="3"/>
  <c r="Q8" i="3"/>
  <c r="Q10" i="3"/>
  <c r="Q55" i="3"/>
  <c r="Q41" i="3"/>
  <c r="Q2" i="3"/>
  <c r="Q15" i="3"/>
  <c r="Q3" i="3"/>
  <c r="Q4" i="3"/>
  <c r="Q37" i="3"/>
  <c r="Q35" i="3"/>
  <c r="Q47" i="3" l="1"/>
  <c r="O11" i="3" l="1"/>
  <c r="O18" i="3"/>
  <c r="O34" i="3"/>
  <c r="O21" i="3"/>
  <c r="O53" i="3"/>
  <c r="O46" i="3"/>
  <c r="O26" i="3"/>
  <c r="O10" i="3"/>
  <c r="O51" i="3"/>
  <c r="O47" i="3"/>
  <c r="O14" i="3"/>
  <c r="O3" i="3"/>
  <c r="O16" i="3"/>
  <c r="O38" i="3"/>
  <c r="O27" i="3"/>
  <c r="O50" i="3"/>
  <c r="O17" i="3"/>
  <c r="O29" i="3"/>
  <c r="O24" i="3"/>
  <c r="O48" i="3"/>
  <c r="O35" i="3"/>
  <c r="O45" i="3"/>
  <c r="O28" i="3"/>
  <c r="O23" i="3"/>
  <c r="O2" i="3"/>
  <c r="O12" i="3"/>
  <c r="O30" i="3"/>
  <c r="O6" i="3"/>
  <c r="O44" i="3"/>
  <c r="O22" i="3"/>
  <c r="O25" i="3"/>
  <c r="O52" i="3"/>
  <c r="O4" i="3"/>
  <c r="O13" i="3"/>
  <c r="O36" i="3"/>
  <c r="O37" i="3"/>
  <c r="O15" i="3"/>
  <c r="O8" i="3"/>
  <c r="O9" i="3"/>
  <c r="O41" i="3"/>
  <c r="O42" i="3"/>
  <c r="O32" i="3"/>
  <c r="O39" i="3"/>
  <c r="O7" i="3"/>
  <c r="O20" i="3"/>
  <c r="O43" i="3"/>
  <c r="O55" i="3"/>
  <c r="O31" i="3"/>
  <c r="O40" i="3"/>
  <c r="O5" i="3"/>
  <c r="O54" i="3"/>
  <c r="O19" i="3"/>
  <c r="Y2" i="1" l="1"/>
</calcChain>
</file>

<file path=xl/sharedStrings.xml><?xml version="1.0" encoding="utf-8"?>
<sst xmlns="http://schemas.openxmlformats.org/spreadsheetml/2006/main" count="331" uniqueCount="105">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</sst>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1" fontId="0" fillId="0" borderId="0" xfId="0" applyNumberFormat="1"/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left"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top" wrapText="1"/>
    </xf>
    <xf numFmtId="3" fontId="2" fillId="5" borderId="7" xfId="0" applyNumberFormat="1" applyFont="1" applyFill="1" applyBorder="1" applyAlignment="1">
      <alignment horizontal="right" vertical="top" wrapText="1"/>
    </xf>
    <xf numFmtId="0" fontId="2" fillId="5" borderId="7" xfId="0" applyFont="1" applyFill="1" applyBorder="1" applyAlignment="1">
      <alignment horizontal="right" vertical="top" wrapText="1"/>
    </xf>
    <xf numFmtId="0" fontId="4" fillId="5" borderId="7" xfId="3" applyFill="1" applyBorder="1" applyAlignment="1">
      <alignment horizontal="right" vertical="top" wrapText="1"/>
    </xf>
    <xf numFmtId="1" fontId="2" fillId="5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wisconsin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wisconsin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wisconsin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wisconsin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3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2" t="s">
        <v>67</v>
      </c>
      <c r="Q1" s="52"/>
      <c r="R1" s="52"/>
      <c r="S1" s="4">
        <v>1.4999999999999999E-2</v>
      </c>
      <c r="T1" s="4"/>
      <c r="U1" s="53" t="s">
        <v>76</v>
      </c>
      <c r="V1" s="53"/>
      <c r="W1" s="53"/>
      <c r="X1" s="53"/>
      <c r="Y1" s="53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3"/>
      <c r="N2" s="33"/>
      <c r="O2" s="33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1">
        <v>1</v>
      </c>
      <c r="B5" s="39" t="s">
        <v>15</v>
      </c>
      <c r="C5" s="1">
        <v>909749</v>
      </c>
      <c r="D5" s="2"/>
      <c r="E5" s="1">
        <v>18026</v>
      </c>
      <c r="F5" s="2"/>
      <c r="G5" s="1">
        <v>768621</v>
      </c>
      <c r="H5" s="1">
        <v>123102</v>
      </c>
      <c r="I5" s="1">
        <v>31375</v>
      </c>
      <c r="J5" s="2">
        <v>622</v>
      </c>
      <c r="K5" s="1">
        <v>8447606</v>
      </c>
      <c r="L5" s="1">
        <v>291338</v>
      </c>
      <c r="M5" s="1">
        <v>28995881</v>
      </c>
      <c r="N5" s="5"/>
      <c r="O5" s="6"/>
    </row>
    <row r="6" spans="1:26" ht="15" thickBot="1" x14ac:dyDescent="0.4">
      <c r="A6" s="41">
        <v>2</v>
      </c>
      <c r="B6" s="39" t="s">
        <v>10</v>
      </c>
      <c r="C6" s="1">
        <v>904755</v>
      </c>
      <c r="D6" s="2"/>
      <c r="E6" s="1">
        <v>17345</v>
      </c>
      <c r="F6" s="2"/>
      <c r="G6" s="1">
        <v>464970</v>
      </c>
      <c r="H6" s="1">
        <v>422440</v>
      </c>
      <c r="I6" s="1">
        <v>22898</v>
      </c>
      <c r="J6" s="2">
        <v>439</v>
      </c>
      <c r="K6" s="1">
        <v>17609179</v>
      </c>
      <c r="L6" s="1">
        <v>445664</v>
      </c>
      <c r="M6" s="1">
        <v>39512223</v>
      </c>
      <c r="N6" s="5"/>
      <c r="O6" s="6"/>
    </row>
    <row r="7" spans="1:26" ht="15" thickBot="1" x14ac:dyDescent="0.4">
      <c r="A7" s="41">
        <v>3</v>
      </c>
      <c r="B7" s="39" t="s">
        <v>13</v>
      </c>
      <c r="C7" s="1">
        <v>776251</v>
      </c>
      <c r="D7" s="2"/>
      <c r="E7" s="1">
        <v>16427</v>
      </c>
      <c r="F7" s="2"/>
      <c r="G7" s="1">
        <v>529037</v>
      </c>
      <c r="H7" s="1">
        <v>230787</v>
      </c>
      <c r="I7" s="1">
        <v>36142</v>
      </c>
      <c r="J7" s="2">
        <v>765</v>
      </c>
      <c r="K7" s="1">
        <v>5945372</v>
      </c>
      <c r="L7" s="1">
        <v>276816</v>
      </c>
      <c r="M7" s="1">
        <v>21477737</v>
      </c>
      <c r="N7" s="5"/>
      <c r="O7" s="6"/>
    </row>
    <row r="8" spans="1:26" ht="15" thickBot="1" x14ac:dyDescent="0.4">
      <c r="A8" s="41">
        <v>4</v>
      </c>
      <c r="B8" s="39" t="s">
        <v>7</v>
      </c>
      <c r="C8" s="1">
        <v>530060</v>
      </c>
      <c r="D8" s="2"/>
      <c r="E8" s="1">
        <v>33556</v>
      </c>
      <c r="F8" s="2"/>
      <c r="G8" s="1">
        <v>414442</v>
      </c>
      <c r="H8" s="1">
        <v>82062</v>
      </c>
      <c r="I8" s="1">
        <v>27247</v>
      </c>
      <c r="J8" s="1">
        <v>1725</v>
      </c>
      <c r="K8" s="1">
        <v>13631293</v>
      </c>
      <c r="L8" s="1">
        <v>700709</v>
      </c>
      <c r="M8" s="1">
        <v>19453561</v>
      </c>
      <c r="N8" s="5"/>
      <c r="O8" s="6"/>
    </row>
    <row r="9" spans="1:26" ht="15" thickBot="1" x14ac:dyDescent="0.4">
      <c r="A9" s="41">
        <v>5</v>
      </c>
      <c r="B9" s="39" t="s">
        <v>12</v>
      </c>
      <c r="C9" s="1">
        <v>374907</v>
      </c>
      <c r="D9" s="2"/>
      <c r="E9" s="1">
        <v>9751</v>
      </c>
      <c r="F9" s="2"/>
      <c r="G9" s="1">
        <v>267416</v>
      </c>
      <c r="H9" s="1">
        <v>97740</v>
      </c>
      <c r="I9" s="1">
        <v>29586</v>
      </c>
      <c r="J9" s="2">
        <v>770</v>
      </c>
      <c r="K9" s="1">
        <v>7196855</v>
      </c>
      <c r="L9" s="1">
        <v>567942</v>
      </c>
      <c r="M9" s="1">
        <v>12671821</v>
      </c>
      <c r="N9" s="5"/>
      <c r="O9" s="6"/>
    </row>
    <row r="10" spans="1:26" ht="15" thickBot="1" x14ac:dyDescent="0.4">
      <c r="A10" s="41">
        <v>6</v>
      </c>
      <c r="B10" s="39" t="s">
        <v>16</v>
      </c>
      <c r="C10" s="1">
        <v>349605</v>
      </c>
      <c r="D10" s="2"/>
      <c r="E10" s="1">
        <v>7808</v>
      </c>
      <c r="F10" s="2"/>
      <c r="G10" s="1">
        <v>181354</v>
      </c>
      <c r="H10" s="1">
        <v>160443</v>
      </c>
      <c r="I10" s="1">
        <v>32927</v>
      </c>
      <c r="J10" s="2">
        <v>735</v>
      </c>
      <c r="K10" s="1">
        <v>3751073</v>
      </c>
      <c r="L10" s="1">
        <v>353294</v>
      </c>
      <c r="M10" s="1">
        <v>10617423</v>
      </c>
      <c r="N10" s="5"/>
      <c r="O10" s="6"/>
    </row>
    <row r="11" spans="1:26" ht="15" thickBot="1" x14ac:dyDescent="0.4">
      <c r="A11" s="41">
        <v>7</v>
      </c>
      <c r="B11" s="39" t="s">
        <v>24</v>
      </c>
      <c r="C11" s="1">
        <v>258292</v>
      </c>
      <c r="D11" s="2"/>
      <c r="E11" s="1">
        <v>4144</v>
      </c>
      <c r="F11" s="2"/>
      <c r="G11" s="1">
        <v>218541</v>
      </c>
      <c r="H11" s="1">
        <v>35607</v>
      </c>
      <c r="I11" s="1">
        <v>24627</v>
      </c>
      <c r="J11" s="2">
        <v>395</v>
      </c>
      <c r="K11" s="1">
        <v>3799405</v>
      </c>
      <c r="L11" s="1">
        <v>362259</v>
      </c>
      <c r="M11" s="1">
        <v>10488084</v>
      </c>
      <c r="N11" s="5"/>
      <c r="O11" s="6"/>
    </row>
    <row r="12" spans="1:26" ht="15" thickBot="1" x14ac:dyDescent="0.4">
      <c r="A12" s="41">
        <v>8</v>
      </c>
      <c r="B12" s="39" t="s">
        <v>20</v>
      </c>
      <c r="C12" s="1">
        <v>244087</v>
      </c>
      <c r="D12" s="2"/>
      <c r="E12" s="1">
        <v>3100</v>
      </c>
      <c r="F12" s="2"/>
      <c r="G12" s="1">
        <v>216744</v>
      </c>
      <c r="H12" s="1">
        <v>24243</v>
      </c>
      <c r="I12" s="1">
        <v>35742</v>
      </c>
      <c r="J12" s="2">
        <v>454</v>
      </c>
      <c r="K12" s="1">
        <v>3492224</v>
      </c>
      <c r="L12" s="1">
        <v>511368</v>
      </c>
      <c r="M12" s="1">
        <v>6829174</v>
      </c>
      <c r="N12" s="5"/>
      <c r="O12" s="6"/>
    </row>
    <row r="13" spans="1:26" ht="15" thickBot="1" x14ac:dyDescent="0.4">
      <c r="A13" s="41">
        <v>9</v>
      </c>
      <c r="B13" s="39" t="s">
        <v>33</v>
      </c>
      <c r="C13" s="1">
        <v>236772</v>
      </c>
      <c r="D13" s="2"/>
      <c r="E13" s="1">
        <v>5869</v>
      </c>
      <c r="F13" s="2"/>
      <c r="G13" s="1">
        <v>39525</v>
      </c>
      <c r="H13" s="1">
        <v>191378</v>
      </c>
      <c r="I13" s="1">
        <v>32529</v>
      </c>
      <c r="J13" s="2">
        <v>806</v>
      </c>
      <c r="K13" s="1">
        <v>2005781</v>
      </c>
      <c r="L13" s="1">
        <v>275568</v>
      </c>
      <c r="M13" s="1">
        <v>7278717</v>
      </c>
      <c r="N13" s="6"/>
      <c r="O13" s="6"/>
    </row>
    <row r="14" spans="1:26" ht="15" thickBot="1" x14ac:dyDescent="0.4">
      <c r="A14" s="41">
        <v>10</v>
      </c>
      <c r="B14" s="39" t="s">
        <v>8</v>
      </c>
      <c r="C14" s="1">
        <v>231454</v>
      </c>
      <c r="D14" s="2"/>
      <c r="E14" s="1">
        <v>16410</v>
      </c>
      <c r="F14" s="2"/>
      <c r="G14" s="1">
        <v>178946</v>
      </c>
      <c r="H14" s="1">
        <v>36098</v>
      </c>
      <c r="I14" s="1">
        <v>26058</v>
      </c>
      <c r="J14" s="1">
        <v>1848</v>
      </c>
      <c r="K14" s="1">
        <v>4337985</v>
      </c>
      <c r="L14" s="1">
        <v>488391</v>
      </c>
      <c r="M14" s="1">
        <v>8882190</v>
      </c>
      <c r="N14" s="5"/>
      <c r="O14" s="6"/>
    </row>
    <row r="15" spans="1:26" ht="15" thickBot="1" x14ac:dyDescent="0.4">
      <c r="A15" s="41">
        <v>11</v>
      </c>
      <c r="B15" s="39" t="s">
        <v>19</v>
      </c>
      <c r="C15" s="1">
        <v>197370</v>
      </c>
      <c r="D15" s="2"/>
      <c r="E15" s="1">
        <v>8729</v>
      </c>
      <c r="F15" s="2"/>
      <c r="G15" s="1">
        <v>150245</v>
      </c>
      <c r="H15" s="1">
        <v>38396</v>
      </c>
      <c r="I15" s="1">
        <v>15417</v>
      </c>
      <c r="J15" s="2">
        <v>682</v>
      </c>
      <c r="K15" s="1">
        <v>2544802</v>
      </c>
      <c r="L15" s="1">
        <v>198782</v>
      </c>
      <c r="M15" s="1">
        <v>12801989</v>
      </c>
      <c r="N15" s="5"/>
      <c r="O15" s="6"/>
    </row>
    <row r="16" spans="1:26" ht="15" thickBot="1" x14ac:dyDescent="0.4">
      <c r="A16" s="41">
        <v>12</v>
      </c>
      <c r="B16" s="39" t="s">
        <v>21</v>
      </c>
      <c r="C16" s="1">
        <v>195899</v>
      </c>
      <c r="D16" s="2"/>
      <c r="E16" s="1">
        <v>5248</v>
      </c>
      <c r="F16" s="2"/>
      <c r="G16" s="1">
        <v>157744</v>
      </c>
      <c r="H16" s="1">
        <v>32907</v>
      </c>
      <c r="I16" s="1">
        <v>16759</v>
      </c>
      <c r="J16" s="2">
        <v>449</v>
      </c>
      <c r="K16" s="1">
        <v>4138491</v>
      </c>
      <c r="L16" s="1">
        <v>354047</v>
      </c>
      <c r="M16" s="1">
        <v>11689100</v>
      </c>
      <c r="N16" s="5"/>
      <c r="O16" s="6"/>
    </row>
    <row r="17" spans="1:15" ht="15" thickBot="1" x14ac:dyDescent="0.4">
      <c r="A17" s="41">
        <v>13</v>
      </c>
      <c r="B17" s="39" t="s">
        <v>22</v>
      </c>
      <c r="C17" s="1">
        <v>194540</v>
      </c>
      <c r="D17" s="2"/>
      <c r="E17" s="1">
        <v>1770</v>
      </c>
      <c r="F17" s="2"/>
      <c r="G17" s="1">
        <v>152928</v>
      </c>
      <c r="H17" s="1">
        <v>39842</v>
      </c>
      <c r="I17" s="1">
        <v>33412</v>
      </c>
      <c r="J17" s="2">
        <v>304</v>
      </c>
      <c r="K17" s="1">
        <v>1952170</v>
      </c>
      <c r="L17" s="1">
        <v>335284</v>
      </c>
      <c r="M17" s="1">
        <v>5822434</v>
      </c>
      <c r="N17" s="5"/>
      <c r="O17" s="6"/>
    </row>
    <row r="18" spans="1:15" ht="15" thickBot="1" x14ac:dyDescent="0.4">
      <c r="A18" s="41">
        <v>14</v>
      </c>
      <c r="B18" s="39" t="s">
        <v>36</v>
      </c>
      <c r="C18" s="1">
        <v>183276</v>
      </c>
      <c r="D18" s="2"/>
      <c r="E18" s="1">
        <v>2866</v>
      </c>
      <c r="F18" s="2"/>
      <c r="G18" s="1">
        <v>74439</v>
      </c>
      <c r="H18" s="1">
        <v>105971</v>
      </c>
      <c r="I18" s="1">
        <v>37379</v>
      </c>
      <c r="J18" s="2">
        <v>585</v>
      </c>
      <c r="K18" s="1">
        <v>1359227</v>
      </c>
      <c r="L18" s="1">
        <v>277213</v>
      </c>
      <c r="M18" s="1">
        <v>4903185</v>
      </c>
      <c r="N18" s="6"/>
      <c r="O18" s="6"/>
    </row>
    <row r="19" spans="1:15" ht="15" thickBot="1" x14ac:dyDescent="0.4">
      <c r="A19" s="41">
        <v>15</v>
      </c>
      <c r="B19" s="39" t="s">
        <v>14</v>
      </c>
      <c r="C19" s="1">
        <v>178870</v>
      </c>
      <c r="D19" s="2"/>
      <c r="E19" s="1">
        <v>5820</v>
      </c>
      <c r="F19" s="2"/>
      <c r="G19" s="1">
        <v>165282</v>
      </c>
      <c r="H19" s="1">
        <v>7768</v>
      </c>
      <c r="I19" s="1">
        <v>38477</v>
      </c>
      <c r="J19" s="1">
        <v>1252</v>
      </c>
      <c r="K19" s="1">
        <v>2667505</v>
      </c>
      <c r="L19" s="1">
        <v>573806</v>
      </c>
      <c r="M19" s="1">
        <v>4648794</v>
      </c>
      <c r="N19" s="5"/>
      <c r="O19" s="6"/>
    </row>
    <row r="20" spans="1:15" ht="15" thickBot="1" x14ac:dyDescent="0.4">
      <c r="A20" s="41">
        <v>16</v>
      </c>
      <c r="B20" s="39" t="s">
        <v>11</v>
      </c>
      <c r="C20" s="1">
        <v>175612</v>
      </c>
      <c r="D20" s="2"/>
      <c r="E20" s="1">
        <v>7522</v>
      </c>
      <c r="F20" s="2"/>
      <c r="G20" s="1">
        <v>114939</v>
      </c>
      <c r="H20" s="1">
        <v>53151</v>
      </c>
      <c r="I20" s="1">
        <v>17584</v>
      </c>
      <c r="J20" s="2">
        <v>753</v>
      </c>
      <c r="K20" s="1">
        <v>4940387</v>
      </c>
      <c r="L20" s="1">
        <v>494689</v>
      </c>
      <c r="M20" s="1">
        <v>9986857</v>
      </c>
      <c r="N20" s="5"/>
      <c r="O20" s="6"/>
    </row>
    <row r="21" spans="1:15" ht="15" thickBot="1" x14ac:dyDescent="0.4">
      <c r="A21" s="41">
        <v>17</v>
      </c>
      <c r="B21" s="39" t="s">
        <v>35</v>
      </c>
      <c r="C21" s="1">
        <v>173581</v>
      </c>
      <c r="D21" s="2"/>
      <c r="E21" s="1">
        <v>2814</v>
      </c>
      <c r="F21" s="2"/>
      <c r="G21" s="1">
        <v>41788</v>
      </c>
      <c r="H21" s="1">
        <v>128979</v>
      </c>
      <c r="I21" s="1">
        <v>28282</v>
      </c>
      <c r="J21" s="2">
        <v>458</v>
      </c>
      <c r="K21" s="1">
        <v>2504196</v>
      </c>
      <c r="L21" s="1">
        <v>408020</v>
      </c>
      <c r="M21" s="1">
        <v>6137428</v>
      </c>
      <c r="N21" s="5"/>
      <c r="O21" s="6"/>
    </row>
    <row r="22" spans="1:15" ht="15" thickBot="1" x14ac:dyDescent="0.4">
      <c r="A22" s="41">
        <v>18</v>
      </c>
      <c r="B22" s="39" t="s">
        <v>29</v>
      </c>
      <c r="C22" s="1">
        <v>173371</v>
      </c>
      <c r="D22" s="54">
        <v>999</v>
      </c>
      <c r="E22" s="1">
        <v>3579</v>
      </c>
      <c r="F22" s="47">
        <v>1</v>
      </c>
      <c r="G22" s="1">
        <v>19520</v>
      </c>
      <c r="H22" s="1">
        <v>150272</v>
      </c>
      <c r="I22" s="1">
        <v>20312</v>
      </c>
      <c r="J22" s="2">
        <v>419</v>
      </c>
      <c r="K22" s="1">
        <v>2703883</v>
      </c>
      <c r="L22" s="1">
        <v>316780</v>
      </c>
      <c r="M22" s="1">
        <v>8535519</v>
      </c>
      <c r="N22" s="5"/>
      <c r="O22" s="6"/>
    </row>
    <row r="23" spans="1:15" ht="15" thickBot="1" x14ac:dyDescent="0.4">
      <c r="A23" s="41">
        <v>19</v>
      </c>
      <c r="B23" s="39" t="s">
        <v>25</v>
      </c>
      <c r="C23" s="1">
        <v>169341</v>
      </c>
      <c r="D23" s="2"/>
      <c r="E23" s="1">
        <v>3793</v>
      </c>
      <c r="F23" s="2"/>
      <c r="G23" s="1">
        <v>86032</v>
      </c>
      <c r="H23" s="1">
        <v>79516</v>
      </c>
      <c r="I23" s="1">
        <v>32890</v>
      </c>
      <c r="J23" s="2">
        <v>737</v>
      </c>
      <c r="K23" s="1">
        <v>1851769</v>
      </c>
      <c r="L23" s="1">
        <v>359657</v>
      </c>
      <c r="M23" s="1">
        <v>5148714</v>
      </c>
      <c r="N23" s="5"/>
      <c r="O23" s="6"/>
    </row>
    <row r="24" spans="1:15" ht="15" thickBot="1" x14ac:dyDescent="0.4">
      <c r="A24" s="41">
        <v>20</v>
      </c>
      <c r="B24" s="39" t="s">
        <v>27</v>
      </c>
      <c r="C24" s="1">
        <v>160454</v>
      </c>
      <c r="D24" s="2"/>
      <c r="E24" s="1">
        <v>4118</v>
      </c>
      <c r="F24" s="2"/>
      <c r="G24" s="1">
        <v>113498</v>
      </c>
      <c r="H24" s="1">
        <v>42838</v>
      </c>
      <c r="I24" s="1">
        <v>23834</v>
      </c>
      <c r="J24" s="2">
        <v>612</v>
      </c>
      <c r="K24" s="1">
        <v>2681197</v>
      </c>
      <c r="L24" s="1">
        <v>398263</v>
      </c>
      <c r="M24" s="1">
        <v>6732219</v>
      </c>
      <c r="N24" s="5"/>
      <c r="O24" s="6"/>
    </row>
    <row r="25" spans="1:15" ht="15" thickBot="1" x14ac:dyDescent="0.4">
      <c r="A25" s="41">
        <v>21</v>
      </c>
      <c r="B25" s="39" t="s">
        <v>17</v>
      </c>
      <c r="C25" s="1">
        <v>149488</v>
      </c>
      <c r="D25" s="2"/>
      <c r="E25" s="1">
        <v>9839</v>
      </c>
      <c r="F25" s="2"/>
      <c r="G25" s="1">
        <v>122856</v>
      </c>
      <c r="H25" s="1">
        <v>16793</v>
      </c>
      <c r="I25" s="1">
        <v>21688</v>
      </c>
      <c r="J25" s="1">
        <v>1427</v>
      </c>
      <c r="K25" s="1">
        <v>2914649</v>
      </c>
      <c r="L25" s="1">
        <v>422872</v>
      </c>
      <c r="M25" s="1">
        <v>6892503</v>
      </c>
      <c r="N25" s="6"/>
      <c r="O25" s="6"/>
    </row>
    <row r="26" spans="1:15" ht="15" thickBot="1" x14ac:dyDescent="0.4">
      <c r="A26" s="41">
        <v>22</v>
      </c>
      <c r="B26" s="39" t="s">
        <v>26</v>
      </c>
      <c r="C26" s="1">
        <v>139487</v>
      </c>
      <c r="D26" s="2"/>
      <c r="E26" s="1">
        <v>4091</v>
      </c>
      <c r="F26" s="2"/>
      <c r="G26" s="1">
        <v>8055</v>
      </c>
      <c r="H26" s="1">
        <v>127341</v>
      </c>
      <c r="I26" s="1">
        <v>23072</v>
      </c>
      <c r="J26" s="2">
        <v>677</v>
      </c>
      <c r="K26" s="1">
        <v>3234284</v>
      </c>
      <c r="L26" s="1">
        <v>534974</v>
      </c>
      <c r="M26" s="1">
        <v>6045680</v>
      </c>
      <c r="N26" s="6"/>
      <c r="O26" s="6"/>
    </row>
    <row r="27" spans="1:15" ht="15" thickBot="1" x14ac:dyDescent="0.4">
      <c r="A27" s="41">
        <v>23</v>
      </c>
      <c r="B27" s="39" t="s">
        <v>32</v>
      </c>
      <c r="C27" s="1">
        <v>132122</v>
      </c>
      <c r="D27" s="2"/>
      <c r="E27" s="1">
        <v>2381</v>
      </c>
      <c r="F27" s="2"/>
      <c r="G27" s="1">
        <v>116693</v>
      </c>
      <c r="H27" s="1">
        <v>13048</v>
      </c>
      <c r="I27" s="1">
        <v>23427</v>
      </c>
      <c r="J27" s="2">
        <v>422</v>
      </c>
      <c r="K27" s="1">
        <v>2649628</v>
      </c>
      <c r="L27" s="1">
        <v>469823</v>
      </c>
      <c r="M27" s="1">
        <v>5639632</v>
      </c>
      <c r="N27" s="5"/>
      <c r="O27" s="6"/>
    </row>
    <row r="28" spans="1:15" ht="15" thickBot="1" x14ac:dyDescent="0.4">
      <c r="A28" s="41">
        <v>24</v>
      </c>
      <c r="B28" s="39" t="s">
        <v>41</v>
      </c>
      <c r="C28" s="1">
        <v>115772</v>
      </c>
      <c r="D28" s="51">
        <v>1143</v>
      </c>
      <c r="E28" s="1">
        <v>1634</v>
      </c>
      <c r="F28" s="47">
        <v>3</v>
      </c>
      <c r="G28" s="1">
        <v>87713</v>
      </c>
      <c r="H28" s="1">
        <v>26425</v>
      </c>
      <c r="I28" s="1">
        <v>36694</v>
      </c>
      <c r="J28" s="2">
        <v>518</v>
      </c>
      <c r="K28" s="1">
        <v>936796</v>
      </c>
      <c r="L28" s="1">
        <v>296918</v>
      </c>
      <c r="M28" s="1">
        <v>3155070</v>
      </c>
      <c r="N28" s="5"/>
      <c r="O28" s="6"/>
    </row>
    <row r="29" spans="1:15" ht="15" thickBot="1" x14ac:dyDescent="0.4">
      <c r="A29" s="41">
        <v>25</v>
      </c>
      <c r="B29" s="39" t="s">
        <v>46</v>
      </c>
      <c r="C29" s="1">
        <v>115685</v>
      </c>
      <c r="D29" s="2"/>
      <c r="E29" s="1">
        <v>1245</v>
      </c>
      <c r="F29" s="2"/>
      <c r="G29" s="1">
        <v>98700</v>
      </c>
      <c r="H29" s="1">
        <v>15740</v>
      </c>
      <c r="I29" s="1">
        <v>29236</v>
      </c>
      <c r="J29" s="2">
        <v>315</v>
      </c>
      <c r="K29" s="1">
        <v>1546238</v>
      </c>
      <c r="L29" s="1">
        <v>390763</v>
      </c>
      <c r="M29" s="1">
        <v>3956971</v>
      </c>
      <c r="N29" s="5"/>
      <c r="O29" s="6"/>
    </row>
    <row r="30" spans="1:15" ht="15" thickBot="1" x14ac:dyDescent="0.4">
      <c r="A30" s="41">
        <v>26</v>
      </c>
      <c r="B30" s="39" t="s">
        <v>30</v>
      </c>
      <c r="C30" s="1">
        <v>115088</v>
      </c>
      <c r="D30" s="2"/>
      <c r="E30" s="1">
        <v>3255</v>
      </c>
      <c r="F30" s="2"/>
      <c r="G30" s="1">
        <v>97675</v>
      </c>
      <c r="H30" s="1">
        <v>14158</v>
      </c>
      <c r="I30" s="1">
        <v>38670</v>
      </c>
      <c r="J30" s="1">
        <v>1094</v>
      </c>
      <c r="K30" s="1">
        <v>941532</v>
      </c>
      <c r="L30" s="1">
        <v>316359</v>
      </c>
      <c r="M30" s="1">
        <v>2976149</v>
      </c>
      <c r="N30" s="5"/>
      <c r="O30" s="6"/>
    </row>
    <row r="31" spans="1:15" ht="15" thickBot="1" x14ac:dyDescent="0.4">
      <c r="A31" s="41">
        <v>27</v>
      </c>
      <c r="B31" s="39" t="s">
        <v>9</v>
      </c>
      <c r="C31" s="1">
        <v>105414</v>
      </c>
      <c r="D31" s="2"/>
      <c r="E31" s="1">
        <v>2299</v>
      </c>
      <c r="F31" s="2"/>
      <c r="G31" s="1">
        <v>49105</v>
      </c>
      <c r="H31" s="1">
        <v>54010</v>
      </c>
      <c r="I31" s="1">
        <v>13843</v>
      </c>
      <c r="J31" s="2">
        <v>302</v>
      </c>
      <c r="K31" s="1">
        <v>2343022</v>
      </c>
      <c r="L31" s="1">
        <v>307689</v>
      </c>
      <c r="M31" s="1">
        <v>7614893</v>
      </c>
      <c r="N31" s="5"/>
      <c r="O31" s="6"/>
    </row>
    <row r="32" spans="1:15" ht="15" thickBot="1" x14ac:dyDescent="0.4">
      <c r="A32" s="41">
        <v>28</v>
      </c>
      <c r="B32" s="39" t="s">
        <v>34</v>
      </c>
      <c r="C32" s="1">
        <v>105318</v>
      </c>
      <c r="D32" s="2"/>
      <c r="E32" s="1">
        <v>1797</v>
      </c>
      <c r="F32" s="2"/>
      <c r="G32" s="1">
        <v>93977</v>
      </c>
      <c r="H32" s="1">
        <v>9544</v>
      </c>
      <c r="I32" s="1">
        <v>34899</v>
      </c>
      <c r="J32" s="2">
        <v>595</v>
      </c>
      <c r="K32" s="1">
        <v>1326523</v>
      </c>
      <c r="L32" s="1">
        <v>439566</v>
      </c>
      <c r="M32" s="1">
        <v>3017804</v>
      </c>
      <c r="N32" s="5"/>
      <c r="O32" s="6"/>
    </row>
    <row r="33" spans="1:15" ht="15" thickBot="1" x14ac:dyDescent="0.4">
      <c r="A33" s="41">
        <v>29</v>
      </c>
      <c r="B33" s="39" t="s">
        <v>28</v>
      </c>
      <c r="C33" s="1">
        <v>103117</v>
      </c>
      <c r="D33" s="2"/>
      <c r="E33" s="2">
        <v>568</v>
      </c>
      <c r="F33" s="2"/>
      <c r="G33" s="1">
        <v>75776</v>
      </c>
      <c r="H33" s="1">
        <v>26773</v>
      </c>
      <c r="I33" s="1">
        <v>32164</v>
      </c>
      <c r="J33" s="2">
        <v>177</v>
      </c>
      <c r="K33" s="1">
        <v>1380789</v>
      </c>
      <c r="L33" s="1">
        <v>430695</v>
      </c>
      <c r="M33" s="1">
        <v>3205958</v>
      </c>
      <c r="N33" s="6"/>
      <c r="O33" s="6"/>
    </row>
    <row r="34" spans="1:15" ht="15" thickBot="1" x14ac:dyDescent="0.4">
      <c r="A34" s="41">
        <v>30</v>
      </c>
      <c r="B34" s="39" t="s">
        <v>38</v>
      </c>
      <c r="C34" s="1">
        <v>95480</v>
      </c>
      <c r="D34" s="2"/>
      <c r="E34" s="1">
        <v>1404</v>
      </c>
      <c r="F34" s="2"/>
      <c r="G34" s="1">
        <v>17723</v>
      </c>
      <c r="H34" s="1">
        <v>76353</v>
      </c>
      <c r="I34" s="1">
        <v>21371</v>
      </c>
      <c r="J34" s="2">
        <v>314</v>
      </c>
      <c r="K34" s="1">
        <v>1910888</v>
      </c>
      <c r="L34" s="1">
        <v>427714</v>
      </c>
      <c r="M34" s="1">
        <v>4467673</v>
      </c>
      <c r="N34" s="5"/>
      <c r="O34" s="6"/>
    </row>
    <row r="35" spans="1:15" ht="15" thickBot="1" x14ac:dyDescent="0.4">
      <c r="A35" s="41">
        <v>31</v>
      </c>
      <c r="B35" s="39" t="s">
        <v>31</v>
      </c>
      <c r="C35" s="1">
        <v>94812</v>
      </c>
      <c r="D35" s="2"/>
      <c r="E35" s="1">
        <v>1743</v>
      </c>
      <c r="F35" s="2"/>
      <c r="G35" s="1">
        <v>69184</v>
      </c>
      <c r="H35" s="1">
        <v>23885</v>
      </c>
      <c r="I35" s="1">
        <v>30782</v>
      </c>
      <c r="J35" s="2">
        <v>566</v>
      </c>
      <c r="K35" s="1">
        <v>1196111</v>
      </c>
      <c r="L35" s="1">
        <v>388328</v>
      </c>
      <c r="M35" s="1">
        <v>3080156</v>
      </c>
      <c r="N35" s="5"/>
      <c r="O35" s="6"/>
    </row>
    <row r="36" spans="1:15" ht="15" thickBot="1" x14ac:dyDescent="0.4">
      <c r="A36" s="41">
        <v>32</v>
      </c>
      <c r="B36" s="39" t="s">
        <v>18</v>
      </c>
      <c r="C36" s="1">
        <v>93400</v>
      </c>
      <c r="D36" s="2"/>
      <c r="E36" s="1">
        <v>2218</v>
      </c>
      <c r="F36" s="2"/>
      <c r="G36" s="1">
        <v>42473</v>
      </c>
      <c r="H36" s="1">
        <v>48709</v>
      </c>
      <c r="I36" s="1">
        <v>16219</v>
      </c>
      <c r="J36" s="2">
        <v>385</v>
      </c>
      <c r="K36" s="1">
        <v>1137570</v>
      </c>
      <c r="L36" s="1">
        <v>197538</v>
      </c>
      <c r="M36" s="1">
        <v>5758736</v>
      </c>
      <c r="N36" s="6"/>
      <c r="O36" s="6"/>
    </row>
    <row r="37" spans="1:15" ht="15" thickBot="1" x14ac:dyDescent="0.4">
      <c r="A37" s="41">
        <v>33</v>
      </c>
      <c r="B37" s="39" t="s">
        <v>45</v>
      </c>
      <c r="C37" s="1">
        <v>77866</v>
      </c>
      <c r="D37" s="2"/>
      <c r="E37" s="2">
        <v>975</v>
      </c>
      <c r="F37" s="2"/>
      <c r="G37" s="1">
        <v>59774</v>
      </c>
      <c r="H37" s="1">
        <v>17117</v>
      </c>
      <c r="I37" s="1">
        <v>26728</v>
      </c>
      <c r="J37" s="2">
        <v>335</v>
      </c>
      <c r="K37" s="1">
        <v>616262</v>
      </c>
      <c r="L37" s="1">
        <v>211533</v>
      </c>
      <c r="M37" s="1">
        <v>2913314</v>
      </c>
      <c r="N37" s="5"/>
      <c r="O37" s="6"/>
    </row>
    <row r="38" spans="1:15" ht="15" thickBot="1" x14ac:dyDescent="0.4">
      <c r="A38" s="41">
        <v>34</v>
      </c>
      <c r="B38" s="39" t="s">
        <v>23</v>
      </c>
      <c r="C38" s="1">
        <v>66052</v>
      </c>
      <c r="D38" s="2"/>
      <c r="E38" s="1">
        <v>4577</v>
      </c>
      <c r="F38" s="2"/>
      <c r="G38" s="1">
        <v>44002</v>
      </c>
      <c r="H38" s="1">
        <v>17473</v>
      </c>
      <c r="I38" s="1">
        <v>18526</v>
      </c>
      <c r="J38" s="1">
        <v>1284</v>
      </c>
      <c r="K38" s="1">
        <v>2113068</v>
      </c>
      <c r="L38" s="1">
        <v>592678</v>
      </c>
      <c r="M38" s="1">
        <v>3565287</v>
      </c>
      <c r="N38" s="5"/>
      <c r="O38" s="6"/>
    </row>
    <row r="39" spans="1:15" ht="15" thickBot="1" x14ac:dyDescent="0.4">
      <c r="A39" s="41">
        <v>35</v>
      </c>
      <c r="B39" s="39" t="s">
        <v>50</v>
      </c>
      <c r="C39" s="1">
        <v>63215</v>
      </c>
      <c r="D39" s="2"/>
      <c r="E39" s="2">
        <v>595</v>
      </c>
      <c r="F39" s="2"/>
      <c r="G39" s="1">
        <v>41364</v>
      </c>
      <c r="H39" s="1">
        <v>21256</v>
      </c>
      <c r="I39" s="1">
        <v>32679</v>
      </c>
      <c r="J39" s="2">
        <v>308</v>
      </c>
      <c r="K39" s="1">
        <v>567744</v>
      </c>
      <c r="L39" s="1">
        <v>293498</v>
      </c>
      <c r="M39" s="1">
        <v>1934408</v>
      </c>
      <c r="N39" s="5"/>
      <c r="O39" s="6"/>
    </row>
    <row r="40" spans="1:15" ht="15" thickBot="1" x14ac:dyDescent="0.4">
      <c r="A40" s="41">
        <v>36</v>
      </c>
      <c r="B40" s="39" t="s">
        <v>49</v>
      </c>
      <c r="C40" s="1">
        <v>58694</v>
      </c>
      <c r="D40" s="2"/>
      <c r="E40" s="2">
        <v>572</v>
      </c>
      <c r="F40" s="2"/>
      <c r="G40" s="1">
        <v>27760</v>
      </c>
      <c r="H40" s="1">
        <v>30362</v>
      </c>
      <c r="I40" s="1">
        <v>32844</v>
      </c>
      <c r="J40" s="2">
        <v>320</v>
      </c>
      <c r="K40" s="1">
        <v>368569</v>
      </c>
      <c r="L40" s="1">
        <v>206243</v>
      </c>
      <c r="M40" s="1">
        <v>1787065</v>
      </c>
      <c r="N40" s="5"/>
      <c r="O40" s="6"/>
    </row>
    <row r="41" spans="1:15" ht="15" thickBot="1" x14ac:dyDescent="0.4">
      <c r="A41" s="41">
        <v>37</v>
      </c>
      <c r="B41" s="39" t="s">
        <v>37</v>
      </c>
      <c r="C41" s="1">
        <v>41739</v>
      </c>
      <c r="D41" s="2"/>
      <c r="E41" s="2">
        <v>653</v>
      </c>
      <c r="F41" s="2"/>
      <c r="G41" s="2" t="s">
        <v>104</v>
      </c>
      <c r="H41" s="2" t="s">
        <v>104</v>
      </c>
      <c r="I41" s="1">
        <v>9896</v>
      </c>
      <c r="J41" s="2">
        <v>155</v>
      </c>
      <c r="K41" s="1">
        <v>821142</v>
      </c>
      <c r="L41" s="1">
        <v>194688</v>
      </c>
      <c r="M41" s="1">
        <v>4217737</v>
      </c>
      <c r="N41" s="5"/>
      <c r="O41" s="6"/>
    </row>
    <row r="42" spans="1:15" ht="15" thickBot="1" x14ac:dyDescent="0.4">
      <c r="A42" s="41">
        <v>38</v>
      </c>
      <c r="B42" s="39" t="s">
        <v>44</v>
      </c>
      <c r="C42" s="1">
        <v>41040</v>
      </c>
      <c r="D42" s="2"/>
      <c r="E42" s="2">
        <v>965</v>
      </c>
      <c r="F42" s="2"/>
      <c r="G42" s="1">
        <v>20765</v>
      </c>
      <c r="H42" s="1">
        <v>19310</v>
      </c>
      <c r="I42" s="1">
        <v>19572</v>
      </c>
      <c r="J42" s="2">
        <v>460</v>
      </c>
      <c r="K42" s="1">
        <v>1109095</v>
      </c>
      <c r="L42" s="1">
        <v>528939</v>
      </c>
      <c r="M42" s="1">
        <v>2096829</v>
      </c>
      <c r="N42" s="5"/>
      <c r="O42" s="6"/>
    </row>
    <row r="43" spans="1:15" ht="15" thickBot="1" x14ac:dyDescent="0.4">
      <c r="A43" s="41">
        <v>39</v>
      </c>
      <c r="B43" s="39" t="s">
        <v>54</v>
      </c>
      <c r="C43" s="1">
        <v>38141</v>
      </c>
      <c r="D43" s="2"/>
      <c r="E43" s="2">
        <v>366</v>
      </c>
      <c r="F43" s="2"/>
      <c r="G43" s="1">
        <v>27557</v>
      </c>
      <c r="H43" s="1">
        <v>10218</v>
      </c>
      <c r="I43" s="1">
        <v>43114</v>
      </c>
      <c r="J43" s="2">
        <v>414</v>
      </c>
      <c r="K43" s="1">
        <v>243680</v>
      </c>
      <c r="L43" s="1">
        <v>275451</v>
      </c>
      <c r="M43" s="1">
        <v>884659</v>
      </c>
      <c r="N43" s="6"/>
      <c r="O43" s="6"/>
    </row>
    <row r="44" spans="1:15" ht="15" thickBot="1" x14ac:dyDescent="0.4">
      <c r="A44" s="41">
        <v>40</v>
      </c>
      <c r="B44" s="39" t="s">
        <v>53</v>
      </c>
      <c r="C44" s="1">
        <v>36874</v>
      </c>
      <c r="D44" s="2"/>
      <c r="E44" s="2">
        <v>448</v>
      </c>
      <c r="F44" s="2"/>
      <c r="G44" s="1">
        <v>30116</v>
      </c>
      <c r="H44" s="1">
        <v>6310</v>
      </c>
      <c r="I44" s="1">
        <v>48387</v>
      </c>
      <c r="J44" s="2">
        <v>588</v>
      </c>
      <c r="K44" s="1">
        <v>281668</v>
      </c>
      <c r="L44" s="1">
        <v>369613</v>
      </c>
      <c r="M44" s="1">
        <v>762062</v>
      </c>
      <c r="N44" s="5"/>
      <c r="O44" s="6"/>
    </row>
    <row r="45" spans="1:15" ht="15" thickBot="1" x14ac:dyDescent="0.4">
      <c r="A45" s="41">
        <v>41</v>
      </c>
      <c r="B45" s="39" t="s">
        <v>40</v>
      </c>
      <c r="C45" s="1">
        <v>30118</v>
      </c>
      <c r="D45" s="2"/>
      <c r="E45" s="1">
        <v>1177</v>
      </c>
      <c r="F45" s="2"/>
      <c r="G45" s="1">
        <v>2602</v>
      </c>
      <c r="H45" s="1">
        <v>26339</v>
      </c>
      <c r="I45" s="1">
        <v>28430</v>
      </c>
      <c r="J45" s="1">
        <v>1111</v>
      </c>
      <c r="K45" s="1">
        <v>1034572</v>
      </c>
      <c r="L45" s="1">
        <v>976600</v>
      </c>
      <c r="M45" s="1">
        <v>1059361</v>
      </c>
      <c r="N45" s="5"/>
      <c r="O45" s="6"/>
    </row>
    <row r="46" spans="1:15" ht="15" thickBot="1" x14ac:dyDescent="0.4">
      <c r="A46" s="41">
        <v>42</v>
      </c>
      <c r="B46" s="39" t="s">
        <v>51</v>
      </c>
      <c r="C46" s="1">
        <v>27142</v>
      </c>
      <c r="D46" s="2"/>
      <c r="E46" s="2">
        <v>294</v>
      </c>
      <c r="F46" s="2"/>
      <c r="G46" s="1">
        <v>17436</v>
      </c>
      <c r="H46" s="1">
        <v>9412</v>
      </c>
      <c r="I46" s="1">
        <v>25395</v>
      </c>
      <c r="J46" s="2">
        <v>275</v>
      </c>
      <c r="K46" s="1">
        <v>464032</v>
      </c>
      <c r="L46" s="1">
        <v>434171</v>
      </c>
      <c r="M46" s="1">
        <v>1068778</v>
      </c>
      <c r="N46" s="5"/>
      <c r="O46" s="6"/>
    </row>
    <row r="47" spans="1:15" ht="15" thickBot="1" x14ac:dyDescent="0.4">
      <c r="A47" s="41">
        <v>43</v>
      </c>
      <c r="B47" s="39" t="s">
        <v>43</v>
      </c>
      <c r="C47" s="1">
        <v>23847</v>
      </c>
      <c r="D47" s="2"/>
      <c r="E47" s="2">
        <v>680</v>
      </c>
      <c r="F47" s="2"/>
      <c r="G47" s="1">
        <v>12610</v>
      </c>
      <c r="H47" s="1">
        <v>10557</v>
      </c>
      <c r="I47" s="1">
        <v>24490</v>
      </c>
      <c r="J47" s="2">
        <v>698</v>
      </c>
      <c r="K47" s="1">
        <v>336153</v>
      </c>
      <c r="L47" s="1">
        <v>345210</v>
      </c>
      <c r="M47" s="1">
        <v>973764</v>
      </c>
      <c r="N47" s="6"/>
      <c r="O47" s="6"/>
    </row>
    <row r="48" spans="1:15" ht="15" thickBot="1" x14ac:dyDescent="0.4">
      <c r="A48" s="41">
        <v>44</v>
      </c>
      <c r="B48" s="39" t="s">
        <v>56</v>
      </c>
      <c r="C48" s="1">
        <v>21712</v>
      </c>
      <c r="D48" s="2"/>
      <c r="E48" s="2">
        <v>422</v>
      </c>
      <c r="F48" s="2"/>
      <c r="G48" s="1">
        <v>16578</v>
      </c>
      <c r="H48" s="1">
        <v>4712</v>
      </c>
      <c r="I48" s="1">
        <v>12115</v>
      </c>
      <c r="J48" s="2">
        <v>235</v>
      </c>
      <c r="K48" s="1">
        <v>714405</v>
      </c>
      <c r="L48" s="1">
        <v>398631</v>
      </c>
      <c r="M48" s="1">
        <v>1792147</v>
      </c>
      <c r="N48" s="6"/>
      <c r="O48" s="6"/>
    </row>
    <row r="49" spans="1:15" ht="15" thickBot="1" x14ac:dyDescent="0.4">
      <c r="A49" s="41">
        <v>45</v>
      </c>
      <c r="B49" s="39" t="s">
        <v>63</v>
      </c>
      <c r="C49" s="1">
        <v>16706</v>
      </c>
      <c r="D49" s="2"/>
      <c r="E49" s="2">
        <v>642</v>
      </c>
      <c r="F49" s="2"/>
      <c r="G49" s="1">
        <v>13068</v>
      </c>
      <c r="H49" s="1">
        <v>2996</v>
      </c>
      <c r="I49" s="1">
        <v>23671</v>
      </c>
      <c r="J49" s="2">
        <v>910</v>
      </c>
      <c r="K49" s="1">
        <v>491553</v>
      </c>
      <c r="L49" s="1">
        <v>696498</v>
      </c>
      <c r="M49" s="1">
        <v>705749</v>
      </c>
      <c r="N49" s="6"/>
      <c r="O49" s="6"/>
    </row>
    <row r="50" spans="1:15" ht="15" thickBot="1" x14ac:dyDescent="0.4">
      <c r="A50" s="41">
        <v>46</v>
      </c>
      <c r="B50" s="39" t="s">
        <v>47</v>
      </c>
      <c r="C50" s="1">
        <v>14553</v>
      </c>
      <c r="D50" s="2"/>
      <c r="E50" s="2">
        <v>212</v>
      </c>
      <c r="F50" s="2"/>
      <c r="G50" s="1">
        <v>11346</v>
      </c>
      <c r="H50" s="1">
        <v>2995</v>
      </c>
      <c r="I50" s="1">
        <v>10278</v>
      </c>
      <c r="J50" s="2">
        <v>150</v>
      </c>
      <c r="K50" s="1">
        <v>500456</v>
      </c>
      <c r="L50" s="1">
        <v>353461</v>
      </c>
      <c r="M50" s="1">
        <v>1415872</v>
      </c>
      <c r="N50" s="5"/>
      <c r="O50" s="6"/>
    </row>
    <row r="51" spans="1:15" ht="15" thickBot="1" x14ac:dyDescent="0.4">
      <c r="A51" s="41">
        <v>47</v>
      </c>
      <c r="B51" s="39" t="s">
        <v>52</v>
      </c>
      <c r="C51" s="1">
        <v>12489</v>
      </c>
      <c r="D51" s="2"/>
      <c r="E51" s="2">
        <v>68</v>
      </c>
      <c r="F51" s="2"/>
      <c r="G51" s="1">
        <v>6293</v>
      </c>
      <c r="H51" s="1">
        <v>6128</v>
      </c>
      <c r="I51" s="1">
        <v>17072</v>
      </c>
      <c r="J51" s="2">
        <v>93</v>
      </c>
      <c r="K51" s="1">
        <v>552746</v>
      </c>
      <c r="L51" s="1">
        <v>755587</v>
      </c>
      <c r="M51" s="1">
        <v>731545</v>
      </c>
      <c r="N51" s="6"/>
      <c r="O51" s="6"/>
    </row>
    <row r="52" spans="1:15" ht="15" thickBot="1" x14ac:dyDescent="0.4">
      <c r="A52" s="41">
        <v>48</v>
      </c>
      <c r="B52" s="39" t="s">
        <v>55</v>
      </c>
      <c r="C52" s="1">
        <v>10805</v>
      </c>
      <c r="D52" s="2"/>
      <c r="E52" s="2">
        <v>68</v>
      </c>
      <c r="F52" s="2"/>
      <c r="G52" s="1">
        <v>7471</v>
      </c>
      <c r="H52" s="1">
        <v>3266</v>
      </c>
      <c r="I52" s="1">
        <v>18669</v>
      </c>
      <c r="J52" s="2">
        <v>117</v>
      </c>
      <c r="K52" s="1">
        <v>230477</v>
      </c>
      <c r="L52" s="1">
        <v>398226</v>
      </c>
      <c r="M52" s="1">
        <v>578759</v>
      </c>
      <c r="N52" s="5"/>
      <c r="O52" s="6"/>
    </row>
    <row r="53" spans="1:15" ht="15" thickBot="1" x14ac:dyDescent="0.4">
      <c r="A53" s="41">
        <v>49</v>
      </c>
      <c r="B53" s="39" t="s">
        <v>42</v>
      </c>
      <c r="C53" s="1">
        <v>10238</v>
      </c>
      <c r="D53" s="2"/>
      <c r="E53" s="2">
        <v>473</v>
      </c>
      <c r="F53" s="2"/>
      <c r="G53" s="1">
        <v>8819</v>
      </c>
      <c r="H53" s="2">
        <v>946</v>
      </c>
      <c r="I53" s="1">
        <v>7530</v>
      </c>
      <c r="J53" s="2">
        <v>348</v>
      </c>
      <c r="K53" s="1">
        <v>361015</v>
      </c>
      <c r="L53" s="1">
        <v>265509</v>
      </c>
      <c r="M53" s="1">
        <v>1359711</v>
      </c>
      <c r="N53" s="5"/>
      <c r="O53" s="6"/>
    </row>
    <row r="54" spans="1:15" ht="15" thickBot="1" x14ac:dyDescent="0.4">
      <c r="A54" s="41">
        <v>50</v>
      </c>
      <c r="B54" s="39" t="s">
        <v>39</v>
      </c>
      <c r="C54" s="1">
        <v>6137</v>
      </c>
      <c r="D54" s="2"/>
      <c r="E54" s="2">
        <v>146</v>
      </c>
      <c r="F54" s="2"/>
      <c r="G54" s="1">
        <v>5317</v>
      </c>
      <c r="H54" s="2">
        <v>674</v>
      </c>
      <c r="I54" s="1">
        <v>4566</v>
      </c>
      <c r="J54" s="2">
        <v>109</v>
      </c>
      <c r="K54" s="1">
        <v>584055</v>
      </c>
      <c r="L54" s="1">
        <v>434496</v>
      </c>
      <c r="M54" s="1">
        <v>1344212</v>
      </c>
      <c r="N54" s="5"/>
      <c r="O54" s="6"/>
    </row>
    <row r="55" spans="1:15" ht="15" thickBot="1" x14ac:dyDescent="0.4">
      <c r="A55" s="41">
        <v>51</v>
      </c>
      <c r="B55" s="39" t="s">
        <v>48</v>
      </c>
      <c r="C55" s="1">
        <v>2043</v>
      </c>
      <c r="D55" s="2"/>
      <c r="E55" s="2">
        <v>58</v>
      </c>
      <c r="F55" s="2"/>
      <c r="G55" s="1">
        <v>1728</v>
      </c>
      <c r="H55" s="2">
        <v>257</v>
      </c>
      <c r="I55" s="1">
        <v>3274</v>
      </c>
      <c r="J55" s="2">
        <v>93</v>
      </c>
      <c r="K55" s="1">
        <v>184670</v>
      </c>
      <c r="L55" s="1">
        <v>295951</v>
      </c>
      <c r="M55" s="1">
        <v>623989</v>
      </c>
      <c r="N55" s="6"/>
      <c r="O55" s="6"/>
    </row>
    <row r="56" spans="1:15" ht="15" thickBot="1" x14ac:dyDescent="0.4">
      <c r="A56" s="41">
        <v>52</v>
      </c>
      <c r="B56" s="40" t="s">
        <v>65</v>
      </c>
      <c r="C56" s="1">
        <v>62503</v>
      </c>
      <c r="D56" s="51">
        <v>1223</v>
      </c>
      <c r="E56" s="2">
        <v>801</v>
      </c>
      <c r="F56" s="47">
        <v>7</v>
      </c>
      <c r="G56" s="2" t="s">
        <v>104</v>
      </c>
      <c r="H56" s="2" t="s">
        <v>104</v>
      </c>
      <c r="I56" s="1">
        <v>18454</v>
      </c>
      <c r="J56" s="2">
        <v>236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1">
        <v>53</v>
      </c>
      <c r="B57" s="40" t="s">
        <v>64</v>
      </c>
      <c r="C57" s="1">
        <v>4175</v>
      </c>
      <c r="D57" s="2"/>
      <c r="E57" s="2">
        <v>71</v>
      </c>
      <c r="F57" s="2"/>
      <c r="G57" s="1">
        <v>2503</v>
      </c>
      <c r="H57" s="1">
        <v>1601</v>
      </c>
      <c r="I57" s="2"/>
      <c r="J57" s="2"/>
      <c r="K57" s="1">
        <v>63240</v>
      </c>
      <c r="L57" s="2"/>
      <c r="M57" s="2"/>
      <c r="N57" s="5"/>
      <c r="O57" s="5"/>
    </row>
    <row r="58" spans="1:15" ht="21.5" thickBot="1" x14ac:dyDescent="0.4">
      <c r="A58" s="58">
        <v>54</v>
      </c>
      <c r="B58" s="59" t="s">
        <v>66</v>
      </c>
      <c r="C58" s="60">
        <v>1346</v>
      </c>
      <c r="D58" s="61"/>
      <c r="E58" s="61">
        <v>21</v>
      </c>
      <c r="F58" s="61"/>
      <c r="G58" s="60">
        <v>1305</v>
      </c>
      <c r="H58" s="61">
        <v>20</v>
      </c>
      <c r="I58" s="61"/>
      <c r="J58" s="61"/>
      <c r="K58" s="60">
        <v>23463</v>
      </c>
      <c r="L58" s="61"/>
      <c r="M58" s="61"/>
      <c r="N58" s="62"/>
      <c r="O58" s="32"/>
    </row>
  </sheetData>
  <mergeCells count="2">
    <mergeCell ref="P1:R1"/>
    <mergeCell ref="U1:Y1"/>
  </mergeCells>
  <hyperlinks>
    <hyperlink ref="B5" r:id="rId1" display="https://www.worldometers.info/coronavirus/usa/texas/" xr:uid="{F6EA9DD9-2D41-4CE7-8EA8-2528070B7626}"/>
    <hyperlink ref="B6" r:id="rId2" display="https://www.worldometers.info/coronavirus/usa/california/" xr:uid="{87935378-4D3B-44AA-9F45-EFB8AE3F257A}"/>
    <hyperlink ref="B7" r:id="rId3" display="https://www.worldometers.info/coronavirus/usa/florida/" xr:uid="{A04C6B5F-756B-4F0B-98B4-863F9A867EF6}"/>
    <hyperlink ref="B8" r:id="rId4" display="https://www.worldometers.info/coronavirus/usa/new-york/" xr:uid="{801D1C8C-EC8D-466C-93E8-FB9671D2C339}"/>
    <hyperlink ref="B9" r:id="rId5" display="https://www.worldometers.info/coronavirus/usa/illinois/" xr:uid="{3389EA51-39F2-445A-9DFD-83EFCB0F23A2}"/>
    <hyperlink ref="B10" r:id="rId6" display="https://www.worldometers.info/coronavirus/usa/georgia/" xr:uid="{972AF441-45AE-4CC4-8537-CB6D3F8C98E5}"/>
    <hyperlink ref="B11" r:id="rId7" display="https://www.worldometers.info/coronavirus/usa/north-carolina/" xr:uid="{C4E23F70-7BBE-4E2C-9ED5-82FCAA61F71D}"/>
    <hyperlink ref="B12" r:id="rId8" display="https://www.worldometers.info/coronavirus/usa/tennessee/" xr:uid="{4D40B990-D4C8-4D97-81C7-F3B559F045E1}"/>
    <hyperlink ref="B13" r:id="rId9" display="https://www.worldometers.info/coronavirus/usa/arizona/" xr:uid="{40E59FD9-E9CF-4D33-A8D5-B262B3D71533}"/>
    <hyperlink ref="B14" r:id="rId10" display="https://www.worldometers.info/coronavirus/usa/new-jersey/" xr:uid="{E81AE3BF-5275-4796-A496-5FA8C6AA3976}"/>
    <hyperlink ref="B15" r:id="rId11" display="https://www.worldometers.info/coronavirus/usa/pennsylvania/" xr:uid="{A6360CE9-F0B9-4D5B-B858-3AD51BC1D5A2}"/>
    <hyperlink ref="B16" r:id="rId12" display="https://www.worldometers.info/coronavirus/usa/ohio/" xr:uid="{D5F142E9-4363-4632-980B-846523DDEEA2}"/>
    <hyperlink ref="B17" r:id="rId13" display="https://www.worldometers.info/coronavirus/usa/wisconsin/" xr:uid="{2B482BAD-05A2-4118-946D-D246DD84BD6C}"/>
    <hyperlink ref="B18" r:id="rId14" display="https://www.worldometers.info/coronavirus/usa/alabama/" xr:uid="{B176C80E-3B4C-44CF-BF35-9DB86A7D1F3F}"/>
    <hyperlink ref="B19" r:id="rId15" display="https://www.worldometers.info/coronavirus/usa/louisiana/" xr:uid="{FE3EC17E-02D7-4DEF-B0AF-8E8C019F97C9}"/>
    <hyperlink ref="B20" r:id="rId16" display="https://www.worldometers.info/coronavirus/usa/michigan/" xr:uid="{E1433E2C-ABD1-4CD6-9A49-6A1654C1644A}"/>
    <hyperlink ref="B21" r:id="rId17" display="https://www.worldometers.info/coronavirus/usa/missouri/" xr:uid="{AA1CBB49-BC35-4B1A-BA45-2CD16CFD43D8}"/>
    <hyperlink ref="B22" r:id="rId18" display="https://www.worldometers.info/coronavirus/usa/virginia/" xr:uid="{DB9C85F2-DEBF-4EC2-BF6C-B92D047C8886}"/>
    <hyperlink ref="B23" r:id="rId19" display="https://www.worldometers.info/coronavirus/usa/south-carolina/" xr:uid="{D788713D-4275-4EBB-9481-1B3821807D95}"/>
    <hyperlink ref="B24" r:id="rId20" display="https://www.worldometers.info/coronavirus/usa/indiana/" xr:uid="{478E3DB1-23C0-4E26-B28E-E4E8DF87CA60}"/>
    <hyperlink ref="B25" r:id="rId21" display="https://www.worldometers.info/coronavirus/usa/massachusetts/" xr:uid="{79D39513-5FE8-4F6D-8AC2-BC805AC4ACFD}"/>
    <hyperlink ref="B26" r:id="rId22" display="https://www.worldometers.info/coronavirus/usa/maryland/" xr:uid="{17C063DF-D706-4AD5-BB57-C11779FD6AA9}"/>
    <hyperlink ref="B27" r:id="rId23" display="https://www.worldometers.info/coronavirus/usa/minnesota/" xr:uid="{3F397AD1-72BC-4513-9196-DEF4ADC57FD1}"/>
    <hyperlink ref="B28" r:id="rId24" display="https://www.worldometers.info/coronavirus/usa/iowa/" xr:uid="{A2CAA45D-C39C-49A7-8DE5-2567A61CB513}"/>
    <hyperlink ref="B29" r:id="rId25" display="https://www.worldometers.info/coronavirus/usa/oklahoma/" xr:uid="{D0E91E9A-CCE0-4367-A436-50DC93579730}"/>
    <hyperlink ref="B30" r:id="rId26" display="https://www.worldometers.info/coronavirus/usa/mississippi/" xr:uid="{D8EFC936-7D8A-4868-BDAE-B0482EFF2171}"/>
    <hyperlink ref="B31" r:id="rId27" display="https://www.worldometers.info/coronavirus/usa/washington/" xr:uid="{CB41B643-5968-44F3-AFFD-B32A4948FE50}"/>
    <hyperlink ref="B32" r:id="rId28" display="https://www.worldometers.info/coronavirus/usa/arkansas/" xr:uid="{9CF2D31E-BE4E-4F13-B466-7994A99F5A2F}"/>
    <hyperlink ref="B33" r:id="rId29" display="https://www.worldometers.info/coronavirus/usa/utah/" xr:uid="{C306170A-135F-4D0E-9D87-2E53E3E199F6}"/>
    <hyperlink ref="B34" r:id="rId30" display="https://www.worldometers.info/coronavirus/usa/kentucky/" xr:uid="{A58EDCAE-2466-4B1A-8637-E8E19F6166A1}"/>
    <hyperlink ref="B35" r:id="rId31" display="https://www.worldometers.info/coronavirus/usa/nevada/" xr:uid="{8A3B3650-0E95-4860-B0BC-F975E48D532D}"/>
    <hyperlink ref="B36" r:id="rId32" display="https://www.worldometers.info/coronavirus/usa/colorado/" xr:uid="{02E0FE1A-41A8-4D52-BC7C-EB7FC28F40D9}"/>
    <hyperlink ref="B37" r:id="rId33" display="https://www.worldometers.info/coronavirus/usa/kansas/" xr:uid="{7A69BBFD-7600-4FFA-9E74-9A6791663647}"/>
    <hyperlink ref="B38" r:id="rId34" display="https://www.worldometers.info/coronavirus/usa/connecticut/" xr:uid="{32619407-AE4A-41DE-A81D-3E0EA02D6747}"/>
    <hyperlink ref="B39" r:id="rId35" display="https://www.worldometers.info/coronavirus/usa/nebraska/" xr:uid="{4CE85168-7D39-4866-AEC0-1484608BC990}"/>
    <hyperlink ref="B40" r:id="rId36" display="https://www.worldometers.info/coronavirus/usa/idaho/" xr:uid="{2DE52310-FB1B-46F0-AA0B-0D25C0965EBB}"/>
    <hyperlink ref="B41" r:id="rId37" display="https://www.worldometers.info/coronavirus/usa/oregon/" xr:uid="{8EEC4F35-AB0A-49C8-9896-95B1FF62FB6E}"/>
    <hyperlink ref="B42" r:id="rId38" display="https://www.worldometers.info/coronavirus/usa/new-mexico/" xr:uid="{22242779-970F-407F-B842-8A145BCF163A}"/>
    <hyperlink ref="B43" r:id="rId39" display="https://www.worldometers.info/coronavirus/usa/south-dakota/" xr:uid="{8AE6D314-132E-4BB8-BABE-F70AF803DB6D}"/>
    <hyperlink ref="B44" r:id="rId40" display="https://www.worldometers.info/coronavirus/usa/north-dakota/" xr:uid="{1BA32878-1825-4E79-91FD-EACEC8C2226C}"/>
    <hyperlink ref="B45" r:id="rId41" display="https://www.worldometers.info/coronavirus/usa/rhode-island/" xr:uid="{EB5DE2DA-51EB-4667-92BF-CAB88F68F4E7}"/>
    <hyperlink ref="B46" r:id="rId42" display="https://www.worldometers.info/coronavirus/usa/montana/" xr:uid="{1F302C56-62DE-48CF-A576-1838023E290F}"/>
    <hyperlink ref="B47" r:id="rId43" display="https://www.worldometers.info/coronavirus/usa/delaware/" xr:uid="{0D7475B8-6F7E-4A39-A4B8-5ECC5D21755E}"/>
    <hyperlink ref="B48" r:id="rId44" display="https://www.worldometers.info/coronavirus/usa/west-virginia/" xr:uid="{7AAB49E2-1E74-4A92-B829-77C0C8AAD625}"/>
    <hyperlink ref="B49" r:id="rId45" display="https://www.worldometers.info/coronavirus/usa/district-of-columbia/" xr:uid="{DFCAA08B-705D-4D98-8C97-81A0382BC8D8}"/>
    <hyperlink ref="B50" r:id="rId46" display="https://www.worldometers.info/coronavirus/usa/hawaii/" xr:uid="{8E4789C0-1007-4BBE-9C09-9601B45686E0}"/>
    <hyperlink ref="B51" r:id="rId47" display="https://www.worldometers.info/coronavirus/usa/alaska/" xr:uid="{33398562-1F2E-456E-984B-A0FECAE6FBE3}"/>
    <hyperlink ref="B52" r:id="rId48" display="https://www.worldometers.info/coronavirus/usa/wyoming/" xr:uid="{31D04B66-7377-4073-9361-D1F44CD112D3}"/>
    <hyperlink ref="B53" r:id="rId49" display="https://www.worldometers.info/coronavirus/usa/new-hampshire/" xr:uid="{1041D4CE-981B-4E5A-8800-AFEF12F49157}"/>
    <hyperlink ref="B54" r:id="rId50" display="https://www.worldometers.info/coronavirus/usa/maine/" xr:uid="{254B21AE-D4C7-41FB-849F-41AD46CAFF2C}"/>
    <hyperlink ref="B55" r:id="rId51" display="https://www.worldometers.info/coronavirus/usa/vermont/" xr:uid="{70F31669-CE02-4934-9E4C-07072B09C161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38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39" t="s">
        <v>36</v>
      </c>
      <c r="B2" s="1">
        <v>183276</v>
      </c>
      <c r="C2" s="2"/>
      <c r="D2" s="1">
        <v>2866</v>
      </c>
      <c r="E2" s="2"/>
      <c r="F2" s="1">
        <v>74439</v>
      </c>
      <c r="G2" s="1">
        <v>105971</v>
      </c>
      <c r="H2" s="1">
        <v>37379</v>
      </c>
      <c r="I2" s="2">
        <v>585</v>
      </c>
      <c r="J2" s="1">
        <v>1359227</v>
      </c>
      <c r="K2" s="1">
        <v>277213</v>
      </c>
      <c r="L2" s="1">
        <v>4903185</v>
      </c>
      <c r="M2" s="42"/>
      <c r="N2" s="35">
        <f>IFERROR(B2/J2,0)</f>
        <v>0.13483840447548495</v>
      </c>
      <c r="O2" s="36">
        <f>IFERROR(I2/H2,0)</f>
        <v>1.5650498943256909E-2</v>
      </c>
      <c r="P2" s="34">
        <f>D2*250</f>
        <v>716500</v>
      </c>
      <c r="Q2" s="37">
        <f>ABS(P2-B2)/B2</f>
        <v>2.9094043955564284</v>
      </c>
    </row>
    <row r="3" spans="1:17" ht="15" thickBot="1" x14ac:dyDescent="0.35">
      <c r="A3" s="39" t="s">
        <v>52</v>
      </c>
      <c r="B3" s="1">
        <v>12489</v>
      </c>
      <c r="C3" s="2"/>
      <c r="D3" s="2">
        <v>68</v>
      </c>
      <c r="E3" s="2"/>
      <c r="F3" s="1">
        <v>6293</v>
      </c>
      <c r="G3" s="1">
        <v>6128</v>
      </c>
      <c r="H3" s="1">
        <v>17072</v>
      </c>
      <c r="I3" s="2">
        <v>93</v>
      </c>
      <c r="J3" s="1">
        <v>552746</v>
      </c>
      <c r="K3" s="1">
        <v>755587</v>
      </c>
      <c r="L3" s="1">
        <v>731545</v>
      </c>
      <c r="M3" s="42"/>
      <c r="N3" s="35">
        <f>IFERROR(B3/J3,0)</f>
        <v>2.2594464727017472E-2</v>
      </c>
      <c r="O3" s="36">
        <f>IFERROR(I3/H3,0)</f>
        <v>5.4475164011246486E-3</v>
      </c>
      <c r="P3" s="34">
        <f>D3*250</f>
        <v>17000</v>
      </c>
      <c r="Q3" s="37">
        <f>ABS(P3-B3)/B3</f>
        <v>0.3611978541116182</v>
      </c>
    </row>
    <row r="4" spans="1:17" ht="15" thickBot="1" x14ac:dyDescent="0.35">
      <c r="A4" s="39" t="s">
        <v>33</v>
      </c>
      <c r="B4" s="1">
        <v>236772</v>
      </c>
      <c r="C4" s="2"/>
      <c r="D4" s="1">
        <v>5869</v>
      </c>
      <c r="E4" s="2"/>
      <c r="F4" s="1">
        <v>39525</v>
      </c>
      <c r="G4" s="1">
        <v>191378</v>
      </c>
      <c r="H4" s="1">
        <v>32529</v>
      </c>
      <c r="I4" s="2">
        <v>806</v>
      </c>
      <c r="J4" s="1">
        <v>2005781</v>
      </c>
      <c r="K4" s="1">
        <v>275568</v>
      </c>
      <c r="L4" s="1">
        <v>7278717</v>
      </c>
      <c r="M4" s="42"/>
      <c r="N4" s="35">
        <f>IFERROR(B4/J4,0)</f>
        <v>0.11804479153008229</v>
      </c>
      <c r="O4" s="36">
        <f>IFERROR(I4/H4,0)</f>
        <v>2.4777890497709735E-2</v>
      </c>
      <c r="P4" s="34">
        <f>D4*250</f>
        <v>1467250</v>
      </c>
      <c r="Q4" s="37">
        <f>ABS(P4-B4)/B4</f>
        <v>5.1968898349466999</v>
      </c>
    </row>
    <row r="5" spans="1:17" ht="12.5" customHeight="1" thickBot="1" x14ac:dyDescent="0.35">
      <c r="A5" s="39" t="s">
        <v>34</v>
      </c>
      <c r="B5" s="1">
        <v>105318</v>
      </c>
      <c r="C5" s="2"/>
      <c r="D5" s="1">
        <v>1797</v>
      </c>
      <c r="E5" s="2"/>
      <c r="F5" s="1">
        <v>93977</v>
      </c>
      <c r="G5" s="1">
        <v>9544</v>
      </c>
      <c r="H5" s="1">
        <v>34899</v>
      </c>
      <c r="I5" s="2">
        <v>595</v>
      </c>
      <c r="J5" s="1">
        <v>1326523</v>
      </c>
      <c r="K5" s="1">
        <v>439566</v>
      </c>
      <c r="L5" s="1">
        <v>3017804</v>
      </c>
      <c r="M5" s="43"/>
      <c r="N5" s="35">
        <f>IFERROR(B5/J5,0)</f>
        <v>7.9394024830327106E-2</v>
      </c>
      <c r="O5" s="36">
        <f>IFERROR(I5/H5,0)</f>
        <v>1.7049199117453222E-2</v>
      </c>
      <c r="P5" s="34">
        <f>D5*250</f>
        <v>449250</v>
      </c>
      <c r="Q5" s="37">
        <f>ABS(P5-B5)/B5</f>
        <v>3.2656525949980062</v>
      </c>
    </row>
    <row r="6" spans="1:17" ht="15" thickBot="1" x14ac:dyDescent="0.35">
      <c r="A6" s="39" t="s">
        <v>10</v>
      </c>
      <c r="B6" s="1">
        <v>904755</v>
      </c>
      <c r="C6" s="2"/>
      <c r="D6" s="1">
        <v>17345</v>
      </c>
      <c r="E6" s="2"/>
      <c r="F6" s="1">
        <v>464970</v>
      </c>
      <c r="G6" s="1">
        <v>422440</v>
      </c>
      <c r="H6" s="1">
        <v>22898</v>
      </c>
      <c r="I6" s="2">
        <v>439</v>
      </c>
      <c r="J6" s="1">
        <v>17609179</v>
      </c>
      <c r="K6" s="1">
        <v>445664</v>
      </c>
      <c r="L6" s="1">
        <v>39512223</v>
      </c>
      <c r="M6" s="42"/>
      <c r="N6" s="35">
        <f>IFERROR(B6/J6,0)</f>
        <v>5.1379737806061261E-2</v>
      </c>
      <c r="O6" s="36">
        <f>IFERROR(I6/H6,0)</f>
        <v>1.9171980085596996E-2</v>
      </c>
      <c r="P6" s="34">
        <f>D6*250</f>
        <v>4336250</v>
      </c>
      <c r="Q6" s="37">
        <f>ABS(P6-B6)/B6</f>
        <v>3.792733944548524</v>
      </c>
    </row>
    <row r="7" spans="1:17" ht="15" thickBot="1" x14ac:dyDescent="0.35">
      <c r="A7" s="39" t="s">
        <v>18</v>
      </c>
      <c r="B7" s="1">
        <v>93400</v>
      </c>
      <c r="C7" s="2"/>
      <c r="D7" s="1">
        <v>2218</v>
      </c>
      <c r="E7" s="2"/>
      <c r="F7" s="1">
        <v>42473</v>
      </c>
      <c r="G7" s="1">
        <v>48709</v>
      </c>
      <c r="H7" s="1">
        <v>16219</v>
      </c>
      <c r="I7" s="2">
        <v>385</v>
      </c>
      <c r="J7" s="1">
        <v>1137570</v>
      </c>
      <c r="K7" s="1">
        <v>197538</v>
      </c>
      <c r="L7" s="1">
        <v>5758736</v>
      </c>
      <c r="M7" s="42"/>
      <c r="N7" s="35">
        <f>IFERROR(B7/J7,0)</f>
        <v>8.2104837504505215E-2</v>
      </c>
      <c r="O7" s="36">
        <f>IFERROR(I7/H7,0)</f>
        <v>2.3737591713422528E-2</v>
      </c>
      <c r="P7" s="34">
        <f>D7*250</f>
        <v>554500</v>
      </c>
      <c r="Q7" s="37">
        <f>ABS(P7-B7)/B7</f>
        <v>4.9368308351177728</v>
      </c>
    </row>
    <row r="8" spans="1:17" ht="15" thickBot="1" x14ac:dyDescent="0.35">
      <c r="A8" s="39" t="s">
        <v>23</v>
      </c>
      <c r="B8" s="1">
        <v>66052</v>
      </c>
      <c r="C8" s="2"/>
      <c r="D8" s="1">
        <v>4577</v>
      </c>
      <c r="E8" s="2"/>
      <c r="F8" s="1">
        <v>44002</v>
      </c>
      <c r="G8" s="1">
        <v>17473</v>
      </c>
      <c r="H8" s="1">
        <v>18526</v>
      </c>
      <c r="I8" s="1">
        <v>1284</v>
      </c>
      <c r="J8" s="1">
        <v>2113068</v>
      </c>
      <c r="K8" s="1">
        <v>592678</v>
      </c>
      <c r="L8" s="1">
        <v>3565287</v>
      </c>
      <c r="M8" s="42"/>
      <c r="N8" s="35">
        <f>IFERROR(B8/J8,0)</f>
        <v>3.1258814198123298E-2</v>
      </c>
      <c r="O8" s="36">
        <f>IFERROR(I8/H8,0)</f>
        <v>6.9307999568174461E-2</v>
      </c>
      <c r="P8" s="34">
        <f>D8*250</f>
        <v>1144250</v>
      </c>
      <c r="Q8" s="37">
        <f>ABS(P8-B8)/B8</f>
        <v>16.323472415672502</v>
      </c>
    </row>
    <row r="9" spans="1:17" ht="15" thickBot="1" x14ac:dyDescent="0.35">
      <c r="A9" s="39" t="s">
        <v>43</v>
      </c>
      <c r="B9" s="1">
        <v>23847</v>
      </c>
      <c r="C9" s="2"/>
      <c r="D9" s="2">
        <v>680</v>
      </c>
      <c r="E9" s="2"/>
      <c r="F9" s="1">
        <v>12610</v>
      </c>
      <c r="G9" s="1">
        <v>10557</v>
      </c>
      <c r="H9" s="1">
        <v>24490</v>
      </c>
      <c r="I9" s="2">
        <v>698</v>
      </c>
      <c r="J9" s="1">
        <v>336153</v>
      </c>
      <c r="K9" s="1">
        <v>345210</v>
      </c>
      <c r="L9" s="1">
        <v>973764</v>
      </c>
      <c r="M9" s="42"/>
      <c r="N9" s="35">
        <f>IFERROR(B9/J9,0)</f>
        <v>7.0940910835244661E-2</v>
      </c>
      <c r="O9" s="36">
        <f>IFERROR(I9/H9,0)</f>
        <v>2.8501429154757042E-2</v>
      </c>
      <c r="P9" s="34">
        <f>D9*250</f>
        <v>170000</v>
      </c>
      <c r="Q9" s="37">
        <f>ABS(P9-B9)/B9</f>
        <v>6.1287793013796286</v>
      </c>
    </row>
    <row r="10" spans="1:17" ht="15" thickBot="1" x14ac:dyDescent="0.35">
      <c r="A10" s="39" t="s">
        <v>63</v>
      </c>
      <c r="B10" s="1">
        <v>16706</v>
      </c>
      <c r="C10" s="2"/>
      <c r="D10" s="2">
        <v>642</v>
      </c>
      <c r="E10" s="2"/>
      <c r="F10" s="1">
        <v>13068</v>
      </c>
      <c r="G10" s="1">
        <v>2996</v>
      </c>
      <c r="H10" s="1">
        <v>23671</v>
      </c>
      <c r="I10" s="2">
        <v>910</v>
      </c>
      <c r="J10" s="1">
        <v>491553</v>
      </c>
      <c r="K10" s="1">
        <v>696498</v>
      </c>
      <c r="L10" s="1">
        <v>705749</v>
      </c>
      <c r="M10" s="42"/>
      <c r="N10" s="35">
        <f>IFERROR(B10/J10,0)</f>
        <v>3.3986162224622779E-2</v>
      </c>
      <c r="O10" s="36">
        <f>IFERROR(I10/H10,0)</f>
        <v>3.844366524439187E-2</v>
      </c>
      <c r="P10" s="34">
        <f>D10*250</f>
        <v>160500</v>
      </c>
      <c r="Q10" s="37">
        <f>ABS(P10-B10)/B10</f>
        <v>8.6073267089668377</v>
      </c>
    </row>
    <row r="11" spans="1:17" ht="15" thickBot="1" x14ac:dyDescent="0.35">
      <c r="A11" s="39" t="s">
        <v>13</v>
      </c>
      <c r="B11" s="1">
        <v>776251</v>
      </c>
      <c r="C11" s="2"/>
      <c r="D11" s="1">
        <v>16427</v>
      </c>
      <c r="E11" s="2"/>
      <c r="F11" s="1">
        <v>529037</v>
      </c>
      <c r="G11" s="1">
        <v>230787</v>
      </c>
      <c r="H11" s="1">
        <v>36142</v>
      </c>
      <c r="I11" s="2">
        <v>765</v>
      </c>
      <c r="J11" s="1">
        <v>5945372</v>
      </c>
      <c r="K11" s="1">
        <v>276816</v>
      </c>
      <c r="L11" s="1">
        <v>21477737</v>
      </c>
      <c r="M11" s="42"/>
      <c r="N11" s="35">
        <f>IFERROR(B11/J11,0)</f>
        <v>0.13056390752336439</v>
      </c>
      <c r="O11" s="36">
        <f>IFERROR(I11/H11,0)</f>
        <v>2.116650987770461E-2</v>
      </c>
      <c r="P11" s="34">
        <f>D11*250</f>
        <v>4106750</v>
      </c>
      <c r="Q11" s="37">
        <f>ABS(P11-B11)/B11</f>
        <v>4.2904923793979011</v>
      </c>
    </row>
    <row r="12" spans="1:17" ht="15" thickBot="1" x14ac:dyDescent="0.35">
      <c r="A12" s="39" t="s">
        <v>16</v>
      </c>
      <c r="B12" s="1">
        <v>349605</v>
      </c>
      <c r="C12" s="2"/>
      <c r="D12" s="1">
        <v>7808</v>
      </c>
      <c r="E12" s="2"/>
      <c r="F12" s="1">
        <v>181354</v>
      </c>
      <c r="G12" s="1">
        <v>160443</v>
      </c>
      <c r="H12" s="1">
        <v>32927</v>
      </c>
      <c r="I12" s="2">
        <v>735</v>
      </c>
      <c r="J12" s="1">
        <v>3751073</v>
      </c>
      <c r="K12" s="1">
        <v>353294</v>
      </c>
      <c r="L12" s="1">
        <v>10617423</v>
      </c>
      <c r="M12" s="42"/>
      <c r="N12" s="35">
        <f>IFERROR(B12/J12,0)</f>
        <v>9.3201331992205969E-2</v>
      </c>
      <c r="O12" s="36">
        <f>IFERROR(I12/H12,0)</f>
        <v>2.2322106477966411E-2</v>
      </c>
      <c r="P12" s="34">
        <f>D12*250</f>
        <v>1952000</v>
      </c>
      <c r="Q12" s="37">
        <f>ABS(P12-B12)/B12</f>
        <v>4.5834441727092008</v>
      </c>
    </row>
    <row r="13" spans="1:17" ht="13.5" thickBot="1" x14ac:dyDescent="0.35">
      <c r="A13" s="40" t="s">
        <v>64</v>
      </c>
      <c r="B13" s="1">
        <v>4175</v>
      </c>
      <c r="C13" s="2"/>
      <c r="D13" s="2">
        <v>71</v>
      </c>
      <c r="E13" s="2"/>
      <c r="F13" s="1">
        <v>2503</v>
      </c>
      <c r="G13" s="1">
        <v>1601</v>
      </c>
      <c r="H13" s="2"/>
      <c r="I13" s="2"/>
      <c r="J13" s="1">
        <v>63240</v>
      </c>
      <c r="K13" s="2"/>
      <c r="L13" s="2"/>
      <c r="M13" s="42"/>
      <c r="N13" s="35">
        <f>IFERROR(B13/J13,0)</f>
        <v>6.6018342820999373E-2</v>
      </c>
      <c r="O13" s="36">
        <f>IFERROR(I13/H13,0)</f>
        <v>0</v>
      </c>
      <c r="P13" s="34">
        <f>D13*250</f>
        <v>17750</v>
      </c>
      <c r="Q13" s="37">
        <f>ABS(P13-B13)/B13</f>
        <v>3.2514970059880239</v>
      </c>
    </row>
    <row r="14" spans="1:17" ht="15" thickBot="1" x14ac:dyDescent="0.35">
      <c r="A14" s="39" t="s">
        <v>47</v>
      </c>
      <c r="B14" s="1">
        <v>14553</v>
      </c>
      <c r="C14" s="2"/>
      <c r="D14" s="2">
        <v>212</v>
      </c>
      <c r="E14" s="2"/>
      <c r="F14" s="1">
        <v>11346</v>
      </c>
      <c r="G14" s="1">
        <v>2995</v>
      </c>
      <c r="H14" s="1">
        <v>10278</v>
      </c>
      <c r="I14" s="2">
        <v>150</v>
      </c>
      <c r="J14" s="1">
        <v>500456</v>
      </c>
      <c r="K14" s="1">
        <v>353461</v>
      </c>
      <c r="L14" s="1">
        <v>1415872</v>
      </c>
      <c r="M14" s="42"/>
      <c r="N14" s="35">
        <f>IFERROR(B14/J14,0)</f>
        <v>2.9079479514682611E-2</v>
      </c>
      <c r="O14" s="36">
        <f>IFERROR(I14/H14,0)</f>
        <v>1.4594279042615295E-2</v>
      </c>
      <c r="P14" s="34">
        <f>D14*250</f>
        <v>53000</v>
      </c>
      <c r="Q14" s="37">
        <f>ABS(P14-B14)/B14</f>
        <v>2.6418607847179274</v>
      </c>
    </row>
    <row r="15" spans="1:17" ht="15" thickBot="1" x14ac:dyDescent="0.35">
      <c r="A15" s="39" t="s">
        <v>49</v>
      </c>
      <c r="B15" s="1">
        <v>58694</v>
      </c>
      <c r="C15" s="2"/>
      <c r="D15" s="2">
        <v>572</v>
      </c>
      <c r="E15" s="2"/>
      <c r="F15" s="1">
        <v>27760</v>
      </c>
      <c r="G15" s="1">
        <v>30362</v>
      </c>
      <c r="H15" s="1">
        <v>32844</v>
      </c>
      <c r="I15" s="2">
        <v>320</v>
      </c>
      <c r="J15" s="1">
        <v>368569</v>
      </c>
      <c r="K15" s="1">
        <v>206243</v>
      </c>
      <c r="L15" s="1">
        <v>1787065</v>
      </c>
      <c r="M15" s="42"/>
      <c r="N15" s="35">
        <f>IFERROR(B15/J15,0)</f>
        <v>0.15924833613244738</v>
      </c>
      <c r="O15" s="36">
        <f>IFERROR(I15/H15,0)</f>
        <v>9.7430276458409446E-3</v>
      </c>
      <c r="P15" s="34">
        <f>D15*250</f>
        <v>143000</v>
      </c>
      <c r="Q15" s="37">
        <f>ABS(P15-B15)/B15</f>
        <v>1.4363648754557536</v>
      </c>
    </row>
    <row r="16" spans="1:17" ht="15" thickBot="1" x14ac:dyDescent="0.35">
      <c r="A16" s="39" t="s">
        <v>12</v>
      </c>
      <c r="B16" s="1">
        <v>374907</v>
      </c>
      <c r="C16" s="2"/>
      <c r="D16" s="1">
        <v>9751</v>
      </c>
      <c r="E16" s="2"/>
      <c r="F16" s="1">
        <v>267416</v>
      </c>
      <c r="G16" s="1">
        <v>97740</v>
      </c>
      <c r="H16" s="1">
        <v>29586</v>
      </c>
      <c r="I16" s="2">
        <v>770</v>
      </c>
      <c r="J16" s="1">
        <v>7196855</v>
      </c>
      <c r="K16" s="1">
        <v>567942</v>
      </c>
      <c r="L16" s="1">
        <v>12671821</v>
      </c>
      <c r="M16" s="42"/>
      <c r="N16" s="35">
        <f>IFERROR(B16/J16,0)</f>
        <v>5.2093171253276602E-2</v>
      </c>
      <c r="O16" s="36">
        <f>IFERROR(I16/H16,0)</f>
        <v>2.6025823024403434E-2</v>
      </c>
      <c r="P16" s="34">
        <f>D16*250</f>
        <v>2437750</v>
      </c>
      <c r="Q16" s="37">
        <f>ABS(P16-B16)/B16</f>
        <v>5.502279231916182</v>
      </c>
    </row>
    <row r="17" spans="1:17" ht="15" thickBot="1" x14ac:dyDescent="0.35">
      <c r="A17" s="39" t="s">
        <v>27</v>
      </c>
      <c r="B17" s="1">
        <v>160454</v>
      </c>
      <c r="C17" s="2"/>
      <c r="D17" s="1">
        <v>4118</v>
      </c>
      <c r="E17" s="2"/>
      <c r="F17" s="1">
        <v>113498</v>
      </c>
      <c r="G17" s="1">
        <v>42838</v>
      </c>
      <c r="H17" s="1">
        <v>23834</v>
      </c>
      <c r="I17" s="2">
        <v>612</v>
      </c>
      <c r="J17" s="1">
        <v>2681197</v>
      </c>
      <c r="K17" s="1">
        <v>398263</v>
      </c>
      <c r="L17" s="1">
        <v>6732219</v>
      </c>
      <c r="M17" s="42"/>
      <c r="N17" s="35">
        <f>IFERROR(B17/J17,0)</f>
        <v>5.984416661662683E-2</v>
      </c>
      <c r="O17" s="36">
        <f>IFERROR(I17/H17,0)</f>
        <v>2.5677603423680456E-2</v>
      </c>
      <c r="P17" s="34">
        <f>D17*250</f>
        <v>1029500</v>
      </c>
      <c r="Q17" s="37">
        <f>ABS(P17-B17)/B17</f>
        <v>5.4161691201216549</v>
      </c>
    </row>
    <row r="18" spans="1:17" ht="15" thickBot="1" x14ac:dyDescent="0.35">
      <c r="A18" s="39" t="s">
        <v>41</v>
      </c>
      <c r="B18" s="1">
        <v>115772</v>
      </c>
      <c r="C18" s="51">
        <v>1143</v>
      </c>
      <c r="D18" s="1">
        <v>1634</v>
      </c>
      <c r="E18" s="47">
        <v>3</v>
      </c>
      <c r="F18" s="1">
        <v>87713</v>
      </c>
      <c r="G18" s="1">
        <v>26425</v>
      </c>
      <c r="H18" s="1">
        <v>36694</v>
      </c>
      <c r="I18" s="2">
        <v>518</v>
      </c>
      <c r="J18" s="1">
        <v>936796</v>
      </c>
      <c r="K18" s="1">
        <v>296918</v>
      </c>
      <c r="L18" s="1">
        <v>3155070</v>
      </c>
      <c r="M18" s="42"/>
      <c r="N18" s="35">
        <f>IFERROR(B18/J18,0)</f>
        <v>0.12358293587931631</v>
      </c>
      <c r="O18" s="36">
        <f>IFERROR(I18/H18,0)</f>
        <v>1.4116749332315911E-2</v>
      </c>
      <c r="P18" s="34">
        <f>D18*250</f>
        <v>408500</v>
      </c>
      <c r="Q18" s="37">
        <f>ABS(P18-B18)/B18</f>
        <v>2.5284870262239574</v>
      </c>
    </row>
    <row r="19" spans="1:17" ht="15" thickBot="1" x14ac:dyDescent="0.35">
      <c r="A19" s="39" t="s">
        <v>45</v>
      </c>
      <c r="B19" s="1">
        <v>77866</v>
      </c>
      <c r="C19" s="2"/>
      <c r="D19" s="2">
        <v>975</v>
      </c>
      <c r="E19" s="2"/>
      <c r="F19" s="1">
        <v>59774</v>
      </c>
      <c r="G19" s="1">
        <v>17117</v>
      </c>
      <c r="H19" s="1">
        <v>26728</v>
      </c>
      <c r="I19" s="2">
        <v>335</v>
      </c>
      <c r="J19" s="1">
        <v>616262</v>
      </c>
      <c r="K19" s="1">
        <v>211533</v>
      </c>
      <c r="L19" s="1">
        <v>2913314</v>
      </c>
      <c r="M19" s="42"/>
      <c r="N19" s="35">
        <f>IFERROR(B19/J19,0)</f>
        <v>0.12635210348845133</v>
      </c>
      <c r="O19" s="36">
        <f>IFERROR(I19/H19,0)</f>
        <v>1.2533672553127807E-2</v>
      </c>
      <c r="P19" s="34">
        <f>D19*250</f>
        <v>243750</v>
      </c>
      <c r="Q19" s="37">
        <f>ABS(P19-B19)/B19</f>
        <v>2.1303778285772994</v>
      </c>
    </row>
    <row r="20" spans="1:17" ht="15" thickBot="1" x14ac:dyDescent="0.35">
      <c r="A20" s="39" t="s">
        <v>38</v>
      </c>
      <c r="B20" s="1">
        <v>95480</v>
      </c>
      <c r="C20" s="2"/>
      <c r="D20" s="1">
        <v>1404</v>
      </c>
      <c r="E20" s="2"/>
      <c r="F20" s="1">
        <v>17723</v>
      </c>
      <c r="G20" s="1">
        <v>76353</v>
      </c>
      <c r="H20" s="1">
        <v>21371</v>
      </c>
      <c r="I20" s="2">
        <v>314</v>
      </c>
      <c r="J20" s="1">
        <v>1910888</v>
      </c>
      <c r="K20" s="1">
        <v>427714</v>
      </c>
      <c r="L20" s="1">
        <v>4467673</v>
      </c>
      <c r="M20" s="42"/>
      <c r="N20" s="35">
        <f>IFERROR(B20/J20,0)</f>
        <v>4.9966298391114494E-2</v>
      </c>
      <c r="O20" s="36">
        <f>IFERROR(I20/H20,0)</f>
        <v>1.4692808010855834E-2</v>
      </c>
      <c r="P20" s="34">
        <f>D20*250</f>
        <v>351000</v>
      </c>
      <c r="Q20" s="37">
        <f>ABS(P20-B20)/B20</f>
        <v>2.6761625471302892</v>
      </c>
    </row>
    <row r="21" spans="1:17" ht="15" thickBot="1" x14ac:dyDescent="0.35">
      <c r="A21" s="39" t="s">
        <v>14</v>
      </c>
      <c r="B21" s="1">
        <v>178870</v>
      </c>
      <c r="C21" s="2"/>
      <c r="D21" s="1">
        <v>5820</v>
      </c>
      <c r="E21" s="2"/>
      <c r="F21" s="1">
        <v>165282</v>
      </c>
      <c r="G21" s="1">
        <v>7768</v>
      </c>
      <c r="H21" s="1">
        <v>38477</v>
      </c>
      <c r="I21" s="1">
        <v>1252</v>
      </c>
      <c r="J21" s="1">
        <v>2667505</v>
      </c>
      <c r="K21" s="1">
        <v>573806</v>
      </c>
      <c r="L21" s="1">
        <v>4648794</v>
      </c>
      <c r="M21" s="42"/>
      <c r="N21" s="35">
        <f>IFERROR(B21/J21,0)</f>
        <v>6.7055169531078665E-2</v>
      </c>
      <c r="O21" s="36">
        <f>IFERROR(I21/H21,0)</f>
        <v>3.2538919354419521E-2</v>
      </c>
      <c r="P21" s="34">
        <f>D21*250</f>
        <v>1455000</v>
      </c>
      <c r="Q21" s="37">
        <f>ABS(P21-B21)/B21</f>
        <v>7.1343992843964887</v>
      </c>
    </row>
    <row r="22" spans="1:17" ht="15" thickBot="1" x14ac:dyDescent="0.35">
      <c r="A22" s="39" t="s">
        <v>39</v>
      </c>
      <c r="B22" s="1">
        <v>6137</v>
      </c>
      <c r="C22" s="2"/>
      <c r="D22" s="2">
        <v>146</v>
      </c>
      <c r="E22" s="2"/>
      <c r="F22" s="1">
        <v>5317</v>
      </c>
      <c r="G22" s="2">
        <v>674</v>
      </c>
      <c r="H22" s="1">
        <v>4566</v>
      </c>
      <c r="I22" s="2">
        <v>109</v>
      </c>
      <c r="J22" s="1">
        <v>584055</v>
      </c>
      <c r="K22" s="1">
        <v>434496</v>
      </c>
      <c r="L22" s="1">
        <v>1344212</v>
      </c>
      <c r="M22" s="43"/>
      <c r="N22" s="35">
        <f>IFERROR(B22/J22,0)</f>
        <v>1.0507572060850434E-2</v>
      </c>
      <c r="O22" s="36">
        <f>IFERROR(I22/H22,0)</f>
        <v>2.3872098116513359E-2</v>
      </c>
      <c r="P22" s="34">
        <f>D22*250</f>
        <v>36500</v>
      </c>
      <c r="Q22" s="37">
        <f>ABS(P22-B22)/B22</f>
        <v>4.9475313671174845</v>
      </c>
    </row>
    <row r="23" spans="1:17" ht="15" thickBot="1" x14ac:dyDescent="0.35">
      <c r="A23" s="39" t="s">
        <v>26</v>
      </c>
      <c r="B23" s="1">
        <v>139487</v>
      </c>
      <c r="C23" s="2"/>
      <c r="D23" s="1">
        <v>4091</v>
      </c>
      <c r="E23" s="2"/>
      <c r="F23" s="1">
        <v>8055</v>
      </c>
      <c r="G23" s="1">
        <v>127341</v>
      </c>
      <c r="H23" s="1">
        <v>23072</v>
      </c>
      <c r="I23" s="2">
        <v>677</v>
      </c>
      <c r="J23" s="1">
        <v>3234284</v>
      </c>
      <c r="K23" s="1">
        <v>534974</v>
      </c>
      <c r="L23" s="1">
        <v>6045680</v>
      </c>
      <c r="M23" s="42"/>
      <c r="N23" s="35">
        <f>IFERROR(B23/J23,0)</f>
        <v>4.3127628866234384E-2</v>
      </c>
      <c r="O23" s="36">
        <f>IFERROR(I23/H23,0)</f>
        <v>2.9342926490984744E-2</v>
      </c>
      <c r="P23" s="34">
        <f>D23*250</f>
        <v>1022750</v>
      </c>
      <c r="Q23" s="37">
        <f>ABS(P23-B23)/B23</f>
        <v>6.3322245083771245</v>
      </c>
    </row>
    <row r="24" spans="1:17" ht="15" thickBot="1" x14ac:dyDescent="0.35">
      <c r="A24" s="39" t="s">
        <v>17</v>
      </c>
      <c r="B24" s="1">
        <v>149488</v>
      </c>
      <c r="C24" s="2"/>
      <c r="D24" s="1">
        <v>9839</v>
      </c>
      <c r="E24" s="2"/>
      <c r="F24" s="1">
        <v>122856</v>
      </c>
      <c r="G24" s="1">
        <v>16793</v>
      </c>
      <c r="H24" s="1">
        <v>21688</v>
      </c>
      <c r="I24" s="1">
        <v>1427</v>
      </c>
      <c r="J24" s="1">
        <v>2914649</v>
      </c>
      <c r="K24" s="1">
        <v>422872</v>
      </c>
      <c r="L24" s="1">
        <v>6892503</v>
      </c>
      <c r="M24" s="42"/>
      <c r="N24" s="35">
        <f>IFERROR(B24/J24,0)</f>
        <v>5.1288508496220298E-2</v>
      </c>
      <c r="O24" s="36">
        <f>IFERROR(I24/H24,0)</f>
        <v>6.5796753965326443E-2</v>
      </c>
      <c r="P24" s="34">
        <f>D24*250</f>
        <v>2459750</v>
      </c>
      <c r="Q24" s="37">
        <f>ABS(P24-B24)/B24</f>
        <v>15.454498019907952</v>
      </c>
    </row>
    <row r="25" spans="1:17" ht="15" thickBot="1" x14ac:dyDescent="0.35">
      <c r="A25" s="39" t="s">
        <v>11</v>
      </c>
      <c r="B25" s="1">
        <v>175612</v>
      </c>
      <c r="C25" s="2"/>
      <c r="D25" s="1">
        <v>7522</v>
      </c>
      <c r="E25" s="2"/>
      <c r="F25" s="1">
        <v>114939</v>
      </c>
      <c r="G25" s="1">
        <v>53151</v>
      </c>
      <c r="H25" s="1">
        <v>17584</v>
      </c>
      <c r="I25" s="2">
        <v>753</v>
      </c>
      <c r="J25" s="1">
        <v>4940387</v>
      </c>
      <c r="K25" s="1">
        <v>494689</v>
      </c>
      <c r="L25" s="1">
        <v>9986857</v>
      </c>
      <c r="M25" s="42"/>
      <c r="N25" s="35">
        <f>IFERROR(B25/J25,0)</f>
        <v>3.5546203161817079E-2</v>
      </c>
      <c r="O25" s="36">
        <f>IFERROR(I25/H25,0)</f>
        <v>4.2823020928116469E-2</v>
      </c>
      <c r="P25" s="34">
        <f>D25*250</f>
        <v>1880500</v>
      </c>
      <c r="Q25" s="37">
        <f>ABS(P25-B25)/B25</f>
        <v>9.7082659499350843</v>
      </c>
    </row>
    <row r="26" spans="1:17" ht="15" thickBot="1" x14ac:dyDescent="0.35">
      <c r="A26" s="39" t="s">
        <v>32</v>
      </c>
      <c r="B26" s="1">
        <v>132122</v>
      </c>
      <c r="C26" s="2"/>
      <c r="D26" s="1">
        <v>2381</v>
      </c>
      <c r="E26" s="2"/>
      <c r="F26" s="1">
        <v>116693</v>
      </c>
      <c r="G26" s="1">
        <v>13048</v>
      </c>
      <c r="H26" s="1">
        <v>23427</v>
      </c>
      <c r="I26" s="2">
        <v>422</v>
      </c>
      <c r="J26" s="1">
        <v>2649628</v>
      </c>
      <c r="K26" s="1">
        <v>469823</v>
      </c>
      <c r="L26" s="1">
        <v>5639632</v>
      </c>
      <c r="M26" s="42"/>
      <c r="N26" s="35">
        <f>IFERROR(B26/J26,0)</f>
        <v>4.9864358317469472E-2</v>
      </c>
      <c r="O26" s="36">
        <f>IFERROR(I26/H26,0)</f>
        <v>1.8013403338028769E-2</v>
      </c>
      <c r="P26" s="34">
        <f>D26*250</f>
        <v>595250</v>
      </c>
      <c r="Q26" s="37">
        <f>ABS(P26-B26)/B26</f>
        <v>3.5053057023054448</v>
      </c>
    </row>
    <row r="27" spans="1:17" ht="15" thickBot="1" x14ac:dyDescent="0.35">
      <c r="A27" s="39" t="s">
        <v>30</v>
      </c>
      <c r="B27" s="1">
        <v>115088</v>
      </c>
      <c r="C27" s="2"/>
      <c r="D27" s="1">
        <v>3255</v>
      </c>
      <c r="E27" s="2"/>
      <c r="F27" s="1">
        <v>97675</v>
      </c>
      <c r="G27" s="1">
        <v>14158</v>
      </c>
      <c r="H27" s="1">
        <v>38670</v>
      </c>
      <c r="I27" s="1">
        <v>1094</v>
      </c>
      <c r="J27" s="1">
        <v>941532</v>
      </c>
      <c r="K27" s="1">
        <v>316359</v>
      </c>
      <c r="L27" s="1">
        <v>2976149</v>
      </c>
      <c r="M27" s="42"/>
      <c r="N27" s="35">
        <f>IFERROR(B27/J27,0)</f>
        <v>0.12223482579455611</v>
      </c>
      <c r="O27" s="36">
        <f>IFERROR(I27/H27,0)</f>
        <v>2.8290664597879493E-2</v>
      </c>
      <c r="P27" s="34">
        <f>D27*250</f>
        <v>813750</v>
      </c>
      <c r="Q27" s="37">
        <f>ABS(P27-B27)/B27</f>
        <v>6.0706763520088973</v>
      </c>
    </row>
    <row r="28" spans="1:17" ht="15" thickBot="1" x14ac:dyDescent="0.35">
      <c r="A28" s="39" t="s">
        <v>35</v>
      </c>
      <c r="B28" s="1">
        <v>173581</v>
      </c>
      <c r="C28" s="2"/>
      <c r="D28" s="1">
        <v>2814</v>
      </c>
      <c r="E28" s="2"/>
      <c r="F28" s="1">
        <v>41788</v>
      </c>
      <c r="G28" s="1">
        <v>128979</v>
      </c>
      <c r="H28" s="1">
        <v>28282</v>
      </c>
      <c r="I28" s="2">
        <v>458</v>
      </c>
      <c r="J28" s="1">
        <v>2504196</v>
      </c>
      <c r="K28" s="1">
        <v>408020</v>
      </c>
      <c r="L28" s="1">
        <v>6137428</v>
      </c>
      <c r="M28" s="42"/>
      <c r="N28" s="35">
        <f>IFERROR(B28/J28,0)</f>
        <v>6.931605992502185E-2</v>
      </c>
      <c r="O28" s="36">
        <f>IFERROR(I28/H28,0)</f>
        <v>1.6194045682766424E-2</v>
      </c>
      <c r="P28" s="34">
        <f>D28*250</f>
        <v>703500</v>
      </c>
      <c r="Q28" s="37">
        <f>ABS(P28-B28)/B28</f>
        <v>3.0528629285463271</v>
      </c>
    </row>
    <row r="29" spans="1:17" ht="15" thickBot="1" x14ac:dyDescent="0.35">
      <c r="A29" s="39" t="s">
        <v>51</v>
      </c>
      <c r="B29" s="1">
        <v>27142</v>
      </c>
      <c r="C29" s="2"/>
      <c r="D29" s="2">
        <v>294</v>
      </c>
      <c r="E29" s="2"/>
      <c r="F29" s="1">
        <v>17436</v>
      </c>
      <c r="G29" s="1">
        <v>9412</v>
      </c>
      <c r="H29" s="1">
        <v>25395</v>
      </c>
      <c r="I29" s="2">
        <v>275</v>
      </c>
      <c r="J29" s="1">
        <v>464032</v>
      </c>
      <c r="K29" s="1">
        <v>434171</v>
      </c>
      <c r="L29" s="1">
        <v>1068778</v>
      </c>
      <c r="M29" s="42"/>
      <c r="N29" s="35">
        <f>IFERROR(B29/J29,0)</f>
        <v>5.8491655747879456E-2</v>
      </c>
      <c r="O29" s="36">
        <f>IFERROR(I29/H29,0)</f>
        <v>1.082890332742666E-2</v>
      </c>
      <c r="P29" s="34">
        <f>D29*250</f>
        <v>73500</v>
      </c>
      <c r="Q29" s="37">
        <f>ABS(P29-B29)/B29</f>
        <v>1.7079802520079581</v>
      </c>
    </row>
    <row r="30" spans="1:17" ht="15" thickBot="1" x14ac:dyDescent="0.35">
      <c r="A30" s="39" t="s">
        <v>50</v>
      </c>
      <c r="B30" s="1">
        <v>63215</v>
      </c>
      <c r="C30" s="2"/>
      <c r="D30" s="2">
        <v>595</v>
      </c>
      <c r="E30" s="2"/>
      <c r="F30" s="1">
        <v>41364</v>
      </c>
      <c r="G30" s="1">
        <v>21256</v>
      </c>
      <c r="H30" s="1">
        <v>32679</v>
      </c>
      <c r="I30" s="2">
        <v>308</v>
      </c>
      <c r="J30" s="1">
        <v>567744</v>
      </c>
      <c r="K30" s="1">
        <v>293498</v>
      </c>
      <c r="L30" s="1">
        <v>1934408</v>
      </c>
      <c r="M30" s="42"/>
      <c r="N30" s="35">
        <f>IFERROR(B30/J30,0)</f>
        <v>0.11134419738473678</v>
      </c>
      <c r="O30" s="36">
        <f>IFERROR(I30/H30,0)</f>
        <v>9.4250130052939193E-3</v>
      </c>
      <c r="P30" s="34">
        <f>D30*250</f>
        <v>148750</v>
      </c>
      <c r="Q30" s="37">
        <f>ABS(P30-B30)/B30</f>
        <v>1.3530807561496481</v>
      </c>
    </row>
    <row r="31" spans="1:17" ht="15" thickBot="1" x14ac:dyDescent="0.35">
      <c r="A31" s="39" t="s">
        <v>31</v>
      </c>
      <c r="B31" s="1">
        <v>94812</v>
      </c>
      <c r="C31" s="2"/>
      <c r="D31" s="1">
        <v>1743</v>
      </c>
      <c r="E31" s="2"/>
      <c r="F31" s="1">
        <v>69184</v>
      </c>
      <c r="G31" s="1">
        <v>23885</v>
      </c>
      <c r="H31" s="1">
        <v>30782</v>
      </c>
      <c r="I31" s="2">
        <v>566</v>
      </c>
      <c r="J31" s="1">
        <v>1196111</v>
      </c>
      <c r="K31" s="1">
        <v>388328</v>
      </c>
      <c r="L31" s="1">
        <v>3080156</v>
      </c>
      <c r="M31" s="42"/>
      <c r="N31" s="35">
        <f>IFERROR(B31/J31,0)</f>
        <v>7.9266890781875599E-2</v>
      </c>
      <c r="O31" s="36">
        <f>IFERROR(I31/H31,0)</f>
        <v>1.8387369241764668E-2</v>
      </c>
      <c r="P31" s="34">
        <f>D31*250</f>
        <v>435750</v>
      </c>
      <c r="Q31" s="37">
        <f>ABS(P31-B31)/B31</f>
        <v>3.5959372231363118</v>
      </c>
    </row>
    <row r="32" spans="1:17" ht="15" thickBot="1" x14ac:dyDescent="0.35">
      <c r="A32" s="39" t="s">
        <v>42</v>
      </c>
      <c r="B32" s="1">
        <v>10238</v>
      </c>
      <c r="C32" s="2"/>
      <c r="D32" s="2">
        <v>473</v>
      </c>
      <c r="E32" s="2"/>
      <c r="F32" s="1">
        <v>8819</v>
      </c>
      <c r="G32" s="2">
        <v>946</v>
      </c>
      <c r="H32" s="1">
        <v>7530</v>
      </c>
      <c r="I32" s="2">
        <v>348</v>
      </c>
      <c r="J32" s="1">
        <v>361015</v>
      </c>
      <c r="K32" s="1">
        <v>265509</v>
      </c>
      <c r="L32" s="1">
        <v>1359711</v>
      </c>
      <c r="M32" s="42"/>
      <c r="N32" s="35">
        <f>IFERROR(B32/J32,0)</f>
        <v>2.8358932454330153E-2</v>
      </c>
      <c r="O32" s="36">
        <f>IFERROR(I32/H32,0)</f>
        <v>4.6215139442231074E-2</v>
      </c>
      <c r="P32" s="34">
        <f>D32*250</f>
        <v>118250</v>
      </c>
      <c r="Q32" s="37">
        <f>ABS(P32-B32)/B32</f>
        <v>10.550107442859934</v>
      </c>
    </row>
    <row r="33" spans="1:17" ht="15" thickBot="1" x14ac:dyDescent="0.35">
      <c r="A33" s="39" t="s">
        <v>8</v>
      </c>
      <c r="B33" s="1">
        <v>231454</v>
      </c>
      <c r="C33" s="2"/>
      <c r="D33" s="1">
        <v>16410</v>
      </c>
      <c r="E33" s="2"/>
      <c r="F33" s="1">
        <v>178946</v>
      </c>
      <c r="G33" s="1">
        <v>36098</v>
      </c>
      <c r="H33" s="1">
        <v>26058</v>
      </c>
      <c r="I33" s="1">
        <v>1848</v>
      </c>
      <c r="J33" s="1">
        <v>4337985</v>
      </c>
      <c r="K33" s="1">
        <v>488391</v>
      </c>
      <c r="L33" s="1">
        <v>8882190</v>
      </c>
      <c r="M33" s="42"/>
      <c r="N33" s="35">
        <f>IFERROR(B33/J33,0)</f>
        <v>5.3355186797556929E-2</v>
      </c>
      <c r="O33" s="36">
        <f>IFERROR(I33/H33,0)</f>
        <v>7.0918719778954642E-2</v>
      </c>
      <c r="P33" s="34">
        <f>D33*250</f>
        <v>4102500</v>
      </c>
      <c r="Q33" s="37">
        <f>ABS(P33-B33)/B33</f>
        <v>16.72490430063857</v>
      </c>
    </row>
    <row r="34" spans="1:17" ht="15" thickBot="1" x14ac:dyDescent="0.35">
      <c r="A34" s="39" t="s">
        <v>44</v>
      </c>
      <c r="B34" s="1">
        <v>41040</v>
      </c>
      <c r="C34" s="2"/>
      <c r="D34" s="2">
        <v>965</v>
      </c>
      <c r="E34" s="2"/>
      <c r="F34" s="1">
        <v>20765</v>
      </c>
      <c r="G34" s="1">
        <v>19310</v>
      </c>
      <c r="H34" s="1">
        <v>19572</v>
      </c>
      <c r="I34" s="2">
        <v>460</v>
      </c>
      <c r="J34" s="1">
        <v>1109095</v>
      </c>
      <c r="K34" s="1">
        <v>528939</v>
      </c>
      <c r="L34" s="1">
        <v>2096829</v>
      </c>
      <c r="M34" s="42"/>
      <c r="N34" s="35">
        <f>IFERROR(B34/J34,0)</f>
        <v>3.7003142201524668E-2</v>
      </c>
      <c r="O34" s="36">
        <f>IFERROR(I34/H34,0)</f>
        <v>2.3502963417126509E-2</v>
      </c>
      <c r="P34" s="34">
        <f>D34*250</f>
        <v>241250</v>
      </c>
      <c r="Q34" s="37">
        <f>ABS(P34-B34)/B34</f>
        <v>4.8784113060428851</v>
      </c>
    </row>
    <row r="35" spans="1:17" ht="15" thickBot="1" x14ac:dyDescent="0.35">
      <c r="A35" s="39" t="s">
        <v>7</v>
      </c>
      <c r="B35" s="1">
        <v>530060</v>
      </c>
      <c r="C35" s="2"/>
      <c r="D35" s="1">
        <v>33556</v>
      </c>
      <c r="E35" s="2"/>
      <c r="F35" s="1">
        <v>414442</v>
      </c>
      <c r="G35" s="1">
        <v>82062</v>
      </c>
      <c r="H35" s="1">
        <v>27247</v>
      </c>
      <c r="I35" s="1">
        <v>1725</v>
      </c>
      <c r="J35" s="1">
        <v>13631293</v>
      </c>
      <c r="K35" s="1">
        <v>700709</v>
      </c>
      <c r="L35" s="1">
        <v>19453561</v>
      </c>
      <c r="M35" s="42"/>
      <c r="N35" s="35">
        <f>IFERROR(B35/J35,0)</f>
        <v>3.8885526119935947E-2</v>
      </c>
      <c r="O35" s="36">
        <f>IFERROR(I35/H35,0)</f>
        <v>6.3309722171248209E-2</v>
      </c>
      <c r="P35" s="34">
        <f>D35*250</f>
        <v>8389000</v>
      </c>
      <c r="Q35" s="37">
        <f>ABS(P35-B35)/B35</f>
        <v>14.826510206391729</v>
      </c>
    </row>
    <row r="36" spans="1:17" ht="15" thickBot="1" x14ac:dyDescent="0.35">
      <c r="A36" s="39" t="s">
        <v>24</v>
      </c>
      <c r="B36" s="1">
        <v>258292</v>
      </c>
      <c r="C36" s="2"/>
      <c r="D36" s="1">
        <v>4144</v>
      </c>
      <c r="E36" s="2"/>
      <c r="F36" s="1">
        <v>218541</v>
      </c>
      <c r="G36" s="1">
        <v>35607</v>
      </c>
      <c r="H36" s="1">
        <v>24627</v>
      </c>
      <c r="I36" s="2">
        <v>395</v>
      </c>
      <c r="J36" s="1">
        <v>3799405</v>
      </c>
      <c r="K36" s="1">
        <v>362259</v>
      </c>
      <c r="L36" s="1">
        <v>10488084</v>
      </c>
      <c r="M36" s="42"/>
      <c r="N36" s="35">
        <f>IFERROR(B36/J36,0)</f>
        <v>6.7982223532368879E-2</v>
      </c>
      <c r="O36" s="36">
        <f>IFERROR(I36/H36,0)</f>
        <v>1.6039306452267837E-2</v>
      </c>
      <c r="P36" s="34">
        <f>D36*250</f>
        <v>1036000</v>
      </c>
      <c r="Q36" s="37">
        <f>ABS(P36-B36)/B36</f>
        <v>3.0109643349387514</v>
      </c>
    </row>
    <row r="37" spans="1:17" ht="15" thickBot="1" x14ac:dyDescent="0.35">
      <c r="A37" s="39" t="s">
        <v>53</v>
      </c>
      <c r="B37" s="1">
        <v>36874</v>
      </c>
      <c r="C37" s="2"/>
      <c r="D37" s="2">
        <v>448</v>
      </c>
      <c r="E37" s="2"/>
      <c r="F37" s="1">
        <v>30116</v>
      </c>
      <c r="G37" s="1">
        <v>6310</v>
      </c>
      <c r="H37" s="1">
        <v>48387</v>
      </c>
      <c r="I37" s="2">
        <v>588</v>
      </c>
      <c r="J37" s="1">
        <v>281668</v>
      </c>
      <c r="K37" s="1">
        <v>369613</v>
      </c>
      <c r="L37" s="1">
        <v>762062</v>
      </c>
      <c r="M37" s="42"/>
      <c r="N37" s="35">
        <f>IFERROR(B37/J37,0)</f>
        <v>0.13091298976099522</v>
      </c>
      <c r="O37" s="36">
        <f>IFERROR(I37/H37,0)</f>
        <v>1.2152024304048608E-2</v>
      </c>
      <c r="P37" s="34">
        <f>D37*250</f>
        <v>112000</v>
      </c>
      <c r="Q37" s="37">
        <f>ABS(P37-B37)/B37</f>
        <v>2.0373705049628463</v>
      </c>
    </row>
    <row r="38" spans="1:17" ht="15" thickBot="1" x14ac:dyDescent="0.35">
      <c r="A38" s="39" t="s">
        <v>21</v>
      </c>
      <c r="B38" s="1">
        <v>195899</v>
      </c>
      <c r="C38" s="2"/>
      <c r="D38" s="1">
        <v>5248</v>
      </c>
      <c r="E38" s="2"/>
      <c r="F38" s="1">
        <v>157744</v>
      </c>
      <c r="G38" s="1">
        <v>32907</v>
      </c>
      <c r="H38" s="1">
        <v>16759</v>
      </c>
      <c r="I38" s="2">
        <v>449</v>
      </c>
      <c r="J38" s="1">
        <v>4138491</v>
      </c>
      <c r="K38" s="1">
        <v>354047</v>
      </c>
      <c r="L38" s="1">
        <v>11689100</v>
      </c>
      <c r="M38" s="42"/>
      <c r="N38" s="35">
        <f>IFERROR(B38/J38,0)</f>
        <v>4.7335852609079007E-2</v>
      </c>
      <c r="O38" s="36">
        <f>IFERROR(I38/H38,0)</f>
        <v>2.6791574676293336E-2</v>
      </c>
      <c r="P38" s="34">
        <f>D38*250</f>
        <v>1312000</v>
      </c>
      <c r="Q38" s="37">
        <f>ABS(P38-B38)/B38</f>
        <v>5.6973287255167202</v>
      </c>
    </row>
    <row r="39" spans="1:17" ht="15" thickBot="1" x14ac:dyDescent="0.35">
      <c r="A39" s="39" t="s">
        <v>46</v>
      </c>
      <c r="B39" s="1">
        <v>115685</v>
      </c>
      <c r="C39" s="2"/>
      <c r="D39" s="1">
        <v>1245</v>
      </c>
      <c r="E39" s="2"/>
      <c r="F39" s="1">
        <v>98700</v>
      </c>
      <c r="G39" s="1">
        <v>15740</v>
      </c>
      <c r="H39" s="1">
        <v>29236</v>
      </c>
      <c r="I39" s="2">
        <v>315</v>
      </c>
      <c r="J39" s="1">
        <v>1546238</v>
      </c>
      <c r="K39" s="1">
        <v>390763</v>
      </c>
      <c r="L39" s="1">
        <v>3956971</v>
      </c>
      <c r="M39" s="42"/>
      <c r="N39" s="35">
        <f>IFERROR(B39/J39,0)</f>
        <v>7.4817072145426516E-2</v>
      </c>
      <c r="O39" s="36">
        <f>IFERROR(I39/H39,0)</f>
        <v>1.077438774114106E-2</v>
      </c>
      <c r="P39" s="34">
        <f>D39*250</f>
        <v>311250</v>
      </c>
      <c r="Q39" s="37">
        <f>ABS(P39-B39)/B39</f>
        <v>1.6904957427497083</v>
      </c>
    </row>
    <row r="40" spans="1:17" ht="15" thickBot="1" x14ac:dyDescent="0.35">
      <c r="A40" s="39" t="s">
        <v>37</v>
      </c>
      <c r="B40" s="1">
        <v>41739</v>
      </c>
      <c r="C40" s="2"/>
      <c r="D40" s="2">
        <v>653</v>
      </c>
      <c r="E40" s="2"/>
      <c r="F40" s="2" t="s">
        <v>104</v>
      </c>
      <c r="G40" s="2" t="s">
        <v>104</v>
      </c>
      <c r="H40" s="1">
        <v>9896</v>
      </c>
      <c r="I40" s="2">
        <v>155</v>
      </c>
      <c r="J40" s="1">
        <v>821142</v>
      </c>
      <c r="K40" s="1">
        <v>194688</v>
      </c>
      <c r="L40" s="1">
        <v>4217737</v>
      </c>
      <c r="M40" s="42"/>
      <c r="N40" s="35">
        <f>IFERROR(B40/J40,0)</f>
        <v>5.0830428841783758E-2</v>
      </c>
      <c r="O40" s="36">
        <f>IFERROR(I40/H40,0)</f>
        <v>1.5662894098625708E-2</v>
      </c>
      <c r="P40" s="34">
        <f>D40*250</f>
        <v>163250</v>
      </c>
      <c r="Q40" s="37">
        <f>ABS(P40-B40)/B40</f>
        <v>2.9112101391983516</v>
      </c>
    </row>
    <row r="41" spans="1:17" ht="15" thickBot="1" x14ac:dyDescent="0.35">
      <c r="A41" s="39" t="s">
        <v>19</v>
      </c>
      <c r="B41" s="1">
        <v>197370</v>
      </c>
      <c r="C41" s="2"/>
      <c r="D41" s="1">
        <v>8729</v>
      </c>
      <c r="E41" s="2"/>
      <c r="F41" s="1">
        <v>150245</v>
      </c>
      <c r="G41" s="1">
        <v>38396</v>
      </c>
      <c r="H41" s="1">
        <v>15417</v>
      </c>
      <c r="I41" s="2">
        <v>682</v>
      </c>
      <c r="J41" s="1">
        <v>2544802</v>
      </c>
      <c r="K41" s="1">
        <v>198782</v>
      </c>
      <c r="L41" s="1">
        <v>12801989</v>
      </c>
      <c r="M41" s="42"/>
      <c r="N41" s="35">
        <f>IFERROR(B41/J41,0)</f>
        <v>7.7558096857830203E-2</v>
      </c>
      <c r="O41" s="36">
        <f>IFERROR(I41/H41,0)</f>
        <v>4.4236881364727247E-2</v>
      </c>
      <c r="P41" s="34">
        <f>D41*250</f>
        <v>2182250</v>
      </c>
      <c r="Q41" s="37">
        <f>ABS(P41-B41)/B41</f>
        <v>10.056644880174291</v>
      </c>
    </row>
    <row r="42" spans="1:17" ht="13.5" thickBot="1" x14ac:dyDescent="0.35">
      <c r="A42" s="40" t="s">
        <v>65</v>
      </c>
      <c r="B42" s="1">
        <v>62503</v>
      </c>
      <c r="C42" s="51">
        <v>1223</v>
      </c>
      <c r="D42" s="2">
        <v>801</v>
      </c>
      <c r="E42" s="47">
        <v>7</v>
      </c>
      <c r="F42" s="2" t="s">
        <v>104</v>
      </c>
      <c r="G42" s="2" t="s">
        <v>104</v>
      </c>
      <c r="H42" s="1">
        <v>18454</v>
      </c>
      <c r="I42" s="2">
        <v>236</v>
      </c>
      <c r="J42" s="1">
        <v>464073</v>
      </c>
      <c r="K42" s="1">
        <v>137018</v>
      </c>
      <c r="L42" s="1">
        <v>3386941</v>
      </c>
      <c r="M42" s="42"/>
      <c r="N42" s="35">
        <f>IFERROR(B42/J42,0)</f>
        <v>0.13468355194118167</v>
      </c>
      <c r="O42" s="36">
        <f>IFERROR(I42/H42,0)</f>
        <v>1.2788555326758426E-2</v>
      </c>
      <c r="P42" s="34">
        <f>D42*250</f>
        <v>200250</v>
      </c>
      <c r="Q42" s="37">
        <f>ABS(P42-B42)/B42</f>
        <v>2.2038462153816618</v>
      </c>
    </row>
    <row r="43" spans="1:17" ht="15" thickBot="1" x14ac:dyDescent="0.35">
      <c r="A43" s="39" t="s">
        <v>40</v>
      </c>
      <c r="B43" s="1">
        <v>30118</v>
      </c>
      <c r="C43" s="2"/>
      <c r="D43" s="1">
        <v>1177</v>
      </c>
      <c r="E43" s="2"/>
      <c r="F43" s="1">
        <v>2602</v>
      </c>
      <c r="G43" s="1">
        <v>26339</v>
      </c>
      <c r="H43" s="1">
        <v>28430</v>
      </c>
      <c r="I43" s="1">
        <v>1111</v>
      </c>
      <c r="J43" s="1">
        <v>1034572</v>
      </c>
      <c r="K43" s="1">
        <v>976600</v>
      </c>
      <c r="L43" s="1">
        <v>1059361</v>
      </c>
      <c r="M43" s="42"/>
      <c r="N43" s="35">
        <f>IFERROR(B43/J43,0)</f>
        <v>2.9111555309828605E-2</v>
      </c>
      <c r="O43" s="36">
        <f>IFERROR(I43/H43,0)</f>
        <v>3.9078438269433698E-2</v>
      </c>
      <c r="P43" s="34">
        <f>D43*250</f>
        <v>294250</v>
      </c>
      <c r="Q43" s="37">
        <f>ABS(P43-B43)/B43</f>
        <v>8.7699050401753098</v>
      </c>
    </row>
    <row r="44" spans="1:17" ht="15" thickBot="1" x14ac:dyDescent="0.35">
      <c r="A44" s="39" t="s">
        <v>25</v>
      </c>
      <c r="B44" s="1">
        <v>169341</v>
      </c>
      <c r="C44" s="2"/>
      <c r="D44" s="1">
        <v>3793</v>
      </c>
      <c r="E44" s="2"/>
      <c r="F44" s="1">
        <v>86032</v>
      </c>
      <c r="G44" s="1">
        <v>79516</v>
      </c>
      <c r="H44" s="1">
        <v>32890</v>
      </c>
      <c r="I44" s="2">
        <v>737</v>
      </c>
      <c r="J44" s="1">
        <v>1851769</v>
      </c>
      <c r="K44" s="1">
        <v>359657</v>
      </c>
      <c r="L44" s="1">
        <v>5148714</v>
      </c>
      <c r="M44" s="42"/>
      <c r="N44" s="35">
        <f>IFERROR(B44/J44,0)</f>
        <v>9.1448231393872564E-2</v>
      </c>
      <c r="O44" s="36">
        <f>IFERROR(I44/H44,0)</f>
        <v>2.2408026755852843E-2</v>
      </c>
      <c r="P44" s="34">
        <f>D44*250</f>
        <v>948250</v>
      </c>
      <c r="Q44" s="37">
        <f>ABS(P44-B44)/B44</f>
        <v>4.5996480474309234</v>
      </c>
    </row>
    <row r="45" spans="1:17" ht="15" thickBot="1" x14ac:dyDescent="0.35">
      <c r="A45" s="39" t="s">
        <v>54</v>
      </c>
      <c r="B45" s="1">
        <v>38141</v>
      </c>
      <c r="C45" s="2"/>
      <c r="D45" s="2">
        <v>366</v>
      </c>
      <c r="E45" s="2"/>
      <c r="F45" s="1">
        <v>27557</v>
      </c>
      <c r="G45" s="1">
        <v>10218</v>
      </c>
      <c r="H45" s="1">
        <v>43114</v>
      </c>
      <c r="I45" s="2">
        <v>414</v>
      </c>
      <c r="J45" s="1">
        <v>243680</v>
      </c>
      <c r="K45" s="1">
        <v>275451</v>
      </c>
      <c r="L45" s="1">
        <v>884659</v>
      </c>
      <c r="M45" s="42"/>
      <c r="N45" s="35">
        <f>IFERROR(B45/J45,0)</f>
        <v>0.15652084701247537</v>
      </c>
      <c r="O45" s="36">
        <f>IFERROR(I45/H45,0)</f>
        <v>9.6024493204063654E-3</v>
      </c>
      <c r="P45" s="34">
        <f>D45*250</f>
        <v>91500</v>
      </c>
      <c r="Q45" s="37">
        <f>ABS(P45-B45)/B45</f>
        <v>1.3989932094071995</v>
      </c>
    </row>
    <row r="46" spans="1:17" ht="15" thickBot="1" x14ac:dyDescent="0.35">
      <c r="A46" s="39" t="s">
        <v>20</v>
      </c>
      <c r="B46" s="1">
        <v>244087</v>
      </c>
      <c r="C46" s="2"/>
      <c r="D46" s="1">
        <v>3100</v>
      </c>
      <c r="E46" s="2"/>
      <c r="F46" s="1">
        <v>216744</v>
      </c>
      <c r="G46" s="1">
        <v>24243</v>
      </c>
      <c r="H46" s="1">
        <v>35742</v>
      </c>
      <c r="I46" s="2">
        <v>454</v>
      </c>
      <c r="J46" s="1">
        <v>3492224</v>
      </c>
      <c r="K46" s="1">
        <v>511368</v>
      </c>
      <c r="L46" s="1">
        <v>6829174</v>
      </c>
      <c r="M46" s="42"/>
      <c r="N46" s="35">
        <f>IFERROR(B46/J46,0)</f>
        <v>6.9894428307004361E-2</v>
      </c>
      <c r="O46" s="36">
        <f>IFERROR(I46/H46,0)</f>
        <v>1.2702143136925746E-2</v>
      </c>
      <c r="P46" s="34">
        <f>D46*250</f>
        <v>775000</v>
      </c>
      <c r="Q46" s="37">
        <f>ABS(P46-B46)/B46</f>
        <v>2.1750974037945485</v>
      </c>
    </row>
    <row r="47" spans="1:17" ht="15" thickBot="1" x14ac:dyDescent="0.35">
      <c r="A47" s="39" t="s">
        <v>15</v>
      </c>
      <c r="B47" s="1">
        <v>909749</v>
      </c>
      <c r="C47" s="2"/>
      <c r="D47" s="1">
        <v>18026</v>
      </c>
      <c r="E47" s="2"/>
      <c r="F47" s="1">
        <v>768621</v>
      </c>
      <c r="G47" s="1">
        <v>123102</v>
      </c>
      <c r="H47" s="1">
        <v>31375</v>
      </c>
      <c r="I47" s="2">
        <v>622</v>
      </c>
      <c r="J47" s="1">
        <v>8447606</v>
      </c>
      <c r="K47" s="1">
        <v>291338</v>
      </c>
      <c r="L47" s="1">
        <v>28995881</v>
      </c>
      <c r="M47" s="42"/>
      <c r="N47" s="35">
        <f>IFERROR(B47/J47,0)</f>
        <v>0.10769311447527263</v>
      </c>
      <c r="O47" s="36">
        <f>IFERROR(I47/H47,0)</f>
        <v>1.9824701195219122E-2</v>
      </c>
      <c r="P47" s="34">
        <f>D47*250</f>
        <v>4506500</v>
      </c>
      <c r="Q47" s="37">
        <f>ABS(P47-B47)/B47</f>
        <v>3.9535641149371972</v>
      </c>
    </row>
    <row r="48" spans="1:17" ht="13.5" thickBot="1" x14ac:dyDescent="0.35">
      <c r="A48" s="55" t="s">
        <v>66</v>
      </c>
      <c r="B48" s="56">
        <v>1346</v>
      </c>
      <c r="C48" s="57"/>
      <c r="D48" s="57">
        <v>21</v>
      </c>
      <c r="E48" s="57"/>
      <c r="F48" s="56">
        <v>1305</v>
      </c>
      <c r="G48" s="57">
        <v>20</v>
      </c>
      <c r="H48" s="57"/>
      <c r="I48" s="57"/>
      <c r="J48" s="56">
        <v>23463</v>
      </c>
      <c r="K48" s="57"/>
      <c r="L48" s="57"/>
      <c r="M48" s="42"/>
      <c r="N48" s="35">
        <f>IFERROR(B48/J48,0)</f>
        <v>5.7366918126411801E-2</v>
      </c>
      <c r="O48" s="36">
        <f>IFERROR(I48/H48,0)</f>
        <v>0</v>
      </c>
      <c r="P48" s="34">
        <f>D48*250</f>
        <v>5250</v>
      </c>
      <c r="Q48" s="37">
        <f>ABS(P48-B48)/B48</f>
        <v>2.9004457652303119</v>
      </c>
    </row>
    <row r="49" spans="1:17" ht="15" thickBot="1" x14ac:dyDescent="0.35">
      <c r="A49" s="39" t="s">
        <v>28</v>
      </c>
      <c r="B49" s="1">
        <v>103117</v>
      </c>
      <c r="C49" s="2"/>
      <c r="D49" s="2">
        <v>568</v>
      </c>
      <c r="E49" s="2"/>
      <c r="F49" s="1">
        <v>75776</v>
      </c>
      <c r="G49" s="1">
        <v>26773</v>
      </c>
      <c r="H49" s="1">
        <v>32164</v>
      </c>
      <c r="I49" s="2">
        <v>177</v>
      </c>
      <c r="J49" s="1">
        <v>1380789</v>
      </c>
      <c r="K49" s="1">
        <v>430695</v>
      </c>
      <c r="L49" s="1">
        <v>3205958</v>
      </c>
      <c r="M49" s="42"/>
      <c r="N49" s="35">
        <f>IFERROR(B49/J49,0)</f>
        <v>7.4679766423399949E-2</v>
      </c>
      <c r="O49" s="36">
        <f>IFERROR(I49/H49,0)</f>
        <v>5.5030468847158311E-3</v>
      </c>
      <c r="P49" s="34">
        <f>D49*250</f>
        <v>142000</v>
      </c>
      <c r="Q49" s="37">
        <f>ABS(P49-B49)/B49</f>
        <v>0.37707652472434228</v>
      </c>
    </row>
    <row r="50" spans="1:17" ht="15" thickBot="1" x14ac:dyDescent="0.35">
      <c r="A50" s="39" t="s">
        <v>48</v>
      </c>
      <c r="B50" s="1">
        <v>2043</v>
      </c>
      <c r="C50" s="2"/>
      <c r="D50" s="2">
        <v>58</v>
      </c>
      <c r="E50" s="2"/>
      <c r="F50" s="1">
        <v>1728</v>
      </c>
      <c r="G50" s="2">
        <v>257</v>
      </c>
      <c r="H50" s="1">
        <v>3274</v>
      </c>
      <c r="I50" s="2">
        <v>93</v>
      </c>
      <c r="J50" s="1">
        <v>184670</v>
      </c>
      <c r="K50" s="1">
        <v>295951</v>
      </c>
      <c r="L50" s="1">
        <v>623989</v>
      </c>
      <c r="M50" s="42"/>
      <c r="N50" s="35">
        <f>IFERROR(B50/J50,0)</f>
        <v>1.1062977202577571E-2</v>
      </c>
      <c r="O50" s="36">
        <f>IFERROR(I50/H50,0)</f>
        <v>2.8405620036652413E-2</v>
      </c>
      <c r="P50" s="34">
        <f>D50*250</f>
        <v>14500</v>
      </c>
      <c r="Q50" s="37">
        <f>ABS(P50-B50)/B50</f>
        <v>6.0974057758198725</v>
      </c>
    </row>
    <row r="51" spans="1:17" ht="15" thickBot="1" x14ac:dyDescent="0.35">
      <c r="A51" s="39" t="s">
        <v>29</v>
      </c>
      <c r="B51" s="1">
        <v>173371</v>
      </c>
      <c r="C51" s="54">
        <v>999</v>
      </c>
      <c r="D51" s="1">
        <v>3579</v>
      </c>
      <c r="E51" s="47">
        <v>1</v>
      </c>
      <c r="F51" s="1">
        <v>19520</v>
      </c>
      <c r="G51" s="1">
        <v>150272</v>
      </c>
      <c r="H51" s="1">
        <v>20312</v>
      </c>
      <c r="I51" s="2">
        <v>419</v>
      </c>
      <c r="J51" s="1">
        <v>2703883</v>
      </c>
      <c r="K51" s="1">
        <v>316780</v>
      </c>
      <c r="L51" s="1">
        <v>8535519</v>
      </c>
      <c r="M51" s="42"/>
      <c r="N51" s="35">
        <f>IFERROR(B51/J51,0)</f>
        <v>6.4119268474264607E-2</v>
      </c>
      <c r="O51" s="36">
        <f>IFERROR(I51/H51,0)</f>
        <v>2.0628200078771169E-2</v>
      </c>
      <c r="P51" s="34">
        <f>D51*250</f>
        <v>894750</v>
      </c>
      <c r="Q51" s="37">
        <f>ABS(P51-B51)/B51</f>
        <v>4.1608977279937243</v>
      </c>
    </row>
    <row r="52" spans="1:17" ht="15" thickBot="1" x14ac:dyDescent="0.35">
      <c r="A52" s="39" t="s">
        <v>9</v>
      </c>
      <c r="B52" s="1">
        <v>105414</v>
      </c>
      <c r="C52" s="2"/>
      <c r="D52" s="1">
        <v>2299</v>
      </c>
      <c r="E52" s="2"/>
      <c r="F52" s="1">
        <v>49105</v>
      </c>
      <c r="G52" s="1">
        <v>54010</v>
      </c>
      <c r="H52" s="1">
        <v>13843</v>
      </c>
      <c r="I52" s="2">
        <v>302</v>
      </c>
      <c r="J52" s="1">
        <v>2343022</v>
      </c>
      <c r="K52" s="1">
        <v>307689</v>
      </c>
      <c r="L52" s="1">
        <v>7614893</v>
      </c>
      <c r="M52" s="42"/>
      <c r="N52" s="35">
        <f>IFERROR(B52/J52,0)</f>
        <v>4.4990614684795961E-2</v>
      </c>
      <c r="O52" s="36">
        <f>IFERROR(I52/H52,0)</f>
        <v>2.1816080329408367E-2</v>
      </c>
      <c r="P52" s="34">
        <f>D52*250</f>
        <v>574750</v>
      </c>
      <c r="Q52" s="37">
        <f>ABS(P52-B52)/B52</f>
        <v>4.4523118371373824</v>
      </c>
    </row>
    <row r="53" spans="1:17" ht="15" thickBot="1" x14ac:dyDescent="0.35">
      <c r="A53" s="39" t="s">
        <v>56</v>
      </c>
      <c r="B53" s="1">
        <v>21712</v>
      </c>
      <c r="C53" s="2"/>
      <c r="D53" s="2">
        <v>422</v>
      </c>
      <c r="E53" s="2"/>
      <c r="F53" s="1">
        <v>16578</v>
      </c>
      <c r="G53" s="1">
        <v>4712</v>
      </c>
      <c r="H53" s="1">
        <v>12115</v>
      </c>
      <c r="I53" s="2">
        <v>235</v>
      </c>
      <c r="J53" s="1">
        <v>714405</v>
      </c>
      <c r="K53" s="1">
        <v>398631</v>
      </c>
      <c r="L53" s="1">
        <v>1792147</v>
      </c>
      <c r="M53" s="42"/>
      <c r="N53" s="35">
        <f>IFERROR(B53/J53,0)</f>
        <v>3.0391724581994808E-2</v>
      </c>
      <c r="O53" s="36">
        <f>IFERROR(I53/H53,0)</f>
        <v>1.9397441188609161E-2</v>
      </c>
      <c r="P53" s="34">
        <f>D53*250</f>
        <v>105500</v>
      </c>
      <c r="Q53" s="37">
        <f>ABS(P53-B53)/B53</f>
        <v>3.8590641120117906</v>
      </c>
    </row>
    <row r="54" spans="1:17" ht="15" thickBot="1" x14ac:dyDescent="0.35">
      <c r="A54" s="39" t="s">
        <v>22</v>
      </c>
      <c r="B54" s="1">
        <v>194540</v>
      </c>
      <c r="C54" s="2"/>
      <c r="D54" s="1">
        <v>1770</v>
      </c>
      <c r="E54" s="2"/>
      <c r="F54" s="1">
        <v>152928</v>
      </c>
      <c r="G54" s="1">
        <v>39842</v>
      </c>
      <c r="H54" s="1">
        <v>33412</v>
      </c>
      <c r="I54" s="2">
        <v>304</v>
      </c>
      <c r="J54" s="1">
        <v>1952170</v>
      </c>
      <c r="K54" s="1">
        <v>335284</v>
      </c>
      <c r="L54" s="1">
        <v>5822434</v>
      </c>
      <c r="M54" s="42"/>
      <c r="N54" s="35">
        <f>IFERROR(B54/J54,0)</f>
        <v>9.9653206431816896E-2</v>
      </c>
      <c r="O54" s="36">
        <f>IFERROR(I54/H54,0)</f>
        <v>9.0985274751586263E-3</v>
      </c>
      <c r="P54" s="34">
        <f>D54*250</f>
        <v>442500</v>
      </c>
      <c r="Q54" s="37">
        <f>ABS(P54-B54)/B54</f>
        <v>1.2745964840135704</v>
      </c>
    </row>
    <row r="55" spans="1:17" ht="15" thickBot="1" x14ac:dyDescent="0.35">
      <c r="A55" s="46" t="s">
        <v>55</v>
      </c>
      <c r="B55" s="29">
        <v>10805</v>
      </c>
      <c r="C55" s="13"/>
      <c r="D55" s="13">
        <v>68</v>
      </c>
      <c r="E55" s="13"/>
      <c r="F55" s="29">
        <v>7471</v>
      </c>
      <c r="G55" s="29">
        <v>3266</v>
      </c>
      <c r="H55" s="29">
        <v>18669</v>
      </c>
      <c r="I55" s="13">
        <v>117</v>
      </c>
      <c r="J55" s="29">
        <v>230477</v>
      </c>
      <c r="K55" s="29">
        <v>398226</v>
      </c>
      <c r="L55" s="29">
        <v>578759</v>
      </c>
      <c r="M55" s="42"/>
      <c r="N55" s="35">
        <f>IFERROR(B55/J55,0)</f>
        <v>4.688103368231971E-2</v>
      </c>
      <c r="O55" s="36">
        <f>IFERROR(I55/H55,0)</f>
        <v>6.2670737586373133E-3</v>
      </c>
      <c r="P55" s="34">
        <f>D55*250</f>
        <v>17000</v>
      </c>
      <c r="Q55" s="37">
        <f>ABS(P55-B55)/B55</f>
        <v>0.57334567329939845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4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4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4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4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5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5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4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4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4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4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47" r:id="rId1" display="https://www.worldometers.info/coronavirus/usa/texas/" xr:uid="{B89CF83E-44AC-42B3-B5EB-5A1BE095C7F0}"/>
    <hyperlink ref="A6" r:id="rId2" display="https://www.worldometers.info/coronavirus/usa/california/" xr:uid="{446033CF-FF41-4551-93FE-CD114F6004CD}"/>
    <hyperlink ref="A11" r:id="rId3" display="https://www.worldometers.info/coronavirus/usa/florida/" xr:uid="{9894711E-9DE6-4B83-95BD-A984E363BB63}"/>
    <hyperlink ref="A35" r:id="rId4" display="https://www.worldometers.info/coronavirus/usa/new-york/" xr:uid="{0DDCC50C-AB2A-4CE6-AF51-3DACA1A4198F}"/>
    <hyperlink ref="A16" r:id="rId5" display="https://www.worldometers.info/coronavirus/usa/illinois/" xr:uid="{49501B88-50F5-48AD-838C-2BFB19F2C127}"/>
    <hyperlink ref="A12" r:id="rId6" display="https://www.worldometers.info/coronavirus/usa/georgia/" xr:uid="{7887A8F7-6430-4C8A-A542-F2D4137B4759}"/>
    <hyperlink ref="A36" r:id="rId7" display="https://www.worldometers.info/coronavirus/usa/north-carolina/" xr:uid="{6974E0BE-8D93-4A15-837F-B35EA8BDA09B}"/>
    <hyperlink ref="A46" r:id="rId8" display="https://www.worldometers.info/coronavirus/usa/tennessee/" xr:uid="{7F68D415-0FB3-4785-9778-1EDE7C51DD3A}"/>
    <hyperlink ref="A4" r:id="rId9" display="https://www.worldometers.info/coronavirus/usa/arizona/" xr:uid="{47727205-B5F2-437C-B142-6B94E846A79D}"/>
    <hyperlink ref="A33" r:id="rId10" display="https://www.worldometers.info/coronavirus/usa/new-jersey/" xr:uid="{33A1C981-9172-4403-B774-87077F53FEB8}"/>
    <hyperlink ref="A41" r:id="rId11" display="https://www.worldometers.info/coronavirus/usa/pennsylvania/" xr:uid="{528A3842-DCDC-46D5-9511-0EB6B5F78482}"/>
    <hyperlink ref="A38" r:id="rId12" display="https://www.worldometers.info/coronavirus/usa/ohio/" xr:uid="{94D7A3DF-4EAE-4E99-8E61-A1196E1A20EE}"/>
    <hyperlink ref="A54" r:id="rId13" display="https://www.worldometers.info/coronavirus/usa/wisconsin/" xr:uid="{9B44300E-A178-4CDD-B61B-ED483D1E5F8D}"/>
    <hyperlink ref="A2" r:id="rId14" display="https://www.worldometers.info/coronavirus/usa/alabama/" xr:uid="{F62AF7B4-F7A6-4561-80B4-C823FBF793D3}"/>
    <hyperlink ref="A21" r:id="rId15" display="https://www.worldometers.info/coronavirus/usa/louisiana/" xr:uid="{8515CAF3-2FFD-433A-8F46-CD7E0E58FF2E}"/>
    <hyperlink ref="A25" r:id="rId16" display="https://www.worldometers.info/coronavirus/usa/michigan/" xr:uid="{72ECCBAD-D7D5-4203-9259-3493B2E1B766}"/>
    <hyperlink ref="A28" r:id="rId17" display="https://www.worldometers.info/coronavirus/usa/missouri/" xr:uid="{C8DFC1FE-2B79-48CC-813A-829F462AB676}"/>
    <hyperlink ref="A51" r:id="rId18" display="https://www.worldometers.info/coronavirus/usa/virginia/" xr:uid="{FEA873D1-411D-4BB4-B8DF-8EDA6FFDF7D1}"/>
    <hyperlink ref="A44" r:id="rId19" display="https://www.worldometers.info/coronavirus/usa/south-carolina/" xr:uid="{4BC3DC15-3602-4699-8081-D07DF4307BB0}"/>
    <hyperlink ref="A17" r:id="rId20" display="https://www.worldometers.info/coronavirus/usa/indiana/" xr:uid="{67C1FC0C-C5DC-49CB-BD56-2259381F71B3}"/>
    <hyperlink ref="A24" r:id="rId21" display="https://www.worldometers.info/coronavirus/usa/massachusetts/" xr:uid="{A00C0CB0-9DD3-4EFD-91FC-B55E38CDFFE6}"/>
    <hyperlink ref="A23" r:id="rId22" display="https://www.worldometers.info/coronavirus/usa/maryland/" xr:uid="{2A881225-A76C-4561-94E6-1D17D526D876}"/>
    <hyperlink ref="A26" r:id="rId23" display="https://www.worldometers.info/coronavirus/usa/minnesota/" xr:uid="{4FF0D0EE-FC4A-43A1-B59F-B5F735AD5546}"/>
    <hyperlink ref="A18" r:id="rId24" display="https://www.worldometers.info/coronavirus/usa/iowa/" xr:uid="{274F2917-E00D-4908-86C6-C0FD631A22F6}"/>
    <hyperlink ref="A39" r:id="rId25" display="https://www.worldometers.info/coronavirus/usa/oklahoma/" xr:uid="{108FA0BC-A2F2-49C5-805C-84818F8FBEE3}"/>
    <hyperlink ref="A27" r:id="rId26" display="https://www.worldometers.info/coronavirus/usa/mississippi/" xr:uid="{C3FCE614-A139-4AD5-A65F-F4CF16899FDE}"/>
    <hyperlink ref="A52" r:id="rId27" display="https://www.worldometers.info/coronavirus/usa/washington/" xr:uid="{6A19957D-F80B-4430-9611-1665145AAD0E}"/>
    <hyperlink ref="A5" r:id="rId28" display="https://www.worldometers.info/coronavirus/usa/arkansas/" xr:uid="{7289CFC9-3015-4004-AC8F-C1F7BCF08CE2}"/>
    <hyperlink ref="A49" r:id="rId29" display="https://www.worldometers.info/coronavirus/usa/utah/" xr:uid="{6A56DE2F-A2E5-47C4-BCF4-62913101F762}"/>
    <hyperlink ref="A20" r:id="rId30" display="https://www.worldometers.info/coronavirus/usa/kentucky/" xr:uid="{CCF21086-FF7C-4488-99F9-8865E7DCE193}"/>
    <hyperlink ref="A31" r:id="rId31" display="https://www.worldometers.info/coronavirus/usa/nevada/" xr:uid="{A846AFEE-D1AD-4A9A-8F9D-78FE12E353B2}"/>
    <hyperlink ref="A7" r:id="rId32" display="https://www.worldometers.info/coronavirus/usa/colorado/" xr:uid="{56A484E3-D841-473D-9CFC-35E656300A78}"/>
    <hyperlink ref="A19" r:id="rId33" display="https://www.worldometers.info/coronavirus/usa/kansas/" xr:uid="{E732130A-0C25-4E6A-AB55-5A3C520E36E1}"/>
    <hyperlink ref="A8" r:id="rId34" display="https://www.worldometers.info/coronavirus/usa/connecticut/" xr:uid="{BB19C48B-F0C4-4058-AC0F-D663F6DBE5F0}"/>
    <hyperlink ref="A30" r:id="rId35" display="https://www.worldometers.info/coronavirus/usa/nebraska/" xr:uid="{D4D45872-C736-4A59-8AA0-5639E042F6AB}"/>
    <hyperlink ref="A15" r:id="rId36" display="https://www.worldometers.info/coronavirus/usa/idaho/" xr:uid="{F4E6C159-D529-4143-81D9-3CC03217D6DA}"/>
    <hyperlink ref="A40" r:id="rId37" display="https://www.worldometers.info/coronavirus/usa/oregon/" xr:uid="{1C1C7372-6E46-4295-BB27-B319DCAD91BA}"/>
    <hyperlink ref="A34" r:id="rId38" display="https://www.worldometers.info/coronavirus/usa/new-mexico/" xr:uid="{6115746A-869A-461A-9780-54EA0C00FD6D}"/>
    <hyperlink ref="A45" r:id="rId39" display="https://www.worldometers.info/coronavirus/usa/south-dakota/" xr:uid="{D9F47A57-B1CF-4FE7-BCD3-D06D7D0E117F}"/>
    <hyperlink ref="A37" r:id="rId40" display="https://www.worldometers.info/coronavirus/usa/north-dakota/" xr:uid="{7DE68A78-2D2E-476E-B9F7-B066D0D38207}"/>
    <hyperlink ref="A43" r:id="rId41" display="https://www.worldometers.info/coronavirus/usa/rhode-island/" xr:uid="{7C1DF0F8-81A7-4D07-95A6-22A5EAE3CA05}"/>
    <hyperlink ref="A29" r:id="rId42" display="https://www.worldometers.info/coronavirus/usa/montana/" xr:uid="{686B188B-B4A0-4CDC-AD72-A440E268FA83}"/>
    <hyperlink ref="A9" r:id="rId43" display="https://www.worldometers.info/coronavirus/usa/delaware/" xr:uid="{D34D28FB-956B-4067-A282-1A96D856E9F5}"/>
    <hyperlink ref="A53" r:id="rId44" display="https://www.worldometers.info/coronavirus/usa/west-virginia/" xr:uid="{49C1B188-F70A-4DCC-8DEA-9F365F3C57F9}"/>
    <hyperlink ref="A10" r:id="rId45" display="https://www.worldometers.info/coronavirus/usa/district-of-columbia/" xr:uid="{7DA84328-DC87-41D2-9D99-90D759D4A3BB}"/>
    <hyperlink ref="A14" r:id="rId46" display="https://www.worldometers.info/coronavirus/usa/hawaii/" xr:uid="{8ABD3C50-6EC2-4D15-A2AC-BCC9D52D46FD}"/>
    <hyperlink ref="A3" r:id="rId47" display="https://www.worldometers.info/coronavirus/usa/alaska/" xr:uid="{1580D583-D24A-40A6-A86E-5B6B92931CA9}"/>
    <hyperlink ref="A55" r:id="rId48" display="https://www.worldometers.info/coronavirus/usa/wyoming/" xr:uid="{762428EE-6CE0-4FC6-9DC4-7F9ED36F10A6}"/>
    <hyperlink ref="A32" r:id="rId49" display="https://www.worldometers.info/coronavirus/usa/new-hampshire/" xr:uid="{A4660500-4C41-4ED3-B8AB-9621E94141E1}"/>
    <hyperlink ref="A22" r:id="rId50" display="https://www.worldometers.info/coronavirus/usa/maine/" xr:uid="{5E9DA41A-E07A-4ECF-8D79-A141F15A47D6}"/>
    <hyperlink ref="A50" r:id="rId51" display="https://www.worldometers.info/coronavirus/usa/vermont/" xr:uid="{B3ED9506-F55D-4C94-BF61-D169930CE035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3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48"/>
  </cols>
  <sheetData>
    <row r="1" spans="1:2" ht="15" thickBot="1" x14ac:dyDescent="0.4"/>
    <row r="2" spans="1:2" ht="15" thickBot="1" x14ac:dyDescent="0.4">
      <c r="A2" s="39" t="s">
        <v>36</v>
      </c>
      <c r="B2" s="49">
        <v>2866</v>
      </c>
    </row>
    <row r="3" spans="1:2" ht="15" thickBot="1" x14ac:dyDescent="0.4">
      <c r="A3" s="39" t="s">
        <v>52</v>
      </c>
      <c r="B3" s="49">
        <v>68</v>
      </c>
    </row>
    <row r="4" spans="1:2" ht="15" thickBot="1" x14ac:dyDescent="0.4">
      <c r="A4" s="39" t="s">
        <v>33</v>
      </c>
      <c r="B4" s="49">
        <v>5869</v>
      </c>
    </row>
    <row r="5" spans="1:2" ht="15" thickBot="1" x14ac:dyDescent="0.4">
      <c r="A5" s="39" t="s">
        <v>34</v>
      </c>
      <c r="B5" s="49">
        <v>1797</v>
      </c>
    </row>
    <row r="6" spans="1:2" ht="15" thickBot="1" x14ac:dyDescent="0.4">
      <c r="A6" s="39" t="s">
        <v>10</v>
      </c>
      <c r="B6" s="49">
        <v>17345</v>
      </c>
    </row>
    <row r="7" spans="1:2" ht="15" thickBot="1" x14ac:dyDescent="0.4">
      <c r="A7" s="39" t="s">
        <v>18</v>
      </c>
      <c r="B7" s="49">
        <v>2218</v>
      </c>
    </row>
    <row r="8" spans="1:2" ht="15" thickBot="1" x14ac:dyDescent="0.4">
      <c r="A8" s="39" t="s">
        <v>23</v>
      </c>
      <c r="B8" s="49">
        <v>4577</v>
      </c>
    </row>
    <row r="9" spans="1:2" ht="15" thickBot="1" x14ac:dyDescent="0.4">
      <c r="A9" s="39" t="s">
        <v>43</v>
      </c>
      <c r="B9" s="49">
        <v>680</v>
      </c>
    </row>
    <row r="10" spans="1:2" ht="29.5" thickBot="1" x14ac:dyDescent="0.4">
      <c r="A10" s="39" t="s">
        <v>63</v>
      </c>
      <c r="B10" s="49">
        <v>642</v>
      </c>
    </row>
    <row r="11" spans="1:2" ht="15" thickBot="1" x14ac:dyDescent="0.4">
      <c r="A11" s="39" t="s">
        <v>13</v>
      </c>
      <c r="B11" s="49">
        <v>16427</v>
      </c>
    </row>
    <row r="12" spans="1:2" ht="15" thickBot="1" x14ac:dyDescent="0.4">
      <c r="A12" s="39" t="s">
        <v>16</v>
      </c>
      <c r="B12" s="49">
        <v>7808</v>
      </c>
    </row>
    <row r="13" spans="1:2" ht="15" thickBot="1" x14ac:dyDescent="0.4">
      <c r="A13" s="40" t="s">
        <v>64</v>
      </c>
      <c r="B13" s="49">
        <v>71</v>
      </c>
    </row>
    <row r="14" spans="1:2" ht="15" thickBot="1" x14ac:dyDescent="0.4">
      <c r="A14" s="39" t="s">
        <v>47</v>
      </c>
      <c r="B14" s="49">
        <v>212</v>
      </c>
    </row>
    <row r="15" spans="1:2" ht="15" thickBot="1" x14ac:dyDescent="0.4">
      <c r="A15" s="39" t="s">
        <v>49</v>
      </c>
      <c r="B15" s="49">
        <v>572</v>
      </c>
    </row>
    <row r="16" spans="1:2" ht="15" thickBot="1" x14ac:dyDescent="0.4">
      <c r="A16" s="39" t="s">
        <v>12</v>
      </c>
      <c r="B16" s="49">
        <v>9751</v>
      </c>
    </row>
    <row r="17" spans="1:2" ht="15" thickBot="1" x14ac:dyDescent="0.4">
      <c r="A17" s="39" t="s">
        <v>27</v>
      </c>
      <c r="B17" s="49">
        <v>4118</v>
      </c>
    </row>
    <row r="18" spans="1:2" ht="15" thickBot="1" x14ac:dyDescent="0.4">
      <c r="A18" s="39" t="s">
        <v>41</v>
      </c>
      <c r="B18" s="49">
        <v>1634</v>
      </c>
    </row>
    <row r="19" spans="1:2" ht="15" thickBot="1" x14ac:dyDescent="0.4">
      <c r="A19" s="39" t="s">
        <v>45</v>
      </c>
      <c r="B19" s="49">
        <v>975</v>
      </c>
    </row>
    <row r="20" spans="1:2" ht="15" thickBot="1" x14ac:dyDescent="0.4">
      <c r="A20" s="39" t="s">
        <v>38</v>
      </c>
      <c r="B20" s="49">
        <v>1404</v>
      </c>
    </row>
    <row r="21" spans="1:2" ht="15" thickBot="1" x14ac:dyDescent="0.4">
      <c r="A21" s="39" t="s">
        <v>14</v>
      </c>
      <c r="B21" s="49">
        <v>5820</v>
      </c>
    </row>
    <row r="22" spans="1:2" ht="15" thickBot="1" x14ac:dyDescent="0.4">
      <c r="A22" s="39" t="s">
        <v>39</v>
      </c>
      <c r="B22" s="49">
        <v>146</v>
      </c>
    </row>
    <row r="23" spans="1:2" ht="15" thickBot="1" x14ac:dyDescent="0.4">
      <c r="A23" s="39" t="s">
        <v>26</v>
      </c>
      <c r="B23" s="49">
        <v>4091</v>
      </c>
    </row>
    <row r="24" spans="1:2" ht="15" thickBot="1" x14ac:dyDescent="0.4">
      <c r="A24" s="39" t="s">
        <v>17</v>
      </c>
      <c r="B24" s="49">
        <v>9839</v>
      </c>
    </row>
    <row r="25" spans="1:2" ht="15" thickBot="1" x14ac:dyDescent="0.4">
      <c r="A25" s="39" t="s">
        <v>11</v>
      </c>
      <c r="B25" s="49">
        <v>7522</v>
      </c>
    </row>
    <row r="26" spans="1:2" ht="15" thickBot="1" x14ac:dyDescent="0.4">
      <c r="A26" s="39" t="s">
        <v>32</v>
      </c>
      <c r="B26" s="49">
        <v>2381</v>
      </c>
    </row>
    <row r="27" spans="1:2" ht="15" thickBot="1" x14ac:dyDescent="0.4">
      <c r="A27" s="39" t="s">
        <v>30</v>
      </c>
      <c r="B27" s="49">
        <v>3255</v>
      </c>
    </row>
    <row r="28" spans="1:2" ht="15" thickBot="1" x14ac:dyDescent="0.4">
      <c r="A28" s="39" t="s">
        <v>35</v>
      </c>
      <c r="B28" s="49">
        <v>2814</v>
      </c>
    </row>
    <row r="29" spans="1:2" ht="15" thickBot="1" x14ac:dyDescent="0.4">
      <c r="A29" s="39" t="s">
        <v>51</v>
      </c>
      <c r="B29" s="49">
        <v>294</v>
      </c>
    </row>
    <row r="30" spans="1:2" ht="15" thickBot="1" x14ac:dyDescent="0.4">
      <c r="A30" s="39" t="s">
        <v>50</v>
      </c>
      <c r="B30" s="49">
        <v>595</v>
      </c>
    </row>
    <row r="31" spans="1:2" ht="15" thickBot="1" x14ac:dyDescent="0.4">
      <c r="A31" s="39" t="s">
        <v>31</v>
      </c>
      <c r="B31" s="49">
        <v>1743</v>
      </c>
    </row>
    <row r="32" spans="1:2" ht="29.5" thickBot="1" x14ac:dyDescent="0.4">
      <c r="A32" s="39" t="s">
        <v>42</v>
      </c>
      <c r="B32" s="49">
        <v>473</v>
      </c>
    </row>
    <row r="33" spans="1:2" ht="15" thickBot="1" x14ac:dyDescent="0.4">
      <c r="A33" s="39" t="s">
        <v>8</v>
      </c>
      <c r="B33" s="49">
        <v>16410</v>
      </c>
    </row>
    <row r="34" spans="1:2" ht="15" thickBot="1" x14ac:dyDescent="0.4">
      <c r="A34" s="39" t="s">
        <v>44</v>
      </c>
      <c r="B34" s="49">
        <v>965</v>
      </c>
    </row>
    <row r="35" spans="1:2" ht="15" thickBot="1" x14ac:dyDescent="0.4">
      <c r="A35" s="39" t="s">
        <v>7</v>
      </c>
      <c r="B35" s="49">
        <v>33556</v>
      </c>
    </row>
    <row r="36" spans="1:2" ht="15" thickBot="1" x14ac:dyDescent="0.4">
      <c r="A36" s="39" t="s">
        <v>24</v>
      </c>
      <c r="B36" s="49">
        <v>4144</v>
      </c>
    </row>
    <row r="37" spans="1:2" ht="15" thickBot="1" x14ac:dyDescent="0.4">
      <c r="A37" s="39" t="s">
        <v>53</v>
      </c>
      <c r="B37" s="49">
        <v>448</v>
      </c>
    </row>
    <row r="38" spans="1:2" ht="15" thickBot="1" x14ac:dyDescent="0.4">
      <c r="A38" s="39" t="s">
        <v>21</v>
      </c>
      <c r="B38" s="49">
        <v>5248</v>
      </c>
    </row>
    <row r="39" spans="1:2" ht="15" thickBot="1" x14ac:dyDescent="0.4">
      <c r="A39" s="39" t="s">
        <v>46</v>
      </c>
      <c r="B39" s="49">
        <v>1245</v>
      </c>
    </row>
    <row r="40" spans="1:2" ht="15" thickBot="1" x14ac:dyDescent="0.4">
      <c r="A40" s="39" t="s">
        <v>37</v>
      </c>
      <c r="B40" s="49">
        <v>653</v>
      </c>
    </row>
    <row r="41" spans="1:2" ht="15" thickBot="1" x14ac:dyDescent="0.4">
      <c r="A41" s="39" t="s">
        <v>19</v>
      </c>
      <c r="B41" s="49">
        <v>8729</v>
      </c>
    </row>
    <row r="42" spans="1:2" ht="15" thickBot="1" x14ac:dyDescent="0.4">
      <c r="A42" s="40" t="s">
        <v>65</v>
      </c>
      <c r="B42" s="49">
        <v>801</v>
      </c>
    </row>
    <row r="43" spans="1:2" ht="15" thickBot="1" x14ac:dyDescent="0.4">
      <c r="A43" s="39" t="s">
        <v>40</v>
      </c>
      <c r="B43" s="49">
        <v>1177</v>
      </c>
    </row>
    <row r="44" spans="1:2" ht="15" thickBot="1" x14ac:dyDescent="0.4">
      <c r="A44" s="39" t="s">
        <v>25</v>
      </c>
      <c r="B44" s="49">
        <v>3793</v>
      </c>
    </row>
    <row r="45" spans="1:2" ht="15" thickBot="1" x14ac:dyDescent="0.4">
      <c r="A45" s="39" t="s">
        <v>54</v>
      </c>
      <c r="B45" s="49">
        <v>366</v>
      </c>
    </row>
    <row r="46" spans="1:2" ht="15" thickBot="1" x14ac:dyDescent="0.4">
      <c r="A46" s="39" t="s">
        <v>20</v>
      </c>
      <c r="B46" s="49">
        <v>3100</v>
      </c>
    </row>
    <row r="47" spans="1:2" ht="15" thickBot="1" x14ac:dyDescent="0.4">
      <c r="A47" s="39" t="s">
        <v>15</v>
      </c>
      <c r="B47" s="49">
        <v>18026</v>
      </c>
    </row>
    <row r="48" spans="1:2" ht="21.5" thickBot="1" x14ac:dyDescent="0.4">
      <c r="A48" s="55" t="s">
        <v>66</v>
      </c>
      <c r="B48" s="63">
        <v>21</v>
      </c>
    </row>
    <row r="49" spans="1:2" ht="15" thickBot="1" x14ac:dyDescent="0.4">
      <c r="A49" s="39" t="s">
        <v>28</v>
      </c>
      <c r="B49" s="49">
        <v>568</v>
      </c>
    </row>
    <row r="50" spans="1:2" ht="15" thickBot="1" x14ac:dyDescent="0.4">
      <c r="A50" s="39" t="s">
        <v>48</v>
      </c>
      <c r="B50" s="49">
        <v>58</v>
      </c>
    </row>
    <row r="51" spans="1:2" ht="15" thickBot="1" x14ac:dyDescent="0.4">
      <c r="A51" s="39" t="s">
        <v>29</v>
      </c>
      <c r="B51" s="49">
        <v>3579</v>
      </c>
    </row>
    <row r="52" spans="1:2" ht="15" thickBot="1" x14ac:dyDescent="0.4">
      <c r="A52" s="39" t="s">
        <v>9</v>
      </c>
      <c r="B52" s="49">
        <v>2299</v>
      </c>
    </row>
    <row r="53" spans="1:2" ht="15" thickBot="1" x14ac:dyDescent="0.4">
      <c r="A53" s="39" t="s">
        <v>56</v>
      </c>
      <c r="B53" s="49">
        <v>422</v>
      </c>
    </row>
    <row r="54" spans="1:2" ht="15" thickBot="1" x14ac:dyDescent="0.4">
      <c r="A54" s="39" t="s">
        <v>22</v>
      </c>
      <c r="B54" s="49">
        <v>1770</v>
      </c>
    </row>
    <row r="55" spans="1:2" ht="15" thickBot="1" x14ac:dyDescent="0.4">
      <c r="A55" s="46" t="s">
        <v>55</v>
      </c>
      <c r="B55" s="50">
        <v>68</v>
      </c>
    </row>
    <row r="56" spans="1:2" ht="15" thickBot="1" x14ac:dyDescent="0.4">
      <c r="A56" s="46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47" r:id="rId1" display="https://www.worldometers.info/coronavirus/usa/texas/" xr:uid="{95E6CADD-43E8-4F1B-9F1F-0BE6E0AD1317}"/>
    <hyperlink ref="A6" r:id="rId2" display="https://www.worldometers.info/coronavirus/usa/california/" xr:uid="{6BF4CFC5-636D-464B-9B39-B2E166283203}"/>
    <hyperlink ref="A11" r:id="rId3" display="https://www.worldometers.info/coronavirus/usa/florida/" xr:uid="{D9A9FAA8-AA49-4BC5-8ECD-A87ECE513612}"/>
    <hyperlink ref="A35" r:id="rId4" display="https://www.worldometers.info/coronavirus/usa/new-york/" xr:uid="{FA4F241F-DA37-4531-98CF-99EA83FEAF58}"/>
    <hyperlink ref="A16" r:id="rId5" display="https://www.worldometers.info/coronavirus/usa/illinois/" xr:uid="{47D9959C-13ED-4876-9688-09ACB2CFC9F5}"/>
    <hyperlink ref="A12" r:id="rId6" display="https://www.worldometers.info/coronavirus/usa/georgia/" xr:uid="{B55F70D3-DF13-49D8-A100-FE1625751D79}"/>
    <hyperlink ref="A36" r:id="rId7" display="https://www.worldometers.info/coronavirus/usa/north-carolina/" xr:uid="{58A75D8C-BA63-4CBF-9E55-40F21D88EBBA}"/>
    <hyperlink ref="A46" r:id="rId8" display="https://www.worldometers.info/coronavirus/usa/tennessee/" xr:uid="{409298AE-6DFE-4FA6-B412-B8C5BA208DE1}"/>
    <hyperlink ref="A4" r:id="rId9" display="https://www.worldometers.info/coronavirus/usa/arizona/" xr:uid="{96DFBC8C-6884-4B8D-9C1F-6F10614FE500}"/>
    <hyperlink ref="A33" r:id="rId10" display="https://www.worldometers.info/coronavirus/usa/new-jersey/" xr:uid="{F090B375-A368-48FA-BBED-BA6F21DF3A45}"/>
    <hyperlink ref="A41" r:id="rId11" display="https://www.worldometers.info/coronavirus/usa/pennsylvania/" xr:uid="{1870D28E-FA30-4438-B4B5-75D808C592CB}"/>
    <hyperlink ref="A38" r:id="rId12" display="https://www.worldometers.info/coronavirus/usa/ohio/" xr:uid="{A6488D6A-878A-48B7-9957-B7A623056A61}"/>
    <hyperlink ref="A54" r:id="rId13" display="https://www.worldometers.info/coronavirus/usa/wisconsin/" xr:uid="{3556F850-9A8B-4AF4-9C65-7DDB3E66B5B0}"/>
    <hyperlink ref="A2" r:id="rId14" display="https://www.worldometers.info/coronavirus/usa/alabama/" xr:uid="{48C364F6-7CEE-4875-AF2D-7BE35BF09C7B}"/>
    <hyperlink ref="A21" r:id="rId15" display="https://www.worldometers.info/coronavirus/usa/louisiana/" xr:uid="{C94AC659-9D63-4889-8865-9EB643C4AA59}"/>
    <hyperlink ref="A25" r:id="rId16" display="https://www.worldometers.info/coronavirus/usa/michigan/" xr:uid="{53E6C3ED-A154-4357-9BB4-BAB11F591638}"/>
    <hyperlink ref="A28" r:id="rId17" display="https://www.worldometers.info/coronavirus/usa/missouri/" xr:uid="{C0CEB214-8258-44FD-AB9B-27CA04D85E1D}"/>
    <hyperlink ref="A51" r:id="rId18" display="https://www.worldometers.info/coronavirus/usa/virginia/" xr:uid="{87E82D80-8D08-45A8-9DF1-129B991637E2}"/>
    <hyperlink ref="A44" r:id="rId19" display="https://www.worldometers.info/coronavirus/usa/south-carolina/" xr:uid="{DF8ED4E9-6656-459A-81FD-D5C880BAB07C}"/>
    <hyperlink ref="A17" r:id="rId20" display="https://www.worldometers.info/coronavirus/usa/indiana/" xr:uid="{01B360A7-6CBC-4C1C-A8A8-526D7A18A8F9}"/>
    <hyperlink ref="A24" r:id="rId21" display="https://www.worldometers.info/coronavirus/usa/massachusetts/" xr:uid="{9A008E51-2CEC-4F0A-A230-92697926462E}"/>
    <hyperlink ref="A23" r:id="rId22" display="https://www.worldometers.info/coronavirus/usa/maryland/" xr:uid="{DBD8D110-B68A-47BA-8201-537CB8D6134B}"/>
    <hyperlink ref="A26" r:id="rId23" display="https://www.worldometers.info/coronavirus/usa/minnesota/" xr:uid="{2EFE40EC-5205-4B50-9DE2-5ED8DC458D6F}"/>
    <hyperlink ref="A18" r:id="rId24" display="https://www.worldometers.info/coronavirus/usa/iowa/" xr:uid="{ACD71B97-977F-493F-A9F1-8FBEC5C50D1C}"/>
    <hyperlink ref="A39" r:id="rId25" display="https://www.worldometers.info/coronavirus/usa/oklahoma/" xr:uid="{D56DFA29-A0D9-4427-A9F1-B90FF59DA9F3}"/>
    <hyperlink ref="A27" r:id="rId26" display="https://www.worldometers.info/coronavirus/usa/mississippi/" xr:uid="{E7C20779-8548-4C27-91E5-3EA41B49CCE4}"/>
    <hyperlink ref="A52" r:id="rId27" display="https://www.worldometers.info/coronavirus/usa/washington/" xr:uid="{68DC4D6D-9743-44AB-BA0B-FE798459C028}"/>
    <hyperlink ref="A5" r:id="rId28" display="https://www.worldometers.info/coronavirus/usa/arkansas/" xr:uid="{2250DF68-8119-4C2B-B9B1-DF6C5449BDF0}"/>
    <hyperlink ref="A49" r:id="rId29" display="https://www.worldometers.info/coronavirus/usa/utah/" xr:uid="{E054C234-7F31-4DD7-AD37-CDA7A502F084}"/>
    <hyperlink ref="A20" r:id="rId30" display="https://www.worldometers.info/coronavirus/usa/kentucky/" xr:uid="{9313B03F-7324-4558-A0E3-4F053E0CB63F}"/>
    <hyperlink ref="A31" r:id="rId31" display="https://www.worldometers.info/coronavirus/usa/nevada/" xr:uid="{5125574A-5593-4D81-95B2-C2CF53091553}"/>
    <hyperlink ref="A7" r:id="rId32" display="https://www.worldometers.info/coronavirus/usa/colorado/" xr:uid="{2BFADECB-8DA3-4D68-954E-8B0E72EAC5B6}"/>
    <hyperlink ref="A19" r:id="rId33" display="https://www.worldometers.info/coronavirus/usa/kansas/" xr:uid="{F210832D-353C-4543-BE13-B7D5121DE34E}"/>
    <hyperlink ref="A8" r:id="rId34" display="https://www.worldometers.info/coronavirus/usa/connecticut/" xr:uid="{E3CD3620-57EB-473D-9914-B4D6AF145B0C}"/>
    <hyperlink ref="A30" r:id="rId35" display="https://www.worldometers.info/coronavirus/usa/nebraska/" xr:uid="{761AB697-A8BB-4EEA-80EB-96390AC23B3D}"/>
    <hyperlink ref="A15" r:id="rId36" display="https://www.worldometers.info/coronavirus/usa/idaho/" xr:uid="{5E0E2903-6510-4A91-BD4E-3E20912D11FA}"/>
    <hyperlink ref="A40" r:id="rId37" display="https://www.worldometers.info/coronavirus/usa/oregon/" xr:uid="{819FCC53-7355-43D7-9967-81F688BD1D71}"/>
    <hyperlink ref="A34" r:id="rId38" display="https://www.worldometers.info/coronavirus/usa/new-mexico/" xr:uid="{BEF5CCAB-633A-482A-AA1E-16504BB386C2}"/>
    <hyperlink ref="A45" r:id="rId39" display="https://www.worldometers.info/coronavirus/usa/south-dakota/" xr:uid="{67666243-FEEA-4FB7-8717-797CA602255B}"/>
    <hyperlink ref="A37" r:id="rId40" display="https://www.worldometers.info/coronavirus/usa/north-dakota/" xr:uid="{71D72214-E317-484A-918D-BFE856CBFA5E}"/>
    <hyperlink ref="A43" r:id="rId41" display="https://www.worldometers.info/coronavirus/usa/rhode-island/" xr:uid="{C3F01C37-0C71-474F-AFDD-5AAE0D40CF44}"/>
    <hyperlink ref="A29" r:id="rId42" display="https://www.worldometers.info/coronavirus/usa/montana/" xr:uid="{1D3B9CD1-A7E3-41E5-816A-45FE8312DBA6}"/>
    <hyperlink ref="A9" r:id="rId43" display="https://www.worldometers.info/coronavirus/usa/delaware/" xr:uid="{587DBEC9-8E49-4561-96C2-99546E096D8C}"/>
    <hyperlink ref="A53" r:id="rId44" display="https://www.worldometers.info/coronavirus/usa/west-virginia/" xr:uid="{883D3833-14B7-4189-915C-3C77C47A45CC}"/>
    <hyperlink ref="A10" r:id="rId45" display="https://www.worldometers.info/coronavirus/usa/district-of-columbia/" xr:uid="{C95BB8BA-DC45-403E-A749-47A6B5EE287F}"/>
    <hyperlink ref="A14" r:id="rId46" display="https://www.worldometers.info/coronavirus/usa/hawaii/" xr:uid="{E0853F4D-FB53-4414-B324-0E9FCE4A0052}"/>
    <hyperlink ref="A3" r:id="rId47" display="https://www.worldometers.info/coronavirus/usa/alaska/" xr:uid="{9FEA6AEF-1187-41B4-80F5-7DE7B68DED19}"/>
    <hyperlink ref="A55" r:id="rId48" display="https://www.worldometers.info/coronavirus/usa/wyoming/" xr:uid="{FBCB4081-6768-4A6D-9992-AC08A185EF64}"/>
    <hyperlink ref="A32" r:id="rId49" display="https://www.worldometers.info/coronavirus/usa/new-hampshire/" xr:uid="{B24DC17A-B46A-4D6F-B354-39CE1417BD96}"/>
    <hyperlink ref="A22" r:id="rId50" display="https://www.worldometers.info/coronavirus/usa/maine/" xr:uid="{E81862F6-BB51-4548-913C-F82BCF7C6719}"/>
    <hyperlink ref="A50" r:id="rId51" display="https://www.worldometers.info/coronavirus/usa/vermont/" xr:uid="{652DD2EC-3005-4860-BEC8-FE88B0B103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1" bestFit="1" customWidth="1"/>
    <col min="4" max="16384" width="8.7265625" style="27"/>
  </cols>
  <sheetData>
    <row r="1" spans="1:3" ht="13" thickBot="1" x14ac:dyDescent="0.4">
      <c r="A1" s="27" t="s">
        <v>96</v>
      </c>
      <c r="C1" s="31" t="s">
        <v>95</v>
      </c>
    </row>
    <row r="2" spans="1:3" ht="15" thickBot="1" x14ac:dyDescent="0.4">
      <c r="A2" s="27" t="s">
        <v>36</v>
      </c>
      <c r="B2" s="39" t="s">
        <v>36</v>
      </c>
      <c r="C2" s="49">
        <v>2866</v>
      </c>
    </row>
    <row r="3" spans="1:3" ht="15" thickBot="1" x14ac:dyDescent="0.4">
      <c r="B3" s="39" t="s">
        <v>52</v>
      </c>
      <c r="C3" s="49">
        <v>68</v>
      </c>
    </row>
    <row r="4" spans="1:3" ht="15" thickBot="1" x14ac:dyDescent="0.4">
      <c r="A4" s="27" t="s">
        <v>33</v>
      </c>
      <c r="B4" s="39" t="s">
        <v>33</v>
      </c>
      <c r="C4" s="49">
        <v>5869</v>
      </c>
    </row>
    <row r="5" spans="1:3" ht="15" thickBot="1" x14ac:dyDescent="0.4">
      <c r="A5" s="27" t="s">
        <v>34</v>
      </c>
      <c r="B5" s="39" t="s">
        <v>34</v>
      </c>
      <c r="C5" s="49">
        <v>1797</v>
      </c>
    </row>
    <row r="6" spans="1:3" ht="15" thickBot="1" x14ac:dyDescent="0.4">
      <c r="A6" s="27" t="s">
        <v>10</v>
      </c>
      <c r="B6" s="39" t="s">
        <v>10</v>
      </c>
      <c r="C6" s="49">
        <v>17345</v>
      </c>
    </row>
    <row r="7" spans="1:3" ht="15" thickBot="1" x14ac:dyDescent="0.4">
      <c r="A7" s="27" t="s">
        <v>18</v>
      </c>
      <c r="B7" s="39" t="s">
        <v>18</v>
      </c>
      <c r="C7" s="49">
        <v>2218</v>
      </c>
    </row>
    <row r="8" spans="1:3" ht="15" thickBot="1" x14ac:dyDescent="0.4">
      <c r="A8" s="27" t="s">
        <v>23</v>
      </c>
      <c r="B8" s="39" t="s">
        <v>23</v>
      </c>
      <c r="C8" s="49">
        <v>4577</v>
      </c>
    </row>
    <row r="9" spans="1:3" ht="15" thickBot="1" x14ac:dyDescent="0.4">
      <c r="A9" s="27" t="s">
        <v>43</v>
      </c>
      <c r="B9" s="39" t="s">
        <v>43</v>
      </c>
      <c r="C9" s="49">
        <v>680</v>
      </c>
    </row>
    <row r="10" spans="1:3" ht="29.5" thickBot="1" x14ac:dyDescent="0.4">
      <c r="A10" s="27" t="s">
        <v>94</v>
      </c>
      <c r="B10" s="39" t="s">
        <v>63</v>
      </c>
      <c r="C10" s="49">
        <v>642</v>
      </c>
    </row>
    <row r="11" spans="1:3" ht="15" thickBot="1" x14ac:dyDescent="0.4">
      <c r="A11" s="27" t="s">
        <v>13</v>
      </c>
      <c r="B11" s="39" t="s">
        <v>13</v>
      </c>
      <c r="C11" s="49">
        <v>16427</v>
      </c>
    </row>
    <row r="12" spans="1:3" ht="15" thickBot="1" x14ac:dyDescent="0.4">
      <c r="A12" s="27" t="s">
        <v>16</v>
      </c>
      <c r="B12" s="39" t="s">
        <v>16</v>
      </c>
      <c r="C12" s="49">
        <v>7808</v>
      </c>
    </row>
    <row r="13" spans="1:3" ht="13" thickBot="1" x14ac:dyDescent="0.4">
      <c r="A13" s="27" t="s">
        <v>64</v>
      </c>
      <c r="B13" s="40" t="s">
        <v>64</v>
      </c>
      <c r="C13" s="49">
        <v>71</v>
      </c>
    </row>
    <row r="14" spans="1:3" ht="15" thickBot="1" x14ac:dyDescent="0.4">
      <c r="B14" s="39" t="s">
        <v>47</v>
      </c>
      <c r="C14" s="49">
        <v>212</v>
      </c>
    </row>
    <row r="15" spans="1:3" ht="15" thickBot="1" x14ac:dyDescent="0.4">
      <c r="A15" s="27" t="s">
        <v>49</v>
      </c>
      <c r="B15" s="39" t="s">
        <v>49</v>
      </c>
      <c r="C15" s="49">
        <v>572</v>
      </c>
    </row>
    <row r="16" spans="1:3" ht="15" thickBot="1" x14ac:dyDescent="0.4">
      <c r="A16" s="27" t="s">
        <v>12</v>
      </c>
      <c r="B16" s="39" t="s">
        <v>12</v>
      </c>
      <c r="C16" s="49">
        <v>9751</v>
      </c>
    </row>
    <row r="17" spans="1:3" ht="15" thickBot="1" x14ac:dyDescent="0.4">
      <c r="A17" s="27" t="s">
        <v>27</v>
      </c>
      <c r="B17" s="39" t="s">
        <v>27</v>
      </c>
      <c r="C17" s="49">
        <v>4118</v>
      </c>
    </row>
    <row r="18" spans="1:3" ht="15" thickBot="1" x14ac:dyDescent="0.4">
      <c r="A18" s="27" t="s">
        <v>41</v>
      </c>
      <c r="B18" s="39" t="s">
        <v>41</v>
      </c>
      <c r="C18" s="49">
        <v>1634</v>
      </c>
    </row>
    <row r="19" spans="1:3" ht="15" thickBot="1" x14ac:dyDescent="0.4">
      <c r="A19" s="27" t="s">
        <v>45</v>
      </c>
      <c r="B19" s="39" t="s">
        <v>45</v>
      </c>
      <c r="C19" s="49">
        <v>975</v>
      </c>
    </row>
    <row r="20" spans="1:3" ht="15" thickBot="1" x14ac:dyDescent="0.4">
      <c r="A20" s="27" t="s">
        <v>38</v>
      </c>
      <c r="B20" s="39" t="s">
        <v>38</v>
      </c>
      <c r="C20" s="49">
        <v>1404</v>
      </c>
    </row>
    <row r="21" spans="1:3" ht="15" thickBot="1" x14ac:dyDescent="0.4">
      <c r="A21" s="27" t="s">
        <v>14</v>
      </c>
      <c r="B21" s="39" t="s">
        <v>14</v>
      </c>
      <c r="C21" s="49">
        <v>5820</v>
      </c>
    </row>
    <row r="22" spans="1:3" ht="15" thickBot="1" x14ac:dyDescent="0.4">
      <c r="B22" s="39" t="s">
        <v>39</v>
      </c>
      <c r="C22" s="49">
        <v>146</v>
      </c>
    </row>
    <row r="23" spans="1:3" ht="15" thickBot="1" x14ac:dyDescent="0.4">
      <c r="A23" s="27" t="s">
        <v>26</v>
      </c>
      <c r="B23" s="39" t="s">
        <v>26</v>
      </c>
      <c r="C23" s="49">
        <v>4091</v>
      </c>
    </row>
    <row r="24" spans="1:3" ht="15" thickBot="1" x14ac:dyDescent="0.4">
      <c r="A24" s="27" t="s">
        <v>17</v>
      </c>
      <c r="B24" s="39" t="s">
        <v>17</v>
      </c>
      <c r="C24" s="49">
        <v>9839</v>
      </c>
    </row>
    <row r="25" spans="1:3" ht="15" thickBot="1" x14ac:dyDescent="0.4">
      <c r="A25" s="27" t="s">
        <v>11</v>
      </c>
      <c r="B25" s="39" t="s">
        <v>11</v>
      </c>
      <c r="C25" s="49">
        <v>7522</v>
      </c>
    </row>
    <row r="26" spans="1:3" ht="15" thickBot="1" x14ac:dyDescent="0.4">
      <c r="A26" s="27" t="s">
        <v>32</v>
      </c>
      <c r="B26" s="39" t="s">
        <v>32</v>
      </c>
      <c r="C26" s="49">
        <v>2381</v>
      </c>
    </row>
    <row r="27" spans="1:3" ht="15" thickBot="1" x14ac:dyDescent="0.4">
      <c r="A27" s="27" t="s">
        <v>30</v>
      </c>
      <c r="B27" s="39" t="s">
        <v>30</v>
      </c>
      <c r="C27" s="49">
        <v>3255</v>
      </c>
    </row>
    <row r="28" spans="1:3" ht="15" thickBot="1" x14ac:dyDescent="0.4">
      <c r="A28" s="27" t="s">
        <v>35</v>
      </c>
      <c r="B28" s="39" t="s">
        <v>35</v>
      </c>
      <c r="C28" s="49">
        <v>2814</v>
      </c>
    </row>
    <row r="29" spans="1:3" ht="15" thickBot="1" x14ac:dyDescent="0.4">
      <c r="B29" s="39" t="s">
        <v>51</v>
      </c>
      <c r="C29" s="49">
        <v>294</v>
      </c>
    </row>
    <row r="30" spans="1:3" ht="15" thickBot="1" x14ac:dyDescent="0.4">
      <c r="B30" s="39" t="s">
        <v>50</v>
      </c>
      <c r="C30" s="49">
        <v>595</v>
      </c>
    </row>
    <row r="31" spans="1:3" ht="15" thickBot="1" x14ac:dyDescent="0.4">
      <c r="A31" s="27" t="s">
        <v>31</v>
      </c>
      <c r="B31" s="39" t="s">
        <v>31</v>
      </c>
      <c r="C31" s="49">
        <v>1743</v>
      </c>
    </row>
    <row r="32" spans="1:3" ht="15" thickBot="1" x14ac:dyDescent="0.4">
      <c r="A32" s="27" t="s">
        <v>42</v>
      </c>
      <c r="B32" s="39" t="s">
        <v>42</v>
      </c>
      <c r="C32" s="49">
        <v>473</v>
      </c>
    </row>
    <row r="33" spans="1:3" ht="15" thickBot="1" x14ac:dyDescent="0.4">
      <c r="A33" s="27" t="s">
        <v>8</v>
      </c>
      <c r="B33" s="39" t="s">
        <v>8</v>
      </c>
      <c r="C33" s="49">
        <v>16410</v>
      </c>
    </row>
    <row r="34" spans="1:3" ht="15" thickBot="1" x14ac:dyDescent="0.4">
      <c r="A34" s="27" t="s">
        <v>44</v>
      </c>
      <c r="B34" s="39" t="s">
        <v>44</v>
      </c>
      <c r="C34" s="49">
        <v>965</v>
      </c>
    </row>
    <row r="35" spans="1:3" ht="15" thickBot="1" x14ac:dyDescent="0.4">
      <c r="A35" s="27" t="s">
        <v>7</v>
      </c>
      <c r="B35" s="39" t="s">
        <v>7</v>
      </c>
      <c r="C35" s="49">
        <v>33556</v>
      </c>
    </row>
    <row r="36" spans="1:3" ht="15" thickBot="1" x14ac:dyDescent="0.4">
      <c r="A36" s="27" t="s">
        <v>24</v>
      </c>
      <c r="B36" s="39" t="s">
        <v>24</v>
      </c>
      <c r="C36" s="49">
        <v>4144</v>
      </c>
    </row>
    <row r="37" spans="1:3" ht="15" thickBot="1" x14ac:dyDescent="0.4">
      <c r="B37" s="39" t="s">
        <v>53</v>
      </c>
      <c r="C37" s="49">
        <v>448</v>
      </c>
    </row>
    <row r="38" spans="1:3" ht="15" thickBot="1" x14ac:dyDescent="0.4">
      <c r="A38" s="27" t="s">
        <v>21</v>
      </c>
      <c r="B38" s="39" t="s">
        <v>21</v>
      </c>
      <c r="C38" s="49">
        <v>5248</v>
      </c>
    </row>
    <row r="39" spans="1:3" ht="15" thickBot="1" x14ac:dyDescent="0.4">
      <c r="A39" s="27" t="s">
        <v>46</v>
      </c>
      <c r="B39" s="39" t="s">
        <v>46</v>
      </c>
      <c r="C39" s="49">
        <v>1245</v>
      </c>
    </row>
    <row r="40" spans="1:3" ht="15" thickBot="1" x14ac:dyDescent="0.4">
      <c r="A40" s="27" t="s">
        <v>37</v>
      </c>
      <c r="B40" s="39" t="s">
        <v>37</v>
      </c>
      <c r="C40" s="49">
        <v>653</v>
      </c>
    </row>
    <row r="41" spans="1:3" ht="15" thickBot="1" x14ac:dyDescent="0.4">
      <c r="A41" s="27" t="s">
        <v>19</v>
      </c>
      <c r="B41" s="39" t="s">
        <v>19</v>
      </c>
      <c r="C41" s="49">
        <v>8729</v>
      </c>
    </row>
    <row r="42" spans="1:3" ht="13" thickBot="1" x14ac:dyDescent="0.4">
      <c r="A42" s="27" t="s">
        <v>65</v>
      </c>
      <c r="B42" s="40" t="s">
        <v>65</v>
      </c>
      <c r="C42" s="49">
        <v>801</v>
      </c>
    </row>
    <row r="43" spans="1:3" ht="15" thickBot="1" x14ac:dyDescent="0.4">
      <c r="B43" s="39" t="s">
        <v>40</v>
      </c>
      <c r="C43" s="49">
        <v>1177</v>
      </c>
    </row>
    <row r="44" spans="1:3" ht="15" thickBot="1" x14ac:dyDescent="0.4">
      <c r="A44" s="27" t="s">
        <v>25</v>
      </c>
      <c r="B44" s="39" t="s">
        <v>25</v>
      </c>
      <c r="C44" s="49">
        <v>3793</v>
      </c>
    </row>
    <row r="45" spans="1:3" ht="15" thickBot="1" x14ac:dyDescent="0.4">
      <c r="A45" s="27" t="s">
        <v>54</v>
      </c>
      <c r="B45" s="39" t="s">
        <v>54</v>
      </c>
      <c r="C45" s="49">
        <v>366</v>
      </c>
    </row>
    <row r="46" spans="1:3" ht="15" thickBot="1" x14ac:dyDescent="0.4">
      <c r="A46" s="27" t="s">
        <v>20</v>
      </c>
      <c r="B46" s="39" t="s">
        <v>20</v>
      </c>
      <c r="C46" s="49">
        <v>3100</v>
      </c>
    </row>
    <row r="47" spans="1:3" ht="15" thickBot="1" x14ac:dyDescent="0.4">
      <c r="A47" s="27" t="s">
        <v>15</v>
      </c>
      <c r="B47" s="39" t="s">
        <v>15</v>
      </c>
      <c r="C47" s="49">
        <v>18026</v>
      </c>
    </row>
    <row r="48" spans="1:3" ht="15" thickBot="1" x14ac:dyDescent="0.4">
      <c r="A48" s="27" t="s">
        <v>28</v>
      </c>
      <c r="B48" s="39" t="s">
        <v>28</v>
      </c>
      <c r="C48" s="49">
        <v>568</v>
      </c>
    </row>
    <row r="49" spans="1:3" ht="15" thickBot="1" x14ac:dyDescent="0.4">
      <c r="A49" s="27" t="s">
        <v>48</v>
      </c>
      <c r="B49" s="39" t="s">
        <v>48</v>
      </c>
      <c r="C49" s="49">
        <v>58</v>
      </c>
    </row>
    <row r="50" spans="1:3" ht="15" thickBot="1" x14ac:dyDescent="0.4">
      <c r="A50" s="27" t="s">
        <v>29</v>
      </c>
      <c r="B50" s="39" t="s">
        <v>29</v>
      </c>
      <c r="C50" s="49">
        <v>3579</v>
      </c>
    </row>
    <row r="51" spans="1:3" ht="15" thickBot="1" x14ac:dyDescent="0.4">
      <c r="A51" s="27" t="s">
        <v>9</v>
      </c>
      <c r="B51" s="39" t="s">
        <v>9</v>
      </c>
      <c r="C51" s="49">
        <v>2299</v>
      </c>
    </row>
    <row r="52" spans="1:3" ht="15" thickBot="1" x14ac:dyDescent="0.4">
      <c r="B52" s="39" t="s">
        <v>56</v>
      </c>
      <c r="C52" s="49">
        <v>422</v>
      </c>
    </row>
    <row r="53" spans="1:3" ht="15" thickBot="1" x14ac:dyDescent="0.4">
      <c r="A53" s="27" t="s">
        <v>22</v>
      </c>
      <c r="B53" s="39" t="s">
        <v>22</v>
      </c>
      <c r="C53" s="49">
        <v>1770</v>
      </c>
    </row>
    <row r="54" spans="1:3" ht="15" thickBot="1" x14ac:dyDescent="0.4">
      <c r="A54" s="27" t="s">
        <v>55</v>
      </c>
      <c r="B54" s="46" t="s">
        <v>55</v>
      </c>
      <c r="C54" s="50">
        <v>68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47" r:id="rId1" display="https://www.worldometers.info/coronavirus/usa/texas/" xr:uid="{658B4B46-4D36-423F-BEA7-C387FB1F2AAE}"/>
    <hyperlink ref="B6" r:id="rId2" display="https://www.worldometers.info/coronavirus/usa/california/" xr:uid="{CD80A5D5-D2F7-4E9B-B4CE-40FD8A7A8B54}"/>
    <hyperlink ref="B11" r:id="rId3" display="https://www.worldometers.info/coronavirus/usa/florida/" xr:uid="{0C5EB85E-F3DA-46AE-A9B4-A617F6DC6428}"/>
    <hyperlink ref="B35" r:id="rId4" display="https://www.worldometers.info/coronavirus/usa/new-york/" xr:uid="{A116F956-8A33-485C-9BC7-D3B6FA77A109}"/>
    <hyperlink ref="B16" r:id="rId5" display="https://www.worldometers.info/coronavirus/usa/illinois/" xr:uid="{C8D0E1D4-5CB8-4B12-8D00-DCF107109822}"/>
    <hyperlink ref="B12" r:id="rId6" display="https://www.worldometers.info/coronavirus/usa/georgia/" xr:uid="{E482004B-3BDC-4DDF-B31D-8625A4B9852A}"/>
    <hyperlink ref="B36" r:id="rId7" display="https://www.worldometers.info/coronavirus/usa/north-carolina/" xr:uid="{F474434C-9037-4008-9C60-96B3B84385D3}"/>
    <hyperlink ref="B46" r:id="rId8" display="https://www.worldometers.info/coronavirus/usa/tennessee/" xr:uid="{4E8374FD-69E7-47C0-88EB-F1586A68FD10}"/>
    <hyperlink ref="B4" r:id="rId9" display="https://www.worldometers.info/coronavirus/usa/arizona/" xr:uid="{E66639C7-3D46-4CAD-A46E-AB53FA9A8FC9}"/>
    <hyperlink ref="B33" r:id="rId10" display="https://www.worldometers.info/coronavirus/usa/new-jersey/" xr:uid="{46665D9B-D9A1-4C39-AC73-9DFB6F006EAE}"/>
    <hyperlink ref="B41" r:id="rId11" display="https://www.worldometers.info/coronavirus/usa/pennsylvania/" xr:uid="{3188C3EA-24DB-4F7B-9030-AEAB9EFEF44E}"/>
    <hyperlink ref="B38" r:id="rId12" display="https://www.worldometers.info/coronavirus/usa/ohio/" xr:uid="{4462BFA2-F188-468D-83C0-238AE4DEC464}"/>
    <hyperlink ref="B53" r:id="rId13" display="https://www.worldometers.info/coronavirus/usa/wisconsin/" xr:uid="{30727569-A913-43FC-B1E9-B1CD4CE490F5}"/>
    <hyperlink ref="B2" r:id="rId14" display="https://www.worldometers.info/coronavirus/usa/alabama/" xr:uid="{FA472992-B317-427B-AFFA-A4DF34B54BA0}"/>
    <hyperlink ref="B21" r:id="rId15" display="https://www.worldometers.info/coronavirus/usa/louisiana/" xr:uid="{E317D651-3FA7-4D61-9435-8AD916C037B8}"/>
    <hyperlink ref="B25" r:id="rId16" display="https://www.worldometers.info/coronavirus/usa/michigan/" xr:uid="{14B63F7D-A8D3-46A6-8C7A-DDD2E3708A1D}"/>
    <hyperlink ref="B28" r:id="rId17" display="https://www.worldometers.info/coronavirus/usa/missouri/" xr:uid="{E4472E8A-8427-4EB6-9B4F-5622A7613CFB}"/>
    <hyperlink ref="B50" r:id="rId18" display="https://www.worldometers.info/coronavirus/usa/virginia/" xr:uid="{73CC1C06-C8A1-41BA-8F34-42983348EA71}"/>
    <hyperlink ref="B44" r:id="rId19" display="https://www.worldometers.info/coronavirus/usa/south-carolina/" xr:uid="{00EDCA84-4AED-4E98-B199-EA974AC55161}"/>
    <hyperlink ref="B17" r:id="rId20" display="https://www.worldometers.info/coronavirus/usa/indiana/" xr:uid="{BC80C6CF-20C1-49FA-8789-000B63FD0200}"/>
    <hyperlink ref="B24" r:id="rId21" display="https://www.worldometers.info/coronavirus/usa/massachusetts/" xr:uid="{E17A0588-ACE9-404A-9897-E8C70ABBD48E}"/>
    <hyperlink ref="B23" r:id="rId22" display="https://www.worldometers.info/coronavirus/usa/maryland/" xr:uid="{B41623B5-0716-4953-922D-7EE190A68708}"/>
    <hyperlink ref="B26" r:id="rId23" display="https://www.worldometers.info/coronavirus/usa/minnesota/" xr:uid="{6C5FD6CE-B28C-46D4-8D5D-92CF1D95C3EB}"/>
    <hyperlink ref="B18" r:id="rId24" display="https://www.worldometers.info/coronavirus/usa/iowa/" xr:uid="{5DB765B5-786D-4831-ABF7-303E2297A4C1}"/>
    <hyperlink ref="B39" r:id="rId25" display="https://www.worldometers.info/coronavirus/usa/oklahoma/" xr:uid="{7697A7EB-4750-4CD2-B867-99569F5C20DF}"/>
    <hyperlink ref="B27" r:id="rId26" display="https://www.worldometers.info/coronavirus/usa/mississippi/" xr:uid="{D4E4C538-8CC6-4758-9200-1D36715EFBD4}"/>
    <hyperlink ref="B51" r:id="rId27" display="https://www.worldometers.info/coronavirus/usa/washington/" xr:uid="{C4A00801-CAE2-41A5-9D85-D3CC6606C889}"/>
    <hyperlink ref="B5" r:id="rId28" display="https://www.worldometers.info/coronavirus/usa/arkansas/" xr:uid="{2A61B702-114E-400D-980B-7BF92AF12110}"/>
    <hyperlink ref="B48" r:id="rId29" display="https://www.worldometers.info/coronavirus/usa/utah/" xr:uid="{AFB782DD-8CE9-4708-8D5F-B68B3EE958D0}"/>
    <hyperlink ref="B20" r:id="rId30" display="https://www.worldometers.info/coronavirus/usa/kentucky/" xr:uid="{6E5D2A2E-2067-4612-B495-F316C5F9F791}"/>
    <hyperlink ref="B31" r:id="rId31" display="https://www.worldometers.info/coronavirus/usa/nevada/" xr:uid="{8E9E07A3-4FA9-41ED-A737-E98F34368497}"/>
    <hyperlink ref="B7" r:id="rId32" display="https://www.worldometers.info/coronavirus/usa/colorado/" xr:uid="{4FF97ABE-2421-4609-9DF5-FD276BFF58B5}"/>
    <hyperlink ref="B19" r:id="rId33" display="https://www.worldometers.info/coronavirus/usa/kansas/" xr:uid="{AE6880C1-3DC2-4755-8774-002638351E22}"/>
    <hyperlink ref="B8" r:id="rId34" display="https://www.worldometers.info/coronavirus/usa/connecticut/" xr:uid="{94ACA5C1-8C35-4AB7-A7D1-116937734B27}"/>
    <hyperlink ref="B30" r:id="rId35" display="https://www.worldometers.info/coronavirus/usa/nebraska/" xr:uid="{EF9E11C1-A3F6-4E02-AA44-8638B92B2A37}"/>
    <hyperlink ref="B15" r:id="rId36" display="https://www.worldometers.info/coronavirus/usa/idaho/" xr:uid="{A5398AA3-5A8A-4194-B49C-3F6EFC9D5EF3}"/>
    <hyperlink ref="B40" r:id="rId37" display="https://www.worldometers.info/coronavirus/usa/oregon/" xr:uid="{32C6772D-F9CF-46B1-B3E5-6D27B8245145}"/>
    <hyperlink ref="B34" r:id="rId38" display="https://www.worldometers.info/coronavirus/usa/new-mexico/" xr:uid="{6837FDF5-198C-47BC-AFC4-7718CDF5B920}"/>
    <hyperlink ref="B45" r:id="rId39" display="https://www.worldometers.info/coronavirus/usa/south-dakota/" xr:uid="{D42174C9-982C-41D6-BBF0-0207F033482E}"/>
    <hyperlink ref="B37" r:id="rId40" display="https://www.worldometers.info/coronavirus/usa/north-dakota/" xr:uid="{053D3492-FA13-4C3D-B83E-06C401FA33CE}"/>
    <hyperlink ref="B43" r:id="rId41" display="https://www.worldometers.info/coronavirus/usa/rhode-island/" xr:uid="{D083E0FA-5BDA-4AA5-95DB-BD872CF2C55C}"/>
    <hyperlink ref="B29" r:id="rId42" display="https://www.worldometers.info/coronavirus/usa/montana/" xr:uid="{A2E3D4C2-4A5E-496A-896B-F47448DDE546}"/>
    <hyperlink ref="B9" r:id="rId43" display="https://www.worldometers.info/coronavirus/usa/delaware/" xr:uid="{7786A43A-C49A-44B6-BFDE-24C2E0BF70EB}"/>
    <hyperlink ref="B52" r:id="rId44" display="https://www.worldometers.info/coronavirus/usa/west-virginia/" xr:uid="{8059EE65-7832-4E01-9CB2-9A45750AE6F5}"/>
    <hyperlink ref="B10" r:id="rId45" display="https://www.worldometers.info/coronavirus/usa/district-of-columbia/" xr:uid="{78E218E3-1676-4110-BDE7-20341A104445}"/>
    <hyperlink ref="B14" r:id="rId46" display="https://www.worldometers.info/coronavirus/usa/hawaii/" xr:uid="{9E2C43D9-2244-443E-8532-5007F63552ED}"/>
    <hyperlink ref="B3" r:id="rId47" display="https://www.worldometers.info/coronavirus/usa/alaska/" xr:uid="{5A98BE82-EC4F-48AD-B420-2C748C3DE275}"/>
    <hyperlink ref="B54" r:id="rId48" display="https://www.worldometers.info/coronavirus/usa/wyoming/" xr:uid="{7801425E-BD7B-4A06-83B4-69B14C0A1EFB}"/>
    <hyperlink ref="B32" r:id="rId49" display="https://www.worldometers.info/coronavirus/usa/new-hampshire/" xr:uid="{CB5896FB-F056-4953-BF67-455A046BE7E3}"/>
    <hyperlink ref="B22" r:id="rId50" display="https://www.worldometers.info/coronavirus/usa/maine/" xr:uid="{DA52B028-4500-4478-BC63-5467696DCB4E}"/>
    <hyperlink ref="B49" r:id="rId51" display="https://www.worldometers.info/coronavirus/usa/vermont/" xr:uid="{859CB313-3656-4FA0-B5CA-DAD878BADEC6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2020-10-25T13:12:08Z</dcterms:modified>
</cp:coreProperties>
</file>