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BD47C1E-46EF-4E6B-BF63-319A102F3E89}" xr6:coauthVersionLast="45" xr6:coauthVersionMax="45" xr10:uidLastSave="{CD3E01B6-8835-451A-BBBB-EE7E84219E12}"/>
  <bookViews>
    <workbookView xWindow="-110" yWindow="-110" windowWidth="27580" windowHeight="1786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3" l="1"/>
  <c r="L27" i="3" l="1"/>
  <c r="M27" i="3"/>
  <c r="N27" i="3"/>
  <c r="N10" i="3" l="1"/>
  <c r="N50" i="3"/>
  <c r="N35" i="3"/>
  <c r="N3" i="3"/>
  <c r="N36" i="3"/>
  <c r="N12" i="3"/>
  <c r="N31" i="3"/>
  <c r="N19" i="3"/>
  <c r="N15" i="3"/>
  <c r="N32" i="3"/>
  <c r="N4" i="3"/>
  <c r="N56" i="3"/>
  <c r="N52" i="3"/>
  <c r="N44" i="3"/>
  <c r="N43" i="3"/>
  <c r="N29" i="3"/>
  <c r="N20" i="3"/>
  <c r="N21" i="3"/>
  <c r="N49" i="3"/>
  <c r="N5" i="3"/>
  <c r="N9" i="3"/>
  <c r="N47" i="3"/>
  <c r="N55" i="3"/>
  <c r="N41" i="3"/>
  <c r="N37" i="3"/>
  <c r="N40" i="3"/>
  <c r="N7" i="3"/>
  <c r="N34" i="3"/>
  <c r="N39" i="3"/>
  <c r="N22" i="3"/>
  <c r="N33" i="3"/>
  <c r="N8" i="3"/>
  <c r="N28" i="3"/>
  <c r="N6" i="3"/>
  <c r="N23" i="3"/>
  <c r="N51" i="3"/>
  <c r="N17" i="3"/>
  <c r="N14" i="3"/>
  <c r="N13" i="3"/>
  <c r="N42" i="3"/>
  <c r="N30" i="3"/>
  <c r="N16" i="3"/>
  <c r="N25" i="3"/>
  <c r="N48" i="3"/>
  <c r="N18" i="3"/>
  <c r="N11" i="3"/>
  <c r="N38" i="3"/>
  <c r="N45" i="3"/>
  <c r="N46" i="3"/>
  <c r="N54" i="3"/>
  <c r="N26" i="3"/>
  <c r="N24" i="3"/>
  <c r="N2" i="3"/>
  <c r="N53" i="3"/>
  <c r="M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6" i="3"/>
  <c r="L12" i="3"/>
  <c r="L51" i="3"/>
  <c r="L46" i="3"/>
  <c r="L40" i="3"/>
  <c r="L10" i="3"/>
  <c r="L37" i="3"/>
  <c r="L34" i="3"/>
  <c r="L55" i="3"/>
  <c r="L44" i="3"/>
  <c r="L24" i="3"/>
  <c r="L35" i="3"/>
  <c r="L20" i="3"/>
  <c r="L36" i="3"/>
  <c r="L26" i="3"/>
  <c r="L2" i="3"/>
  <c r="L39" i="3"/>
  <c r="L23" i="3"/>
  <c r="L15" i="3"/>
  <c r="L22" i="3"/>
  <c r="L25" i="3"/>
  <c r="L45" i="3"/>
  <c r="L19" i="3"/>
  <c r="L56" i="3"/>
  <c r="L47" i="3"/>
  <c r="L54" i="3"/>
  <c r="L48" i="3"/>
  <c r="L50" i="3"/>
  <c r="L21" i="3"/>
  <c r="L17" i="3"/>
  <c r="L14" i="3"/>
  <c r="L29" i="3"/>
  <c r="L5" i="3"/>
  <c r="L32" i="3"/>
  <c r="L9" i="3"/>
  <c r="L52" i="3"/>
  <c r="L38" i="3"/>
  <c r="L8" i="3"/>
  <c r="L33" i="3"/>
  <c r="L16" i="3"/>
  <c r="L18" i="3"/>
  <c r="L53" i="3"/>
  <c r="L11" i="3"/>
  <c r="L49" i="3"/>
  <c r="L30" i="3"/>
  <c r="L4" i="3"/>
  <c r="L28" i="3"/>
  <c r="L7" i="3"/>
  <c r="L41" i="3"/>
  <c r="L42" i="3"/>
  <c r="L3" i="3"/>
  <c r="L43" i="3"/>
  <c r="M52" i="3" l="1"/>
  <c r="M45" i="3"/>
  <c r="M39" i="3"/>
  <c r="M16" i="3"/>
  <c r="M10" i="3"/>
  <c r="M7" i="3"/>
  <c r="M38" i="3"/>
  <c r="M13" i="3"/>
  <c r="M22" i="3"/>
  <c r="M9" i="3"/>
  <c r="M56" i="3"/>
  <c r="M2" i="3"/>
  <c r="M19" i="3"/>
  <c r="M3" i="3"/>
  <c r="M31" i="3"/>
  <c r="M44" i="3"/>
  <c r="M15" i="3"/>
  <c r="M28" i="3"/>
  <c r="M12" i="3"/>
  <c r="M33" i="3"/>
  <c r="M23" i="3"/>
  <c r="M40" i="3"/>
  <c r="M5" i="3"/>
  <c r="M35" i="3"/>
  <c r="M24" i="3"/>
  <c r="M30" i="3"/>
  <c r="M34" i="3"/>
  <c r="M48" i="3"/>
  <c r="M54" i="3"/>
  <c r="M37" i="3"/>
  <c r="M29" i="3"/>
  <c r="M47" i="3"/>
  <c r="M11" i="3"/>
  <c r="M21" i="3"/>
  <c r="M4" i="3"/>
  <c r="M41" i="3"/>
  <c r="M14" i="3"/>
  <c r="M26" i="3"/>
  <c r="M36" i="3"/>
  <c r="M43" i="3"/>
  <c r="M32" i="3"/>
  <c r="M49" i="3"/>
  <c r="M50" i="3"/>
  <c r="M17" i="3"/>
  <c r="M25" i="3"/>
  <c r="M42" i="3"/>
  <c r="M53" i="3"/>
  <c r="M18" i="3"/>
  <c r="M46" i="3"/>
  <c r="M55" i="3"/>
  <c r="M8" i="3"/>
  <c r="M20" i="3"/>
  <c r="M51" i="3"/>
  <c r="L31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<sst xmlns="http://schemas.openxmlformats.org/spreadsheetml/2006/main" count="321" uniqueCount="102">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</sst>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entucky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utah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ansas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427638</v>
      </c>
      <c r="C5" s="2"/>
      <c r="D5" s="1">
        <v>32403</v>
      </c>
      <c r="E5" s="2"/>
      <c r="F5" s="1">
        <v>217727</v>
      </c>
      <c r="G5" s="1">
        <v>21983</v>
      </c>
      <c r="H5" s="1">
        <v>1666</v>
      </c>
      <c r="I5" s="1">
        <v>4673195</v>
      </c>
      <c r="J5" s="1">
        <v>240223</v>
      </c>
      <c r="K5" s="5"/>
      <c r="L5" s="6"/>
    </row>
    <row r="6" spans="1:22" ht="15" thickBot="1" x14ac:dyDescent="0.4">
      <c r="A6" s="37" t="s">
        <v>10</v>
      </c>
      <c r="B6" s="1">
        <v>327687</v>
      </c>
      <c r="C6" s="2"/>
      <c r="D6" s="1">
        <v>7051</v>
      </c>
      <c r="E6" s="2"/>
      <c r="F6" s="1">
        <v>234349</v>
      </c>
      <c r="G6" s="1">
        <v>8293</v>
      </c>
      <c r="H6" s="2">
        <v>178</v>
      </c>
      <c r="I6" s="1">
        <v>5406599</v>
      </c>
      <c r="J6" s="1">
        <v>136834</v>
      </c>
      <c r="K6" s="5"/>
      <c r="L6" s="6"/>
    </row>
    <row r="7" spans="1:22" ht="15" thickBot="1" x14ac:dyDescent="0.4">
      <c r="A7" s="37" t="s">
        <v>13</v>
      </c>
      <c r="B7" s="1">
        <v>269811</v>
      </c>
      <c r="C7" s="2"/>
      <c r="D7" s="1">
        <v>4242</v>
      </c>
      <c r="E7" s="2"/>
      <c r="F7" s="1">
        <v>232919</v>
      </c>
      <c r="G7" s="1">
        <v>12562</v>
      </c>
      <c r="H7" s="2">
        <v>198</v>
      </c>
      <c r="I7" s="1">
        <v>2576813</v>
      </c>
      <c r="J7" s="1">
        <v>119976</v>
      </c>
      <c r="K7" s="5"/>
      <c r="L7" s="6"/>
    </row>
    <row r="8" spans="1:22" ht="15" thickBot="1" x14ac:dyDescent="0.4">
      <c r="A8" s="37" t="s">
        <v>15</v>
      </c>
      <c r="B8" s="1">
        <v>265556</v>
      </c>
      <c r="C8" s="2"/>
      <c r="D8" s="1">
        <v>3260</v>
      </c>
      <c r="E8" s="2"/>
      <c r="F8" s="1">
        <v>129658</v>
      </c>
      <c r="G8" s="1">
        <v>9158</v>
      </c>
      <c r="H8" s="2">
        <v>112</v>
      </c>
      <c r="I8" s="1">
        <v>2757859</v>
      </c>
      <c r="J8" s="1">
        <v>95112</v>
      </c>
      <c r="K8" s="5"/>
      <c r="L8" s="6"/>
    </row>
    <row r="9" spans="1:22" ht="15" thickBot="1" x14ac:dyDescent="0.4">
      <c r="A9" s="37" t="s">
        <v>8</v>
      </c>
      <c r="B9" s="1">
        <v>180915</v>
      </c>
      <c r="C9" s="2"/>
      <c r="D9" s="1">
        <v>15609</v>
      </c>
      <c r="E9" s="2"/>
      <c r="F9" s="1">
        <v>86250</v>
      </c>
      <c r="G9" s="1">
        <v>20368</v>
      </c>
      <c r="H9" s="1">
        <v>1757</v>
      </c>
      <c r="I9" s="1">
        <v>1685604</v>
      </c>
      <c r="J9" s="1">
        <v>189773</v>
      </c>
      <c r="K9" s="5"/>
      <c r="L9" s="6"/>
    </row>
    <row r="10" spans="1:22" ht="15" thickBot="1" x14ac:dyDescent="0.4">
      <c r="A10" s="37" t="s">
        <v>12</v>
      </c>
      <c r="B10" s="1">
        <v>155048</v>
      </c>
      <c r="C10" s="2"/>
      <c r="D10" s="1">
        <v>7388</v>
      </c>
      <c r="E10" s="2"/>
      <c r="F10" s="1">
        <v>31915</v>
      </c>
      <c r="G10" s="1">
        <v>12236</v>
      </c>
      <c r="H10" s="2">
        <v>583</v>
      </c>
      <c r="I10" s="1">
        <v>1982982</v>
      </c>
      <c r="J10" s="1">
        <v>156488</v>
      </c>
      <c r="K10" s="5"/>
      <c r="L10" s="6"/>
    </row>
    <row r="11" spans="1:22" ht="15" thickBot="1" x14ac:dyDescent="0.4">
      <c r="A11" s="37" t="s">
        <v>33</v>
      </c>
      <c r="B11" s="1">
        <v>122467</v>
      </c>
      <c r="C11" s="2"/>
      <c r="D11" s="1">
        <v>2237</v>
      </c>
      <c r="E11" s="2"/>
      <c r="F11" s="1">
        <v>105401</v>
      </c>
      <c r="G11" s="1">
        <v>16825</v>
      </c>
      <c r="H11" s="2">
        <v>307</v>
      </c>
      <c r="I11" s="1">
        <v>892480</v>
      </c>
      <c r="J11" s="1">
        <v>122615</v>
      </c>
      <c r="K11" s="6"/>
      <c r="L11" s="6"/>
    </row>
    <row r="12" spans="1:22" ht="15" thickBot="1" x14ac:dyDescent="0.4">
      <c r="A12" s="37" t="s">
        <v>16</v>
      </c>
      <c r="B12" s="1">
        <v>116926</v>
      </c>
      <c r="C12" s="2"/>
      <c r="D12" s="1">
        <v>3001</v>
      </c>
      <c r="E12" s="2"/>
      <c r="F12" s="1">
        <v>95505</v>
      </c>
      <c r="G12" s="1">
        <v>11013</v>
      </c>
      <c r="H12" s="2">
        <v>283</v>
      </c>
      <c r="I12" s="1">
        <v>1266240</v>
      </c>
      <c r="J12" s="1">
        <v>119261</v>
      </c>
      <c r="K12" s="6"/>
      <c r="L12" s="6"/>
    </row>
    <row r="13" spans="1:22" ht="15" thickBot="1" x14ac:dyDescent="0.4">
      <c r="A13" s="37" t="s">
        <v>17</v>
      </c>
      <c r="B13" s="1">
        <v>111597</v>
      </c>
      <c r="C13" s="2"/>
      <c r="D13" s="1">
        <v>8325</v>
      </c>
      <c r="E13" s="2"/>
      <c r="F13" s="1">
        <v>8925</v>
      </c>
      <c r="G13" s="1">
        <v>16191</v>
      </c>
      <c r="H13" s="1">
        <v>1208</v>
      </c>
      <c r="I13" s="1">
        <v>1032085</v>
      </c>
      <c r="J13" s="1">
        <v>149740</v>
      </c>
      <c r="K13" s="6"/>
      <c r="L13" s="6"/>
    </row>
    <row r="14" spans="1:22" ht="15" thickBot="1" x14ac:dyDescent="0.4">
      <c r="A14" s="37" t="s">
        <v>19</v>
      </c>
      <c r="B14" s="1">
        <v>99794</v>
      </c>
      <c r="C14" s="2"/>
      <c r="D14" s="1">
        <v>6958</v>
      </c>
      <c r="E14" s="2"/>
      <c r="F14" s="1">
        <v>19482</v>
      </c>
      <c r="G14" s="1">
        <v>7795</v>
      </c>
      <c r="H14" s="2">
        <v>544</v>
      </c>
      <c r="I14" s="1">
        <v>924284</v>
      </c>
      <c r="J14" s="1">
        <v>72198</v>
      </c>
      <c r="K14" s="5"/>
      <c r="L14" s="6"/>
    </row>
    <row r="15" spans="1:22" ht="15" thickBot="1" x14ac:dyDescent="0.4">
      <c r="A15" s="37" t="s">
        <v>24</v>
      </c>
      <c r="B15" s="1">
        <v>85730</v>
      </c>
      <c r="C15" s="2"/>
      <c r="D15" s="1">
        <v>1533</v>
      </c>
      <c r="E15" s="2"/>
      <c r="F15" s="1">
        <v>28879</v>
      </c>
      <c r="G15" s="1">
        <v>8174</v>
      </c>
      <c r="H15" s="2">
        <v>146</v>
      </c>
      <c r="I15" s="1">
        <v>1199575</v>
      </c>
      <c r="J15" s="1">
        <v>114375</v>
      </c>
      <c r="K15" s="5"/>
      <c r="L15" s="6"/>
    </row>
    <row r="16" spans="1:22" ht="15" thickBot="1" x14ac:dyDescent="0.4">
      <c r="A16" s="37" t="s">
        <v>14</v>
      </c>
      <c r="B16" s="1">
        <v>78122</v>
      </c>
      <c r="C16" s="2"/>
      <c r="D16" s="1">
        <v>3421</v>
      </c>
      <c r="E16" s="2"/>
      <c r="F16" s="1">
        <v>28367</v>
      </c>
      <c r="G16" s="1">
        <v>16805</v>
      </c>
      <c r="H16" s="2">
        <v>736</v>
      </c>
      <c r="I16" s="1">
        <v>934995</v>
      </c>
      <c r="J16" s="1">
        <v>201126</v>
      </c>
      <c r="K16" s="5"/>
      <c r="L16" s="6"/>
    </row>
    <row r="17" spans="1:12" ht="15" thickBot="1" x14ac:dyDescent="0.4">
      <c r="A17" s="37" t="s">
        <v>11</v>
      </c>
      <c r="B17" s="1">
        <v>76776</v>
      </c>
      <c r="C17" s="2"/>
      <c r="D17" s="1">
        <v>6314</v>
      </c>
      <c r="E17" s="2"/>
      <c r="F17" s="1">
        <v>17621</v>
      </c>
      <c r="G17" s="1">
        <v>7688</v>
      </c>
      <c r="H17" s="2">
        <v>632</v>
      </c>
      <c r="I17" s="1">
        <v>1499089</v>
      </c>
      <c r="J17" s="1">
        <v>150106</v>
      </c>
      <c r="K17" s="5"/>
      <c r="L17" s="6"/>
    </row>
    <row r="18" spans="1:12" ht="15" thickBot="1" x14ac:dyDescent="0.4">
      <c r="A18" s="37" t="s">
        <v>26</v>
      </c>
      <c r="B18" s="1">
        <v>73109</v>
      </c>
      <c r="C18" s="2"/>
      <c r="D18" s="1">
        <v>3319</v>
      </c>
      <c r="E18" s="2"/>
      <c r="F18" s="1">
        <v>64560</v>
      </c>
      <c r="G18" s="1">
        <v>12093</v>
      </c>
      <c r="H18" s="2">
        <v>549</v>
      </c>
      <c r="I18" s="1">
        <v>807926</v>
      </c>
      <c r="J18" s="1">
        <v>133637</v>
      </c>
      <c r="K18" s="6"/>
      <c r="L18" s="6"/>
    </row>
    <row r="19" spans="1:12" ht="15" thickBot="1" x14ac:dyDescent="0.4">
      <c r="A19" s="37" t="s">
        <v>29</v>
      </c>
      <c r="B19" s="1">
        <v>70670</v>
      </c>
      <c r="C19" s="2"/>
      <c r="D19" s="1">
        <v>1966</v>
      </c>
      <c r="E19" s="2"/>
      <c r="F19" s="1">
        <v>59394</v>
      </c>
      <c r="G19" s="1">
        <v>8280</v>
      </c>
      <c r="H19" s="2">
        <v>230</v>
      </c>
      <c r="I19" s="1">
        <v>885504</v>
      </c>
      <c r="J19" s="1">
        <v>103743</v>
      </c>
      <c r="K19" s="5"/>
      <c r="L19" s="6"/>
    </row>
    <row r="20" spans="1:12" ht="15" thickBot="1" x14ac:dyDescent="0.4">
      <c r="A20" s="37" t="s">
        <v>21</v>
      </c>
      <c r="B20" s="1">
        <v>65628</v>
      </c>
      <c r="C20" s="2"/>
      <c r="D20" s="1">
        <v>3063</v>
      </c>
      <c r="E20" s="2"/>
      <c r="F20" s="1">
        <v>17902</v>
      </c>
      <c r="G20" s="1">
        <v>5614</v>
      </c>
      <c r="H20" s="2">
        <v>262</v>
      </c>
      <c r="I20" s="1">
        <v>1002463</v>
      </c>
      <c r="J20" s="1">
        <v>85760</v>
      </c>
      <c r="K20" s="5"/>
      <c r="L20" s="6"/>
    </row>
    <row r="21" spans="1:12" ht="15" thickBot="1" x14ac:dyDescent="0.4">
      <c r="A21" s="37" t="s">
        <v>20</v>
      </c>
      <c r="B21" s="1">
        <v>61960</v>
      </c>
      <c r="C21" s="2"/>
      <c r="D21" s="2">
        <v>741</v>
      </c>
      <c r="E21" s="2"/>
      <c r="F21" s="1">
        <v>25364</v>
      </c>
      <c r="G21" s="1">
        <v>9073</v>
      </c>
      <c r="H21" s="2">
        <v>109</v>
      </c>
      <c r="I21" s="1">
        <v>1017498</v>
      </c>
      <c r="J21" s="1">
        <v>148993</v>
      </c>
      <c r="K21" s="5"/>
      <c r="L21" s="6"/>
    </row>
    <row r="22" spans="1:12" ht="15" thickBot="1" x14ac:dyDescent="0.4">
      <c r="A22" s="37" t="s">
        <v>25</v>
      </c>
      <c r="B22" s="1">
        <v>56648</v>
      </c>
      <c r="C22" s="2"/>
      <c r="D22" s="2">
        <v>961</v>
      </c>
      <c r="E22" s="2"/>
      <c r="F22" s="1">
        <v>34731</v>
      </c>
      <c r="G22" s="1">
        <v>11002</v>
      </c>
      <c r="H22" s="2">
        <v>187</v>
      </c>
      <c r="I22" s="1">
        <v>538022</v>
      </c>
      <c r="J22" s="1">
        <v>104496</v>
      </c>
      <c r="K22" s="5"/>
      <c r="L22" s="6"/>
    </row>
    <row r="23" spans="1:12" ht="15" thickBot="1" x14ac:dyDescent="0.4">
      <c r="A23" s="37" t="s">
        <v>36</v>
      </c>
      <c r="B23" s="1">
        <v>53587</v>
      </c>
      <c r="C23" s="2"/>
      <c r="D23" s="1">
        <v>1121</v>
      </c>
      <c r="E23" s="2"/>
      <c r="F23" s="1">
        <v>26683</v>
      </c>
      <c r="G23" s="1">
        <v>10929</v>
      </c>
      <c r="H23" s="2">
        <v>229</v>
      </c>
      <c r="I23" s="1">
        <v>510827</v>
      </c>
      <c r="J23" s="1">
        <v>104183</v>
      </c>
      <c r="K23" s="6"/>
      <c r="L23" s="6"/>
    </row>
    <row r="24" spans="1:12" ht="15" thickBot="1" x14ac:dyDescent="0.4">
      <c r="A24" s="37" t="s">
        <v>27</v>
      </c>
      <c r="B24" s="1">
        <v>51612</v>
      </c>
      <c r="C24" s="2"/>
      <c r="D24" s="1">
        <v>2760</v>
      </c>
      <c r="E24" s="2"/>
      <c r="F24" s="1">
        <v>10229</v>
      </c>
      <c r="G24" s="1">
        <v>7666</v>
      </c>
      <c r="H24" s="2">
        <v>410</v>
      </c>
      <c r="I24" s="1">
        <v>564647</v>
      </c>
      <c r="J24" s="1">
        <v>83872</v>
      </c>
      <c r="K24" s="5"/>
      <c r="L24" s="6"/>
    </row>
    <row r="25" spans="1:12" ht="15" thickBot="1" x14ac:dyDescent="0.4">
      <c r="A25" s="37" t="s">
        <v>23</v>
      </c>
      <c r="B25" s="1">
        <v>47287</v>
      </c>
      <c r="C25" s="2"/>
      <c r="D25" s="1">
        <v>4348</v>
      </c>
      <c r="E25" s="2"/>
      <c r="F25" s="1">
        <v>26054</v>
      </c>
      <c r="G25" s="1">
        <v>13263</v>
      </c>
      <c r="H25" s="1">
        <v>1220</v>
      </c>
      <c r="I25" s="1">
        <v>556230</v>
      </c>
      <c r="J25" s="1">
        <v>156013</v>
      </c>
      <c r="K25" s="5"/>
      <c r="L25" s="6"/>
    </row>
    <row r="26" spans="1:12" ht="15" thickBot="1" x14ac:dyDescent="0.4">
      <c r="A26" s="37" t="s">
        <v>32</v>
      </c>
      <c r="B26" s="1">
        <v>42281</v>
      </c>
      <c r="C26" s="2"/>
      <c r="D26" s="1">
        <v>1540</v>
      </c>
      <c r="E26" s="2"/>
      <c r="F26" s="1">
        <v>4159</v>
      </c>
      <c r="G26" s="1">
        <v>7497</v>
      </c>
      <c r="H26" s="2">
        <v>273</v>
      </c>
      <c r="I26" s="1">
        <v>755052</v>
      </c>
      <c r="J26" s="1">
        <v>133883</v>
      </c>
      <c r="K26" s="5"/>
      <c r="L26" s="6"/>
    </row>
    <row r="27" spans="1:12" ht="15" thickBot="1" x14ac:dyDescent="0.4">
      <c r="A27" s="37" t="s">
        <v>9</v>
      </c>
      <c r="B27" s="1">
        <v>41405</v>
      </c>
      <c r="C27" s="2"/>
      <c r="D27" s="1">
        <v>1424</v>
      </c>
      <c r="E27" s="2"/>
      <c r="F27" s="1">
        <v>26759</v>
      </c>
      <c r="G27" s="1">
        <v>5437</v>
      </c>
      <c r="H27" s="2">
        <v>187</v>
      </c>
      <c r="I27" s="1">
        <v>668466</v>
      </c>
      <c r="J27" s="1">
        <v>87784</v>
      </c>
      <c r="K27" s="5"/>
      <c r="L27" s="6"/>
    </row>
    <row r="28" spans="1:12" ht="15" thickBot="1" x14ac:dyDescent="0.4">
      <c r="A28" s="37" t="s">
        <v>18</v>
      </c>
      <c r="B28" s="1">
        <v>36913</v>
      </c>
      <c r="C28" s="2"/>
      <c r="D28" s="1">
        <v>1725</v>
      </c>
      <c r="E28" s="2"/>
      <c r="F28" s="1">
        <v>23015</v>
      </c>
      <c r="G28" s="1">
        <v>6410</v>
      </c>
      <c r="H28" s="2">
        <v>300</v>
      </c>
      <c r="I28" s="1">
        <v>396303</v>
      </c>
      <c r="J28" s="1">
        <v>68818</v>
      </c>
      <c r="K28" s="6"/>
      <c r="L28" s="6"/>
    </row>
    <row r="29" spans="1:12" ht="15" thickBot="1" x14ac:dyDescent="0.4">
      <c r="A29" s="37" t="s">
        <v>22</v>
      </c>
      <c r="B29" s="1">
        <v>36448</v>
      </c>
      <c r="C29" s="2"/>
      <c r="D29" s="2">
        <v>821</v>
      </c>
      <c r="E29" s="2"/>
      <c r="F29" s="1">
        <v>7309</v>
      </c>
      <c r="G29" s="1">
        <v>6260</v>
      </c>
      <c r="H29" s="2">
        <v>141</v>
      </c>
      <c r="I29" s="1">
        <v>689800</v>
      </c>
      <c r="J29" s="1">
        <v>118473</v>
      </c>
      <c r="K29" s="5"/>
      <c r="L29" s="6"/>
    </row>
    <row r="30" spans="1:12" ht="15" thickBot="1" x14ac:dyDescent="0.4">
      <c r="A30" s="37" t="s">
        <v>30</v>
      </c>
      <c r="B30" s="1">
        <v>36287</v>
      </c>
      <c r="C30" s="2"/>
      <c r="D30" s="1">
        <v>1249</v>
      </c>
      <c r="E30" s="2"/>
      <c r="F30" s="1">
        <v>12871</v>
      </c>
      <c r="G30" s="1">
        <v>12193</v>
      </c>
      <c r="H30" s="2">
        <v>420</v>
      </c>
      <c r="I30" s="1">
        <v>347152</v>
      </c>
      <c r="J30" s="1">
        <v>116645</v>
      </c>
      <c r="K30" s="5"/>
      <c r="L30" s="6"/>
    </row>
    <row r="31" spans="1:12" ht="15" thickBot="1" x14ac:dyDescent="0.4">
      <c r="A31" s="37" t="s">
        <v>41</v>
      </c>
      <c r="B31" s="1">
        <v>35410</v>
      </c>
      <c r="C31" s="46">
        <v>47</v>
      </c>
      <c r="D31" s="2">
        <v>752</v>
      </c>
      <c r="E31" s="48">
        <v>2</v>
      </c>
      <c r="F31" s="1">
        <v>8079</v>
      </c>
      <c r="G31" s="1">
        <v>11223</v>
      </c>
      <c r="H31" s="2">
        <v>238</v>
      </c>
      <c r="I31" s="1">
        <v>376500</v>
      </c>
      <c r="J31" s="1">
        <v>119332</v>
      </c>
      <c r="K31" s="5"/>
      <c r="L31" s="6"/>
    </row>
    <row r="32" spans="1:12" ht="15" thickBot="1" x14ac:dyDescent="0.4">
      <c r="A32" s="37" t="s">
        <v>28</v>
      </c>
      <c r="B32" s="1">
        <v>29484</v>
      </c>
      <c r="C32" s="2"/>
      <c r="D32" s="2">
        <v>215</v>
      </c>
      <c r="E32" s="2"/>
      <c r="F32" s="1">
        <v>11966</v>
      </c>
      <c r="G32" s="1">
        <v>9197</v>
      </c>
      <c r="H32" s="2">
        <v>67</v>
      </c>
      <c r="I32" s="1">
        <v>413058</v>
      </c>
      <c r="J32" s="1">
        <v>128841</v>
      </c>
      <c r="K32" s="6"/>
      <c r="L32" s="6"/>
    </row>
    <row r="33" spans="1:12" ht="15" thickBot="1" x14ac:dyDescent="0.4">
      <c r="A33" s="37" t="s">
        <v>35</v>
      </c>
      <c r="B33" s="1">
        <v>29079</v>
      </c>
      <c r="C33" s="2"/>
      <c r="D33" s="1">
        <v>1117</v>
      </c>
      <c r="E33" s="2"/>
      <c r="F33" s="1">
        <v>21857</v>
      </c>
      <c r="G33" s="1">
        <v>4738</v>
      </c>
      <c r="H33" s="2">
        <v>182</v>
      </c>
      <c r="I33" s="1">
        <v>535616</v>
      </c>
      <c r="J33" s="1">
        <v>87270</v>
      </c>
      <c r="K33" s="5"/>
      <c r="L33" s="6"/>
    </row>
    <row r="34" spans="1:12" ht="15" thickBot="1" x14ac:dyDescent="0.4">
      <c r="A34" s="37" t="s">
        <v>34</v>
      </c>
      <c r="B34" s="1">
        <v>28367</v>
      </c>
      <c r="C34" s="2"/>
      <c r="D34" s="2">
        <v>321</v>
      </c>
      <c r="E34" s="2"/>
      <c r="F34" s="1">
        <v>6455</v>
      </c>
      <c r="G34" s="1">
        <v>9400</v>
      </c>
      <c r="H34" s="2">
        <v>106</v>
      </c>
      <c r="I34" s="1">
        <v>382402</v>
      </c>
      <c r="J34" s="1">
        <v>126715</v>
      </c>
      <c r="K34" s="5"/>
      <c r="L34" s="6"/>
    </row>
    <row r="35" spans="1:12" ht="15" thickBot="1" x14ac:dyDescent="0.4">
      <c r="A35" s="37" t="s">
        <v>31</v>
      </c>
      <c r="B35" s="1">
        <v>27683</v>
      </c>
      <c r="C35" s="2"/>
      <c r="D35" s="2">
        <v>593</v>
      </c>
      <c r="E35" s="2"/>
      <c r="F35" s="1">
        <v>8592</v>
      </c>
      <c r="G35" s="1">
        <v>8988</v>
      </c>
      <c r="H35" s="2">
        <v>193</v>
      </c>
      <c r="I35" s="1">
        <v>434401</v>
      </c>
      <c r="J35" s="1">
        <v>141032</v>
      </c>
      <c r="K35" s="5"/>
      <c r="L35" s="6"/>
    </row>
    <row r="36" spans="1:12" ht="15" thickBot="1" x14ac:dyDescent="0.4">
      <c r="A36" s="37" t="s">
        <v>50</v>
      </c>
      <c r="B36" s="1">
        <v>21172</v>
      </c>
      <c r="C36" s="2"/>
      <c r="D36" s="2">
        <v>285</v>
      </c>
      <c r="E36" s="2"/>
      <c r="F36" s="1">
        <v>5027</v>
      </c>
      <c r="G36" s="1">
        <v>10945</v>
      </c>
      <c r="H36" s="2">
        <v>147</v>
      </c>
      <c r="I36" s="1">
        <v>211901</v>
      </c>
      <c r="J36" s="1">
        <v>109543</v>
      </c>
      <c r="K36" s="5"/>
      <c r="L36" s="6"/>
    </row>
    <row r="37" spans="1:12" ht="15" thickBot="1" x14ac:dyDescent="0.4">
      <c r="A37" s="37" t="s">
        <v>46</v>
      </c>
      <c r="B37" s="1">
        <v>20235</v>
      </c>
      <c r="C37" s="2"/>
      <c r="D37" s="2">
        <v>422</v>
      </c>
      <c r="E37" s="2"/>
      <c r="F37" s="1">
        <v>4328</v>
      </c>
      <c r="G37" s="1">
        <v>5114</v>
      </c>
      <c r="H37" s="2">
        <v>107</v>
      </c>
      <c r="I37" s="1">
        <v>423285</v>
      </c>
      <c r="J37" s="1">
        <v>106972</v>
      </c>
      <c r="K37" s="5"/>
      <c r="L37" s="6"/>
    </row>
    <row r="38" spans="1:12" ht="15" thickBot="1" x14ac:dyDescent="0.4">
      <c r="A38" s="37" t="s">
        <v>38</v>
      </c>
      <c r="B38" s="1">
        <v>19389</v>
      </c>
      <c r="C38" s="2"/>
      <c r="D38" s="2">
        <v>625</v>
      </c>
      <c r="E38" s="2"/>
      <c r="F38" s="1">
        <v>13442</v>
      </c>
      <c r="G38" s="1">
        <v>4340</v>
      </c>
      <c r="H38" s="2">
        <v>140</v>
      </c>
      <c r="I38" s="1">
        <v>475983</v>
      </c>
      <c r="J38" s="1">
        <v>106539</v>
      </c>
      <c r="K38" s="5"/>
      <c r="L38" s="6"/>
    </row>
    <row r="39" spans="1:12" ht="15" thickBot="1" x14ac:dyDescent="0.4">
      <c r="A39" s="37" t="s">
        <v>45</v>
      </c>
      <c r="B39" s="1">
        <v>19161</v>
      </c>
      <c r="C39" s="2"/>
      <c r="D39" s="2">
        <v>296</v>
      </c>
      <c r="E39" s="2"/>
      <c r="F39" s="1">
        <v>7596</v>
      </c>
      <c r="G39" s="1">
        <v>6577</v>
      </c>
      <c r="H39" s="2">
        <v>102</v>
      </c>
      <c r="I39" s="1">
        <v>217779</v>
      </c>
      <c r="J39" s="1">
        <v>74753</v>
      </c>
      <c r="K39" s="5"/>
      <c r="L39" s="6"/>
    </row>
    <row r="40" spans="1:12" ht="15" thickBot="1" x14ac:dyDescent="0.4">
      <c r="A40" s="37" t="s">
        <v>40</v>
      </c>
      <c r="B40" s="1">
        <v>17312</v>
      </c>
      <c r="C40" s="2"/>
      <c r="D40" s="2">
        <v>976</v>
      </c>
      <c r="E40" s="2"/>
      <c r="F40" s="1">
        <v>14651</v>
      </c>
      <c r="G40" s="1">
        <v>16342</v>
      </c>
      <c r="H40" s="2">
        <v>921</v>
      </c>
      <c r="I40" s="1">
        <v>270784</v>
      </c>
      <c r="J40" s="1">
        <v>255611</v>
      </c>
      <c r="K40" s="6"/>
      <c r="L40" s="6"/>
    </row>
    <row r="41" spans="1:12" ht="15" thickBot="1" x14ac:dyDescent="0.4">
      <c r="A41" s="37" t="s">
        <v>44</v>
      </c>
      <c r="B41" s="1">
        <v>15028</v>
      </c>
      <c r="C41" s="2"/>
      <c r="D41" s="2">
        <v>545</v>
      </c>
      <c r="E41" s="2"/>
      <c r="F41" s="1">
        <v>8161</v>
      </c>
      <c r="G41" s="1">
        <v>7167</v>
      </c>
      <c r="H41" s="2">
        <v>260</v>
      </c>
      <c r="I41" s="1">
        <v>418357</v>
      </c>
      <c r="J41" s="1">
        <v>199519</v>
      </c>
      <c r="K41" s="5"/>
      <c r="L41" s="6"/>
    </row>
    <row r="42" spans="1:12" ht="15" thickBot="1" x14ac:dyDescent="0.4">
      <c r="A42" s="37" t="s">
        <v>43</v>
      </c>
      <c r="B42" s="1">
        <v>12804</v>
      </c>
      <c r="C42" s="2"/>
      <c r="D42" s="2">
        <v>517</v>
      </c>
      <c r="E42" s="2"/>
      <c r="F42" s="1">
        <v>5167</v>
      </c>
      <c r="G42" s="1">
        <v>13149</v>
      </c>
      <c r="H42" s="2">
        <v>531</v>
      </c>
      <c r="I42" s="1">
        <v>136428</v>
      </c>
      <c r="J42" s="1">
        <v>140104</v>
      </c>
      <c r="K42" s="6"/>
      <c r="L42" s="6"/>
    </row>
    <row r="43" spans="1:12" ht="15" thickBot="1" x14ac:dyDescent="0.4">
      <c r="A43" s="37" t="s">
        <v>37</v>
      </c>
      <c r="B43" s="1">
        <v>12170</v>
      </c>
      <c r="C43" s="2"/>
      <c r="D43" s="2">
        <v>234</v>
      </c>
      <c r="E43" s="2"/>
      <c r="F43" s="1">
        <v>8927</v>
      </c>
      <c r="G43" s="1">
        <v>2885</v>
      </c>
      <c r="H43" s="2">
        <v>55</v>
      </c>
      <c r="I43" s="1">
        <v>296172</v>
      </c>
      <c r="J43" s="1">
        <v>70221</v>
      </c>
      <c r="K43" s="5"/>
      <c r="L43" s="6"/>
    </row>
    <row r="44" spans="1:12" ht="15" thickBot="1" x14ac:dyDescent="0.4">
      <c r="A44" s="37" t="s">
        <v>49</v>
      </c>
      <c r="B44" s="1">
        <v>10902</v>
      </c>
      <c r="C44" s="2"/>
      <c r="D44" s="2">
        <v>102</v>
      </c>
      <c r="E44" s="2"/>
      <c r="F44" s="1">
        <v>7686</v>
      </c>
      <c r="G44" s="1">
        <v>6101</v>
      </c>
      <c r="H44" s="2">
        <v>57</v>
      </c>
      <c r="I44" s="1">
        <v>124531</v>
      </c>
      <c r="J44" s="1">
        <v>69685</v>
      </c>
      <c r="K44" s="5"/>
      <c r="L44" s="6"/>
    </row>
    <row r="45" spans="1:12" ht="29.5" thickBot="1" x14ac:dyDescent="0.4">
      <c r="A45" s="37" t="s">
        <v>63</v>
      </c>
      <c r="B45" s="1">
        <v>10847</v>
      </c>
      <c r="C45" s="2"/>
      <c r="D45" s="2">
        <v>568</v>
      </c>
      <c r="E45" s="2"/>
      <c r="F45" s="1">
        <v>8542</v>
      </c>
      <c r="G45" s="1">
        <v>15369</v>
      </c>
      <c r="H45" s="2">
        <v>805</v>
      </c>
      <c r="I45" s="1">
        <v>126883</v>
      </c>
      <c r="J45" s="1">
        <v>179785</v>
      </c>
      <c r="K45" s="6"/>
      <c r="L45" s="6"/>
    </row>
    <row r="46" spans="1:12" ht="15" thickBot="1" x14ac:dyDescent="0.4">
      <c r="A46" s="37" t="s">
        <v>54</v>
      </c>
      <c r="B46" s="1">
        <v>7499</v>
      </c>
      <c r="C46" s="2"/>
      <c r="D46" s="2">
        <v>109</v>
      </c>
      <c r="E46" s="2"/>
      <c r="F46" s="2">
        <v>868</v>
      </c>
      <c r="G46" s="1">
        <v>8477</v>
      </c>
      <c r="H46" s="2">
        <v>123</v>
      </c>
      <c r="I46" s="1">
        <v>90608</v>
      </c>
      <c r="J46" s="1">
        <v>102421</v>
      </c>
      <c r="K46" s="6"/>
      <c r="L46" s="6"/>
    </row>
    <row r="47" spans="1:12" ht="15" thickBot="1" x14ac:dyDescent="0.4">
      <c r="A47" s="37" t="s">
        <v>42</v>
      </c>
      <c r="B47" s="1">
        <v>6054</v>
      </c>
      <c r="C47" s="2"/>
      <c r="D47" s="2">
        <v>391</v>
      </c>
      <c r="E47" s="2"/>
      <c r="F47" s="2">
        <v>636</v>
      </c>
      <c r="G47" s="1">
        <v>4452</v>
      </c>
      <c r="H47" s="2">
        <v>288</v>
      </c>
      <c r="I47" s="1">
        <v>156428</v>
      </c>
      <c r="J47" s="1">
        <v>115045</v>
      </c>
      <c r="K47" s="6"/>
      <c r="L47" s="6"/>
    </row>
    <row r="48" spans="1:12" ht="15" thickBot="1" x14ac:dyDescent="0.4">
      <c r="A48" s="37" t="s">
        <v>53</v>
      </c>
      <c r="B48" s="1">
        <v>4334</v>
      </c>
      <c r="C48" s="2"/>
      <c r="D48" s="2">
        <v>87</v>
      </c>
      <c r="E48" s="2"/>
      <c r="F48" s="2">
        <v>677</v>
      </c>
      <c r="G48" s="1">
        <v>5687</v>
      </c>
      <c r="H48" s="2">
        <v>114</v>
      </c>
      <c r="I48" s="1">
        <v>122479</v>
      </c>
      <c r="J48" s="1">
        <v>160721</v>
      </c>
      <c r="K48" s="6"/>
      <c r="L48" s="6"/>
    </row>
    <row r="49" spans="1:12" ht="15" thickBot="1" x14ac:dyDescent="0.4">
      <c r="A49" s="37" t="s">
        <v>56</v>
      </c>
      <c r="B49" s="1">
        <v>4244</v>
      </c>
      <c r="C49" s="2"/>
      <c r="D49" s="2">
        <v>96</v>
      </c>
      <c r="E49" s="2"/>
      <c r="F49" s="1">
        <v>1329</v>
      </c>
      <c r="G49" s="1">
        <v>2368</v>
      </c>
      <c r="H49" s="2">
        <v>54</v>
      </c>
      <c r="I49" s="1">
        <v>207595</v>
      </c>
      <c r="J49" s="1">
        <v>115836</v>
      </c>
      <c r="K49" s="6"/>
      <c r="L49" s="6"/>
    </row>
    <row r="50" spans="1:12" ht="15" thickBot="1" x14ac:dyDescent="0.4">
      <c r="A50" s="37" t="s">
        <v>39</v>
      </c>
      <c r="B50" s="1">
        <v>3539</v>
      </c>
      <c r="C50" s="2"/>
      <c r="D50" s="2">
        <v>114</v>
      </c>
      <c r="E50" s="2"/>
      <c r="F50" s="2">
        <v>431</v>
      </c>
      <c r="G50" s="1">
        <v>2633</v>
      </c>
      <c r="H50" s="2">
        <v>85</v>
      </c>
      <c r="I50" s="1">
        <v>127536</v>
      </c>
      <c r="J50" s="1">
        <v>94878</v>
      </c>
      <c r="K50" s="5"/>
      <c r="L50" s="6"/>
    </row>
    <row r="51" spans="1:12" ht="15" thickBot="1" x14ac:dyDescent="0.4">
      <c r="A51" s="37" t="s">
        <v>55</v>
      </c>
      <c r="B51" s="1">
        <v>1862</v>
      </c>
      <c r="C51" s="2"/>
      <c r="D51" s="2">
        <v>21</v>
      </c>
      <c r="E51" s="2"/>
      <c r="F51" s="2">
        <v>469</v>
      </c>
      <c r="G51" s="1">
        <v>3217</v>
      </c>
      <c r="H51" s="2">
        <v>36</v>
      </c>
      <c r="I51" s="1">
        <v>56102</v>
      </c>
      <c r="J51" s="1">
        <v>96935</v>
      </c>
      <c r="K51" s="5"/>
      <c r="L51" s="6"/>
    </row>
    <row r="52" spans="1:12" ht="15" thickBot="1" x14ac:dyDescent="0.4">
      <c r="A52" s="37" t="s">
        <v>51</v>
      </c>
      <c r="B52" s="1">
        <v>1758</v>
      </c>
      <c r="C52" s="2"/>
      <c r="D52" s="2">
        <v>29</v>
      </c>
      <c r="E52" s="2"/>
      <c r="F52" s="2">
        <v>864</v>
      </c>
      <c r="G52" s="1">
        <v>1645</v>
      </c>
      <c r="H52" s="2">
        <v>27</v>
      </c>
      <c r="I52" s="1">
        <v>114661</v>
      </c>
      <c r="J52" s="1">
        <v>107282</v>
      </c>
      <c r="K52" s="5"/>
      <c r="L52" s="6"/>
    </row>
    <row r="53" spans="1:12" ht="15" thickBot="1" x14ac:dyDescent="0.4">
      <c r="A53" s="37" t="s">
        <v>52</v>
      </c>
      <c r="B53" s="1">
        <v>1479</v>
      </c>
      <c r="C53" s="2"/>
      <c r="D53" s="2">
        <v>17</v>
      </c>
      <c r="E53" s="2"/>
      <c r="F53" s="2">
        <v>847</v>
      </c>
      <c r="G53" s="1">
        <v>2022</v>
      </c>
      <c r="H53" s="2">
        <v>23</v>
      </c>
      <c r="I53" s="1">
        <v>145475</v>
      </c>
      <c r="J53" s="1">
        <v>198860</v>
      </c>
      <c r="K53" s="6"/>
      <c r="L53" s="6"/>
    </row>
    <row r="54" spans="1:12" ht="15" thickBot="1" x14ac:dyDescent="0.4">
      <c r="A54" s="37" t="s">
        <v>48</v>
      </c>
      <c r="B54" s="1">
        <v>1296</v>
      </c>
      <c r="C54" s="2"/>
      <c r="D54" s="2">
        <v>56</v>
      </c>
      <c r="E54" s="2"/>
      <c r="F54" s="2">
        <v>151</v>
      </c>
      <c r="G54" s="1">
        <v>2077</v>
      </c>
      <c r="H54" s="2">
        <v>90</v>
      </c>
      <c r="I54" s="1">
        <v>75851</v>
      </c>
      <c r="J54" s="1">
        <v>121558</v>
      </c>
      <c r="K54" s="6"/>
      <c r="L54" s="6"/>
    </row>
    <row r="55" spans="1:12" ht="15" thickBot="1" x14ac:dyDescent="0.4">
      <c r="A55" s="37" t="s">
        <v>47</v>
      </c>
      <c r="B55" s="1">
        <v>1220</v>
      </c>
      <c r="C55" s="2"/>
      <c r="D55" s="2">
        <v>19</v>
      </c>
      <c r="E55" s="2"/>
      <c r="F55" s="2">
        <v>311</v>
      </c>
      <c r="G55" s="2">
        <v>862</v>
      </c>
      <c r="H55" s="2">
        <v>13</v>
      </c>
      <c r="I55" s="1">
        <v>112882</v>
      </c>
      <c r="J55" s="1">
        <v>79726</v>
      </c>
      <c r="K55" s="5"/>
      <c r="L55" s="6"/>
    </row>
    <row r="56" spans="1:12" ht="15" thickBot="1" x14ac:dyDescent="0.4">
      <c r="A56" s="3" t="s">
        <v>64</v>
      </c>
      <c r="B56" s="2">
        <v>310</v>
      </c>
      <c r="C56" s="2"/>
      <c r="D56" s="2">
        <v>5</v>
      </c>
      <c r="E56" s="2"/>
      <c r="F56" s="2">
        <v>103</v>
      </c>
      <c r="G56" s="2"/>
      <c r="H56" s="2"/>
      <c r="I56" s="1">
        <v>17000</v>
      </c>
      <c r="J56" s="2"/>
      <c r="K56" s="6"/>
      <c r="L56" s="5"/>
    </row>
    <row r="57" spans="1:12" ht="21.5" thickBot="1" x14ac:dyDescent="0.4">
      <c r="A57" s="3" t="s">
        <v>67</v>
      </c>
      <c r="B57" s="2">
        <v>33</v>
      </c>
      <c r="C57" s="2"/>
      <c r="D57" s="2">
        <v>2</v>
      </c>
      <c r="E57" s="2"/>
      <c r="F57" s="2">
        <v>12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9654</v>
      </c>
      <c r="C58" s="2"/>
      <c r="D58" s="2">
        <v>167</v>
      </c>
      <c r="E58" s="2"/>
      <c r="F58" s="1">
        <v>8128</v>
      </c>
      <c r="G58" s="1">
        <v>2850</v>
      </c>
      <c r="H58" s="2">
        <v>49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4" t="s">
        <v>66</v>
      </c>
      <c r="B59" s="55">
        <v>181</v>
      </c>
      <c r="C59" s="55"/>
      <c r="D59" s="55">
        <v>6</v>
      </c>
      <c r="E59" s="55"/>
      <c r="F59" s="55">
        <v>82</v>
      </c>
      <c r="G59" s="55"/>
      <c r="H59" s="55"/>
      <c r="I59" s="56">
        <v>4095</v>
      </c>
      <c r="J59" s="55"/>
      <c r="K59" s="57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FA003958-26AA-4C1F-AE3F-04BABD799335}"/>
    <hyperlink ref="A6" r:id="rId2" display="https://www.worldometers.info/coronavirus/usa/california/" xr:uid="{C42157BF-0A4E-40E9-A5A9-9FCA4BD8C3BF}"/>
    <hyperlink ref="A7" r:id="rId3" display="https://www.worldometers.info/coronavirus/usa/florida/" xr:uid="{9CFF3206-259E-4546-B018-C2976692457C}"/>
    <hyperlink ref="A8" r:id="rId4" display="https://www.worldometers.info/coronavirus/usa/texas/" xr:uid="{792601D8-18EF-4A09-84B6-9620B4087251}"/>
    <hyperlink ref="A9" r:id="rId5" display="https://www.worldometers.info/coronavirus/usa/new-jersey/" xr:uid="{100BC2A8-CE7F-4548-BF41-D8306E7F8CBF}"/>
    <hyperlink ref="A10" r:id="rId6" display="https://www.worldometers.info/coronavirus/usa/illinois/" xr:uid="{3FA605C0-E7FD-45E2-91F4-A572046D7612}"/>
    <hyperlink ref="A11" r:id="rId7" display="https://www.worldometers.info/coronavirus/usa/arizona/" xr:uid="{DAD4A68D-39D6-420F-B876-1233F45F58AB}"/>
    <hyperlink ref="A12" r:id="rId8" display="https://www.worldometers.info/coronavirus/usa/georgia/" xr:uid="{29FDFBF8-4118-48CA-BB09-E18B54A18E2F}"/>
    <hyperlink ref="A13" r:id="rId9" display="https://www.worldometers.info/coronavirus/usa/massachusetts/" xr:uid="{A1AAB050-9D86-40A0-9F5E-765FF1333B52}"/>
    <hyperlink ref="A14" r:id="rId10" display="https://www.worldometers.info/coronavirus/usa/pennsylvania/" xr:uid="{23D87122-FEF7-46E1-B57A-3676FFB4D59F}"/>
    <hyperlink ref="A15" r:id="rId11" display="https://www.worldometers.info/coronavirus/usa/north-carolina/" xr:uid="{B8586B27-E5BC-47FD-B12A-0ADC6D40E595}"/>
    <hyperlink ref="A16" r:id="rId12" display="https://www.worldometers.info/coronavirus/usa/louisiana/" xr:uid="{BED38A5F-3224-4A41-A694-3B40025FC2B3}"/>
    <hyperlink ref="A17" r:id="rId13" display="https://www.worldometers.info/coronavirus/usa/michigan/" xr:uid="{56FC6B7E-ADB0-4B93-9225-0425B23BFFF9}"/>
    <hyperlink ref="A18" r:id="rId14" display="https://www.worldometers.info/coronavirus/usa/maryland/" xr:uid="{ADD601B9-5720-4A13-9FC0-1C81AB79F0F2}"/>
    <hyperlink ref="A19" r:id="rId15" display="https://www.worldometers.info/coronavirus/usa/virginia/" xr:uid="{E34C9726-B79D-4470-82EA-156F949757A8}"/>
    <hyperlink ref="A20" r:id="rId16" display="https://www.worldometers.info/coronavirus/usa/ohio/" xr:uid="{015F9137-B3F8-4640-B063-87449AF7C7F8}"/>
    <hyperlink ref="A21" r:id="rId17" display="https://www.worldometers.info/coronavirus/usa/tennessee/" xr:uid="{3459A2B4-94F5-4273-A2CB-D59FF132A884}"/>
    <hyperlink ref="A22" r:id="rId18" display="https://www.worldometers.info/coronavirus/usa/south-carolina/" xr:uid="{34E69DA4-91F0-4144-B1F4-04F48D479DCD}"/>
    <hyperlink ref="A23" r:id="rId19" display="https://www.worldometers.info/coronavirus/usa/alabama/" xr:uid="{426A965A-C485-4439-93EB-0AF1161726E1}"/>
    <hyperlink ref="A24" r:id="rId20" display="https://www.worldometers.info/coronavirus/usa/indiana/" xr:uid="{E01B8DF5-46A3-4391-9538-2D43D8C1BE8C}"/>
    <hyperlink ref="A25" r:id="rId21" display="https://www.worldometers.info/coronavirus/usa/connecticut/" xr:uid="{F2BE45C5-9D5F-4B3E-AC1D-3B29C8BF36E1}"/>
    <hyperlink ref="A26" r:id="rId22" display="https://www.worldometers.info/coronavirus/usa/minnesota/" xr:uid="{18291A6E-B921-4342-9350-F7B9CBE0D9E7}"/>
    <hyperlink ref="A27" r:id="rId23" display="https://www.worldometers.info/coronavirus/usa/washington/" xr:uid="{DB403562-314C-4B1E-8D40-789FD5CAE781}"/>
    <hyperlink ref="A28" r:id="rId24" display="https://www.worldometers.info/coronavirus/usa/colorado/" xr:uid="{B9A42265-68ED-4335-B115-C0473A475C6D}"/>
    <hyperlink ref="A29" r:id="rId25" display="https://www.worldometers.info/coronavirus/usa/wisconsin/" xr:uid="{F5C650F8-5655-4351-8276-CF78BCF8DE53}"/>
    <hyperlink ref="A30" r:id="rId26" display="https://www.worldometers.info/coronavirus/usa/mississippi/" xr:uid="{D837DF7E-D920-44FC-A836-89D6E1D88E5E}"/>
    <hyperlink ref="A31" r:id="rId27" display="https://www.worldometers.info/coronavirus/usa/iowa/" xr:uid="{DFB83E1B-FE88-4AD4-BDF8-76DA9D640CA9}"/>
    <hyperlink ref="A32" r:id="rId28" display="https://www.worldometers.info/coronavirus/usa/utah/" xr:uid="{25CADB09-1378-478E-B635-1C66C1D28E17}"/>
    <hyperlink ref="A33" r:id="rId29" display="https://www.worldometers.info/coronavirus/usa/missouri/" xr:uid="{156ADEC4-B797-41C8-B474-D420E250EC68}"/>
    <hyperlink ref="A34" r:id="rId30" display="https://www.worldometers.info/coronavirus/usa/arkansas/" xr:uid="{A9769258-ADA8-4801-B139-83611F6A3151}"/>
    <hyperlink ref="A35" r:id="rId31" display="https://www.worldometers.info/coronavirus/usa/nevada/" xr:uid="{E6FA7C84-99D2-459F-9527-2D07AD3577C1}"/>
    <hyperlink ref="A36" r:id="rId32" display="https://www.worldometers.info/coronavirus/usa/nebraska/" xr:uid="{8F500A61-FF40-44D3-AF87-6367CE7423DC}"/>
    <hyperlink ref="A37" r:id="rId33" display="https://www.worldometers.info/coronavirus/usa/oklahoma/" xr:uid="{E1F94D65-1EC1-4F13-904C-DB1A3AAE4CB7}"/>
    <hyperlink ref="A38" r:id="rId34" display="https://www.worldometers.info/coronavirus/usa/kentucky/" xr:uid="{6170F808-450A-4C2B-9D66-75316B336C05}"/>
    <hyperlink ref="A39" r:id="rId35" display="https://www.worldometers.info/coronavirus/usa/kansas/" xr:uid="{54041D20-2008-41B8-B3E2-B334426436BC}"/>
    <hyperlink ref="A40" r:id="rId36" display="https://www.worldometers.info/coronavirus/usa/rhode-island/" xr:uid="{4A70D12F-9545-47B5-9952-C5AEA00FD471}"/>
    <hyperlink ref="A41" r:id="rId37" display="https://www.worldometers.info/coronavirus/usa/new-mexico/" xr:uid="{F1DA14E8-B442-4B5A-BF30-ECFBDBF1CBBF}"/>
    <hyperlink ref="A42" r:id="rId38" display="https://www.worldometers.info/coronavirus/usa/delaware/" xr:uid="{601C2D8E-7FDB-4E4E-8DE5-8A2CF85EEA70}"/>
    <hyperlink ref="A43" r:id="rId39" display="https://www.worldometers.info/coronavirus/usa/oregon/" xr:uid="{0A7A9C60-C9C7-4B80-9DCA-BD6ACD6D4A53}"/>
    <hyperlink ref="A44" r:id="rId40" display="https://www.worldometers.info/coronavirus/usa/idaho/" xr:uid="{4A379495-65AC-44C4-9E2D-F8BB00398BD2}"/>
    <hyperlink ref="A45" r:id="rId41" display="https://www.worldometers.info/coronavirus/usa/district-of-columbia/" xr:uid="{FAA55AA0-071E-4AE7-A2BB-63B03927AA8F}"/>
    <hyperlink ref="A46" r:id="rId42" display="https://www.worldometers.info/coronavirus/usa/south-dakota/" xr:uid="{277DB759-D3CD-4010-A98E-5F44AC00032C}"/>
    <hyperlink ref="A47" r:id="rId43" display="https://www.worldometers.info/coronavirus/usa/new-hampshire/" xr:uid="{8A450875-E944-4FFF-BD51-F6A8F4FBB979}"/>
    <hyperlink ref="A48" r:id="rId44" display="https://www.worldometers.info/coronavirus/usa/north-dakota/" xr:uid="{FF116443-AD20-499B-A9D4-3DB2C1E4A6E3}"/>
    <hyperlink ref="A49" r:id="rId45" display="https://www.worldometers.info/coronavirus/usa/west-virginia/" xr:uid="{80B7867B-547A-45D4-8DED-3BD8270666BF}"/>
    <hyperlink ref="A50" r:id="rId46" display="https://www.worldometers.info/coronavirus/usa/maine/" xr:uid="{AE954F7E-BC50-468B-921F-60B4990B23FE}"/>
    <hyperlink ref="A51" r:id="rId47" display="https://www.worldometers.info/coronavirus/usa/wyoming/" xr:uid="{09C01D45-C125-4227-82DC-FD748554D9F2}"/>
    <hyperlink ref="A52" r:id="rId48" display="https://www.worldometers.info/coronavirus/usa/montana/" xr:uid="{B9C79D8B-5ED6-469B-BBC5-8AFC511EAB14}"/>
    <hyperlink ref="A53" r:id="rId49" display="https://www.worldometers.info/coronavirus/usa/alaska/" xr:uid="{B4EE136C-973A-40B9-BDCB-23D647B0D6B6}"/>
    <hyperlink ref="A54" r:id="rId50" display="https://www.worldometers.info/coronavirus/usa/vermont/" xr:uid="{DB0A23B0-050A-44F3-92B0-5B95B53C8CB9}"/>
    <hyperlink ref="A55" r:id="rId51" display="https://www.worldometers.info/coronavirus/usa/hawaii/" xr:uid="{86F047A2-50CC-4795-867C-0DD524D25456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53587</v>
      </c>
      <c r="C2" s="2"/>
      <c r="D2" s="1">
        <v>1121</v>
      </c>
      <c r="E2" s="2"/>
      <c r="F2" s="1">
        <v>26683</v>
      </c>
      <c r="G2" s="1">
        <v>10929</v>
      </c>
      <c r="H2" s="2">
        <v>229</v>
      </c>
      <c r="I2" s="1">
        <v>510827</v>
      </c>
      <c r="J2" s="1">
        <v>104183</v>
      </c>
      <c r="K2" s="35"/>
      <c r="L2" s="41">
        <f>IFERROR(B2/I2,0)</f>
        <v>0.10490244250989082</v>
      </c>
      <c r="M2" s="42">
        <f>IFERROR(H2/G2,0)</f>
        <v>2.0953426663006678E-2</v>
      </c>
      <c r="N2" s="40">
        <f>D2*250</f>
        <v>280250</v>
      </c>
      <c r="O2" s="43">
        <f>ABS(N2-B2)/B2</f>
        <v>4.2298132009629201</v>
      </c>
    </row>
    <row r="3" spans="1:15" ht="15" thickBot="1" x14ac:dyDescent="0.35">
      <c r="A3" s="37" t="s">
        <v>52</v>
      </c>
      <c r="B3" s="1">
        <v>1479</v>
      </c>
      <c r="C3" s="2"/>
      <c r="D3" s="2">
        <v>17</v>
      </c>
      <c r="E3" s="2"/>
      <c r="F3" s="2">
        <v>847</v>
      </c>
      <c r="G3" s="1">
        <v>2022</v>
      </c>
      <c r="H3" s="2">
        <v>23</v>
      </c>
      <c r="I3" s="1">
        <v>145475</v>
      </c>
      <c r="J3" s="1">
        <v>198860</v>
      </c>
      <c r="K3" s="35"/>
      <c r="L3" s="41">
        <f>IFERROR(B3/I3,0)</f>
        <v>1.0166695308472246E-2</v>
      </c>
      <c r="M3" s="42">
        <f>IFERROR(H3/G3,0)</f>
        <v>1.1374876360039565E-2</v>
      </c>
      <c r="N3" s="40">
        <f>D3*250</f>
        <v>4250</v>
      </c>
      <c r="O3" s="43">
        <f t="shared" ref="O3:O56" si="0">ABS(N3-B3)/B3</f>
        <v>1.8735632183908046</v>
      </c>
    </row>
    <row r="4" spans="1:15" ht="15" thickBot="1" x14ac:dyDescent="0.35">
      <c r="A4" s="37" t="s">
        <v>33</v>
      </c>
      <c r="B4" s="1">
        <v>122467</v>
      </c>
      <c r="C4" s="2"/>
      <c r="D4" s="1">
        <v>2237</v>
      </c>
      <c r="E4" s="2"/>
      <c r="F4" s="1">
        <v>105401</v>
      </c>
      <c r="G4" s="1">
        <v>16825</v>
      </c>
      <c r="H4" s="2">
        <v>307</v>
      </c>
      <c r="I4" s="1">
        <v>892480</v>
      </c>
      <c r="J4" s="1">
        <v>122615</v>
      </c>
      <c r="K4" s="35"/>
      <c r="L4" s="41">
        <f>IFERROR(B4/I4,0)</f>
        <v>0.13722100215130872</v>
      </c>
      <c r="M4" s="42">
        <f>IFERROR(H4/G4,0)</f>
        <v>1.824665676077266E-2</v>
      </c>
      <c r="N4" s="40">
        <f>D4*250</f>
        <v>559250</v>
      </c>
      <c r="O4" s="43">
        <f t="shared" si="0"/>
        <v>3.5665362914091143</v>
      </c>
    </row>
    <row r="5" spans="1:15" ht="12.5" customHeight="1" thickBot="1" x14ac:dyDescent="0.35">
      <c r="A5" s="37" t="s">
        <v>34</v>
      </c>
      <c r="B5" s="1">
        <v>28367</v>
      </c>
      <c r="C5" s="2"/>
      <c r="D5" s="2">
        <v>321</v>
      </c>
      <c r="E5" s="2"/>
      <c r="F5" s="1">
        <v>6455</v>
      </c>
      <c r="G5" s="1">
        <v>9400</v>
      </c>
      <c r="H5" s="2">
        <v>106</v>
      </c>
      <c r="I5" s="1">
        <v>382402</v>
      </c>
      <c r="J5" s="1">
        <v>126715</v>
      </c>
      <c r="K5" s="34"/>
      <c r="L5" s="41">
        <f>IFERROR(B5/I5,0)</f>
        <v>7.4181097379197813E-2</v>
      </c>
      <c r="M5" s="42">
        <f>IFERROR(H5/G5,0)</f>
        <v>1.127659574468085E-2</v>
      </c>
      <c r="N5" s="40">
        <f>D5*250</f>
        <v>80250</v>
      </c>
      <c r="O5" s="43">
        <f t="shared" si="0"/>
        <v>1.8289914337081821</v>
      </c>
    </row>
    <row r="6" spans="1:15" ht="15" thickBot="1" x14ac:dyDescent="0.35">
      <c r="A6" s="37" t="s">
        <v>10</v>
      </c>
      <c r="B6" s="1">
        <v>327687</v>
      </c>
      <c r="C6" s="2"/>
      <c r="D6" s="1">
        <v>7051</v>
      </c>
      <c r="E6" s="2"/>
      <c r="F6" s="1">
        <v>234349</v>
      </c>
      <c r="G6" s="1">
        <v>8293</v>
      </c>
      <c r="H6" s="2">
        <v>178</v>
      </c>
      <c r="I6" s="1">
        <v>5406599</v>
      </c>
      <c r="J6" s="1">
        <v>136834</v>
      </c>
      <c r="K6" s="6"/>
      <c r="L6" s="41">
        <f>IFERROR(B6/I6,0)</f>
        <v>6.0608711687328766E-2</v>
      </c>
      <c r="M6" s="42">
        <f>IFERROR(H6/G6,0)</f>
        <v>2.1463885204389244E-2</v>
      </c>
      <c r="N6" s="40">
        <f>D6*250</f>
        <v>1762750</v>
      </c>
      <c r="O6" s="43">
        <f t="shared" si="0"/>
        <v>4.3793711682184524</v>
      </c>
    </row>
    <row r="7" spans="1:15" ht="15" thickBot="1" x14ac:dyDescent="0.35">
      <c r="A7" s="37" t="s">
        <v>18</v>
      </c>
      <c r="B7" s="1">
        <v>36913</v>
      </c>
      <c r="C7" s="2"/>
      <c r="D7" s="1">
        <v>1725</v>
      </c>
      <c r="E7" s="2"/>
      <c r="F7" s="1">
        <v>23015</v>
      </c>
      <c r="G7" s="1">
        <v>6410</v>
      </c>
      <c r="H7" s="2">
        <v>300</v>
      </c>
      <c r="I7" s="1">
        <v>396303</v>
      </c>
      <c r="J7" s="1">
        <v>68818</v>
      </c>
      <c r="K7" s="35"/>
      <c r="L7" s="41">
        <f>IFERROR(B7/I7,0)</f>
        <v>9.3143377668097396E-2</v>
      </c>
      <c r="M7" s="42">
        <f>IFERROR(H7/G7,0)</f>
        <v>4.6801872074882997E-2</v>
      </c>
      <c r="N7" s="40">
        <f>D7*250</f>
        <v>431250</v>
      </c>
      <c r="O7" s="43">
        <f t="shared" si="0"/>
        <v>10.68287595156178</v>
      </c>
    </row>
    <row r="8" spans="1:15" ht="15" thickBot="1" x14ac:dyDescent="0.35">
      <c r="A8" s="37" t="s">
        <v>23</v>
      </c>
      <c r="B8" s="1">
        <v>47287</v>
      </c>
      <c r="C8" s="2"/>
      <c r="D8" s="1">
        <v>4348</v>
      </c>
      <c r="E8" s="2"/>
      <c r="F8" s="1">
        <v>26054</v>
      </c>
      <c r="G8" s="1">
        <v>13263</v>
      </c>
      <c r="H8" s="1">
        <v>1220</v>
      </c>
      <c r="I8" s="1">
        <v>556230</v>
      </c>
      <c r="J8" s="1">
        <v>156013</v>
      </c>
      <c r="K8" s="35"/>
      <c r="L8" s="41">
        <f>IFERROR(B8/I8,0)</f>
        <v>8.5013393739999638E-2</v>
      </c>
      <c r="M8" s="42">
        <f>IFERROR(H8/G8,0)</f>
        <v>9.1985222046294196E-2</v>
      </c>
      <c r="N8" s="40">
        <f>D8*250</f>
        <v>1087000</v>
      </c>
      <c r="O8" s="43">
        <f t="shared" si="0"/>
        <v>21.987290375790387</v>
      </c>
    </row>
    <row r="9" spans="1:15" ht="15" thickBot="1" x14ac:dyDescent="0.35">
      <c r="A9" s="37" t="s">
        <v>43</v>
      </c>
      <c r="B9" s="1">
        <v>12804</v>
      </c>
      <c r="C9" s="2"/>
      <c r="D9" s="2">
        <v>517</v>
      </c>
      <c r="E9" s="2"/>
      <c r="F9" s="1">
        <v>5167</v>
      </c>
      <c r="G9" s="1">
        <v>13149</v>
      </c>
      <c r="H9" s="2">
        <v>531</v>
      </c>
      <c r="I9" s="1">
        <v>136428</v>
      </c>
      <c r="J9" s="1">
        <v>140104</v>
      </c>
      <c r="K9" s="35"/>
      <c r="L9" s="41">
        <f>IFERROR(B9/I9,0)</f>
        <v>9.3851701996657572E-2</v>
      </c>
      <c r="M9" s="42">
        <f>IFERROR(H9/G9,0)</f>
        <v>4.0383299110198494E-2</v>
      </c>
      <c r="N9" s="40">
        <f>D9*250</f>
        <v>129250</v>
      </c>
      <c r="O9" s="43">
        <f t="shared" si="0"/>
        <v>9.0945017182130581</v>
      </c>
    </row>
    <row r="10" spans="1:15" ht="15" thickBot="1" x14ac:dyDescent="0.35">
      <c r="A10" s="37" t="s">
        <v>63</v>
      </c>
      <c r="B10" s="1">
        <v>10847</v>
      </c>
      <c r="C10" s="2"/>
      <c r="D10" s="2">
        <v>568</v>
      </c>
      <c r="E10" s="2"/>
      <c r="F10" s="1">
        <v>8542</v>
      </c>
      <c r="G10" s="1">
        <v>15369</v>
      </c>
      <c r="H10" s="2">
        <v>805</v>
      </c>
      <c r="I10" s="1">
        <v>126883</v>
      </c>
      <c r="J10" s="1">
        <v>179785</v>
      </c>
      <c r="K10" s="34"/>
      <c r="L10" s="41">
        <f>IFERROR(B10/I10,0)</f>
        <v>8.5488205669790276E-2</v>
      </c>
      <c r="M10" s="42">
        <f>IFERROR(H10/G10,0)</f>
        <v>5.2378163836293838E-2</v>
      </c>
      <c r="N10" s="40">
        <f>D10*250</f>
        <v>142000</v>
      </c>
      <c r="O10" s="43">
        <f t="shared" si="0"/>
        <v>12.09117728404167</v>
      </c>
    </row>
    <row r="11" spans="1:15" ht="15" thickBot="1" x14ac:dyDescent="0.35">
      <c r="A11" s="37" t="s">
        <v>13</v>
      </c>
      <c r="B11" s="1">
        <v>269811</v>
      </c>
      <c r="C11" s="2"/>
      <c r="D11" s="1">
        <v>4242</v>
      </c>
      <c r="E11" s="2"/>
      <c r="F11" s="1">
        <v>232919</v>
      </c>
      <c r="G11" s="1">
        <v>12562</v>
      </c>
      <c r="H11" s="2">
        <v>198</v>
      </c>
      <c r="I11" s="1">
        <v>2576813</v>
      </c>
      <c r="J11" s="1">
        <v>119976</v>
      </c>
      <c r="K11" s="45"/>
      <c r="L11" s="41">
        <f>IFERROR(B11/I11,0)</f>
        <v>0.1047072488380026</v>
      </c>
      <c r="M11" s="42">
        <f>IFERROR(H11/G11,0)</f>
        <v>1.5761821366024518E-2</v>
      </c>
      <c r="N11" s="40">
        <f>D11*250</f>
        <v>1060500</v>
      </c>
      <c r="O11" s="43">
        <f t="shared" si="0"/>
        <v>2.9305291481815048</v>
      </c>
    </row>
    <row r="12" spans="1:15" ht="15" thickBot="1" x14ac:dyDescent="0.35">
      <c r="A12" s="37" t="s">
        <v>16</v>
      </c>
      <c r="B12" s="1">
        <v>116926</v>
      </c>
      <c r="C12" s="2"/>
      <c r="D12" s="1">
        <v>3001</v>
      </c>
      <c r="E12" s="2"/>
      <c r="F12" s="1">
        <v>95505</v>
      </c>
      <c r="G12" s="1">
        <v>11013</v>
      </c>
      <c r="H12" s="2">
        <v>283</v>
      </c>
      <c r="I12" s="1">
        <v>1266240</v>
      </c>
      <c r="J12" s="1">
        <v>119261</v>
      </c>
      <c r="K12" s="34"/>
      <c r="L12" s="41">
        <f>IFERROR(B12/I12,0)</f>
        <v>9.2341104371998994E-2</v>
      </c>
      <c r="M12" s="42">
        <f>IFERROR(H12/G12,0)</f>
        <v>2.5696903659311723E-2</v>
      </c>
      <c r="N12" s="40">
        <f>D12*250</f>
        <v>750250</v>
      </c>
      <c r="O12" s="43">
        <f t="shared" si="0"/>
        <v>5.4164514308194924</v>
      </c>
    </row>
    <row r="13" spans="1:15" ht="14.5" thickBot="1" x14ac:dyDescent="0.35">
      <c r="A13" s="3" t="s">
        <v>64</v>
      </c>
      <c r="B13" s="2">
        <v>310</v>
      </c>
      <c r="C13" s="2"/>
      <c r="D13" s="2">
        <v>5</v>
      </c>
      <c r="E13" s="2"/>
      <c r="F13" s="2">
        <v>103</v>
      </c>
      <c r="G13" s="2"/>
      <c r="H13" s="2"/>
      <c r="I13" s="1">
        <v>17000</v>
      </c>
      <c r="J13" s="2"/>
      <c r="K13" s="35"/>
      <c r="L13" s="41">
        <f>IFERROR(B13/I13,0)</f>
        <v>1.8235294117647058E-2</v>
      </c>
      <c r="M13" s="42">
        <f>IFERROR(H13/G13,0)</f>
        <v>0</v>
      </c>
      <c r="N13" s="40">
        <f>D13*250</f>
        <v>1250</v>
      </c>
      <c r="O13" s="43">
        <f t="shared" si="0"/>
        <v>3.032258064516129</v>
      </c>
    </row>
    <row r="14" spans="1:15" ht="15" thickBot="1" x14ac:dyDescent="0.35">
      <c r="A14" s="37" t="s">
        <v>47</v>
      </c>
      <c r="B14" s="1">
        <v>1220</v>
      </c>
      <c r="C14" s="2"/>
      <c r="D14" s="2">
        <v>19</v>
      </c>
      <c r="E14" s="2"/>
      <c r="F14" s="2">
        <v>311</v>
      </c>
      <c r="G14" s="2">
        <v>862</v>
      </c>
      <c r="H14" s="2">
        <v>13</v>
      </c>
      <c r="I14" s="1">
        <v>112882</v>
      </c>
      <c r="J14" s="1">
        <v>79726</v>
      </c>
      <c r="K14" s="35"/>
      <c r="L14" s="41">
        <f>IFERROR(B14/I14,0)</f>
        <v>1.080774614198898E-2</v>
      </c>
      <c r="M14" s="42">
        <f>IFERROR(H14/G14,0)</f>
        <v>1.5081206496519721E-2</v>
      </c>
      <c r="N14" s="40">
        <f>D14*250</f>
        <v>4750</v>
      </c>
      <c r="O14" s="43">
        <f t="shared" si="0"/>
        <v>2.8934426229508197</v>
      </c>
    </row>
    <row r="15" spans="1:15" ht="15" thickBot="1" x14ac:dyDescent="0.35">
      <c r="A15" s="37" t="s">
        <v>49</v>
      </c>
      <c r="B15" s="1">
        <v>10902</v>
      </c>
      <c r="C15" s="2"/>
      <c r="D15" s="2">
        <v>102</v>
      </c>
      <c r="E15" s="2"/>
      <c r="F15" s="1">
        <v>7686</v>
      </c>
      <c r="G15" s="1">
        <v>6101</v>
      </c>
      <c r="H15" s="2">
        <v>57</v>
      </c>
      <c r="I15" s="1">
        <v>124531</v>
      </c>
      <c r="J15" s="1">
        <v>69685</v>
      </c>
      <c r="K15" s="35"/>
      <c r="L15" s="41">
        <f>IFERROR(B15/I15,0)</f>
        <v>8.7544466839582114E-2</v>
      </c>
      <c r="M15" s="42">
        <f>IFERROR(H15/G15,0)</f>
        <v>9.3427306998852648E-3</v>
      </c>
      <c r="N15" s="40">
        <f>D15*250</f>
        <v>25500</v>
      </c>
      <c r="O15" s="43">
        <f t="shared" si="0"/>
        <v>1.3390203632361035</v>
      </c>
    </row>
    <row r="16" spans="1:15" ht="15" thickBot="1" x14ac:dyDescent="0.35">
      <c r="A16" s="37" t="s">
        <v>12</v>
      </c>
      <c r="B16" s="1">
        <v>155048</v>
      </c>
      <c r="C16" s="2"/>
      <c r="D16" s="1">
        <v>7388</v>
      </c>
      <c r="E16" s="2"/>
      <c r="F16" s="1">
        <v>31915</v>
      </c>
      <c r="G16" s="1">
        <v>12236</v>
      </c>
      <c r="H16" s="2">
        <v>583</v>
      </c>
      <c r="I16" s="1">
        <v>1982982</v>
      </c>
      <c r="J16" s="1">
        <v>156488</v>
      </c>
      <c r="K16" s="35"/>
      <c r="L16" s="41">
        <f>IFERROR(B16/I16,0)</f>
        <v>7.818931286315256E-2</v>
      </c>
      <c r="M16" s="42">
        <f>IFERROR(H16/G16,0)</f>
        <v>4.7646289637136317E-2</v>
      </c>
      <c r="N16" s="40">
        <f>D16*250</f>
        <v>1847000</v>
      </c>
      <c r="O16" s="43">
        <f t="shared" si="0"/>
        <v>10.912440018574893</v>
      </c>
    </row>
    <row r="17" spans="1:15" ht="15" thickBot="1" x14ac:dyDescent="0.35">
      <c r="A17" s="37" t="s">
        <v>27</v>
      </c>
      <c r="B17" s="1">
        <v>51612</v>
      </c>
      <c r="C17" s="2"/>
      <c r="D17" s="1">
        <v>2760</v>
      </c>
      <c r="E17" s="2"/>
      <c r="F17" s="1">
        <v>10229</v>
      </c>
      <c r="G17" s="1">
        <v>7666</v>
      </c>
      <c r="H17" s="2">
        <v>410</v>
      </c>
      <c r="I17" s="1">
        <v>564647</v>
      </c>
      <c r="J17" s="1">
        <v>83872</v>
      </c>
      <c r="K17" s="35"/>
      <c r="L17" s="41">
        <f>IFERROR(B17/I17,0)</f>
        <v>9.1405780956951871E-2</v>
      </c>
      <c r="M17" s="42">
        <f>IFERROR(H17/G17,0)</f>
        <v>5.3482911557526741E-2</v>
      </c>
      <c r="N17" s="40">
        <f>D17*250</f>
        <v>690000</v>
      </c>
      <c r="O17" s="43">
        <f t="shared" si="0"/>
        <v>12.368983957219251</v>
      </c>
    </row>
    <row r="18" spans="1:15" ht="15" thickBot="1" x14ac:dyDescent="0.35">
      <c r="A18" s="37" t="s">
        <v>41</v>
      </c>
      <c r="B18" s="1">
        <v>35410</v>
      </c>
      <c r="C18" s="46">
        <v>47</v>
      </c>
      <c r="D18" s="2">
        <v>752</v>
      </c>
      <c r="E18" s="48">
        <v>2</v>
      </c>
      <c r="F18" s="1">
        <v>8079</v>
      </c>
      <c r="G18" s="1">
        <v>11223</v>
      </c>
      <c r="H18" s="2">
        <v>238</v>
      </c>
      <c r="I18" s="1">
        <v>376500</v>
      </c>
      <c r="J18" s="1">
        <v>119332</v>
      </c>
      <c r="K18" s="34"/>
      <c r="L18" s="41">
        <f>IFERROR(B18/I18,0)</f>
        <v>9.4050464807436923E-2</v>
      </c>
      <c r="M18" s="42">
        <f>IFERROR(H18/G18,0)</f>
        <v>2.1206451038046869E-2</v>
      </c>
      <c r="N18" s="40">
        <f>D18*250</f>
        <v>188000</v>
      </c>
      <c r="O18" s="43">
        <f t="shared" si="0"/>
        <v>4.3092346794690766</v>
      </c>
    </row>
    <row r="19" spans="1:15" ht="15" thickBot="1" x14ac:dyDescent="0.35">
      <c r="A19" s="37" t="s">
        <v>45</v>
      </c>
      <c r="B19" s="1">
        <v>19161</v>
      </c>
      <c r="C19" s="2"/>
      <c r="D19" s="2">
        <v>296</v>
      </c>
      <c r="E19" s="2"/>
      <c r="F19" s="1">
        <v>7596</v>
      </c>
      <c r="G19" s="1">
        <v>6577</v>
      </c>
      <c r="H19" s="2">
        <v>102</v>
      </c>
      <c r="I19" s="1">
        <v>217779</v>
      </c>
      <c r="J19" s="1">
        <v>74753</v>
      </c>
      <c r="K19" s="35"/>
      <c r="L19" s="41">
        <f>IFERROR(B19/I19,0)</f>
        <v>8.7983689887454711E-2</v>
      </c>
      <c r="M19" s="42">
        <f>IFERROR(H19/G19,0)</f>
        <v>1.5508590542800668E-2</v>
      </c>
      <c r="N19" s="40">
        <f>D19*250</f>
        <v>74000</v>
      </c>
      <c r="O19" s="43">
        <f t="shared" si="0"/>
        <v>2.8620113772767599</v>
      </c>
    </row>
    <row r="20" spans="1:15" ht="15" thickBot="1" x14ac:dyDescent="0.35">
      <c r="A20" s="37" t="s">
        <v>38</v>
      </c>
      <c r="B20" s="1">
        <v>19389</v>
      </c>
      <c r="C20" s="2"/>
      <c r="D20" s="2">
        <v>625</v>
      </c>
      <c r="E20" s="2"/>
      <c r="F20" s="1">
        <v>13442</v>
      </c>
      <c r="G20" s="1">
        <v>4340</v>
      </c>
      <c r="H20" s="2">
        <v>140</v>
      </c>
      <c r="I20" s="1">
        <v>475983</v>
      </c>
      <c r="J20" s="1">
        <v>106539</v>
      </c>
      <c r="K20" s="35"/>
      <c r="L20" s="41">
        <f>IFERROR(B20/I20,0)</f>
        <v>4.0734648086171145E-2</v>
      </c>
      <c r="M20" s="42">
        <f>IFERROR(H20/G20,0)</f>
        <v>3.2258064516129031E-2</v>
      </c>
      <c r="N20" s="40">
        <f>D20*250</f>
        <v>156250</v>
      </c>
      <c r="O20" s="43">
        <f t="shared" si="0"/>
        <v>7.0586930733921296</v>
      </c>
    </row>
    <row r="21" spans="1:15" ht="15" thickBot="1" x14ac:dyDescent="0.35">
      <c r="A21" s="37" t="s">
        <v>14</v>
      </c>
      <c r="B21" s="1">
        <v>78122</v>
      </c>
      <c r="C21" s="2"/>
      <c r="D21" s="1">
        <v>3421</v>
      </c>
      <c r="E21" s="2"/>
      <c r="F21" s="1">
        <v>28367</v>
      </c>
      <c r="G21" s="1">
        <v>16805</v>
      </c>
      <c r="H21" s="2">
        <v>736</v>
      </c>
      <c r="I21" s="1">
        <v>934995</v>
      </c>
      <c r="J21" s="1">
        <v>201126</v>
      </c>
      <c r="K21" s="35"/>
      <c r="L21" s="41">
        <f>IFERROR(B21/I21,0)</f>
        <v>8.3553387986032013E-2</v>
      </c>
      <c r="M21" s="42">
        <f>IFERROR(H21/G21,0)</f>
        <v>4.3796489140136861E-2</v>
      </c>
      <c r="N21" s="40">
        <f>D21*250</f>
        <v>855250</v>
      </c>
      <c r="O21" s="43">
        <f t="shared" si="0"/>
        <v>9.9476203886229229</v>
      </c>
    </row>
    <row r="22" spans="1:15" ht="15" thickBot="1" x14ac:dyDescent="0.35">
      <c r="A22" s="37" t="s">
        <v>39</v>
      </c>
      <c r="B22" s="1">
        <v>3539</v>
      </c>
      <c r="C22" s="2"/>
      <c r="D22" s="2">
        <v>114</v>
      </c>
      <c r="E22" s="2"/>
      <c r="F22" s="2">
        <v>431</v>
      </c>
      <c r="G22" s="1">
        <v>2633</v>
      </c>
      <c r="H22" s="2">
        <v>85</v>
      </c>
      <c r="I22" s="1">
        <v>127536</v>
      </c>
      <c r="J22" s="1">
        <v>94878</v>
      </c>
      <c r="K22" s="34"/>
      <c r="L22" s="41">
        <f>IFERROR(B22/I22,0)</f>
        <v>2.7749027725504954E-2</v>
      </c>
      <c r="M22" s="42">
        <f>IFERROR(H22/G22,0)</f>
        <v>3.2282567413596655E-2</v>
      </c>
      <c r="N22" s="40">
        <f>D22*250</f>
        <v>28500</v>
      </c>
      <c r="O22" s="43">
        <f t="shared" si="0"/>
        <v>7.0531223509465955</v>
      </c>
    </row>
    <row r="23" spans="1:15" ht="15" thickBot="1" x14ac:dyDescent="0.35">
      <c r="A23" s="37" t="s">
        <v>26</v>
      </c>
      <c r="B23" s="1">
        <v>73109</v>
      </c>
      <c r="C23" s="2"/>
      <c r="D23" s="1">
        <v>3319</v>
      </c>
      <c r="E23" s="2"/>
      <c r="F23" s="1">
        <v>64560</v>
      </c>
      <c r="G23" s="1">
        <v>12093</v>
      </c>
      <c r="H23" s="2">
        <v>549</v>
      </c>
      <c r="I23" s="1">
        <v>807926</v>
      </c>
      <c r="J23" s="1">
        <v>133637</v>
      </c>
      <c r="K23" s="35"/>
      <c r="L23" s="41">
        <f>IFERROR(B23/I23,0)</f>
        <v>9.048972306869689E-2</v>
      </c>
      <c r="M23" s="42">
        <f>IFERROR(H23/G23,0)</f>
        <v>4.5398164227238899E-2</v>
      </c>
      <c r="N23" s="40">
        <f>D23*250</f>
        <v>829750</v>
      </c>
      <c r="O23" s="43">
        <f t="shared" si="0"/>
        <v>10.34949185462802</v>
      </c>
    </row>
    <row r="24" spans="1:15" ht="15" thickBot="1" x14ac:dyDescent="0.35">
      <c r="A24" s="37" t="s">
        <v>17</v>
      </c>
      <c r="B24" s="1">
        <v>111597</v>
      </c>
      <c r="C24" s="2"/>
      <c r="D24" s="1">
        <v>8325</v>
      </c>
      <c r="E24" s="2"/>
      <c r="F24" s="1">
        <v>8925</v>
      </c>
      <c r="G24" s="1">
        <v>16191</v>
      </c>
      <c r="H24" s="1">
        <v>1208</v>
      </c>
      <c r="I24" s="1">
        <v>1032085</v>
      </c>
      <c r="J24" s="1">
        <v>149740</v>
      </c>
      <c r="K24" s="35"/>
      <c r="L24" s="41">
        <f>IFERROR(B24/I24,0)</f>
        <v>0.108127722038398</v>
      </c>
      <c r="M24" s="42">
        <f>IFERROR(H24/G24,0)</f>
        <v>7.4609350873942312E-2</v>
      </c>
      <c r="N24" s="40">
        <f>D24*250</f>
        <v>2081250</v>
      </c>
      <c r="O24" s="43">
        <f t="shared" si="0"/>
        <v>17.649694884271081</v>
      </c>
    </row>
    <row r="25" spans="1:15" ht="15" thickBot="1" x14ac:dyDescent="0.35">
      <c r="A25" s="37" t="s">
        <v>11</v>
      </c>
      <c r="B25" s="1">
        <v>76776</v>
      </c>
      <c r="C25" s="2"/>
      <c r="D25" s="1">
        <v>6314</v>
      </c>
      <c r="E25" s="2"/>
      <c r="F25" s="1">
        <v>17621</v>
      </c>
      <c r="G25" s="1">
        <v>7688</v>
      </c>
      <c r="H25" s="2">
        <v>632</v>
      </c>
      <c r="I25" s="1">
        <v>1499089</v>
      </c>
      <c r="J25" s="1">
        <v>150106</v>
      </c>
      <c r="K25" s="35"/>
      <c r="L25" s="41">
        <f>IFERROR(B25/I25,0)</f>
        <v>5.1215104640218161E-2</v>
      </c>
      <c r="M25" s="42">
        <f>IFERROR(H25/G25,0)</f>
        <v>8.2206035379812692E-2</v>
      </c>
      <c r="N25" s="40">
        <f>D25*250</f>
        <v>1578500</v>
      </c>
      <c r="O25" s="43">
        <f t="shared" si="0"/>
        <v>19.559810357403354</v>
      </c>
    </row>
    <row r="26" spans="1:15" ht="15" thickBot="1" x14ac:dyDescent="0.35">
      <c r="A26" s="37" t="s">
        <v>32</v>
      </c>
      <c r="B26" s="1">
        <v>42281</v>
      </c>
      <c r="C26" s="2"/>
      <c r="D26" s="1">
        <v>1540</v>
      </c>
      <c r="E26" s="2"/>
      <c r="F26" s="1">
        <v>4159</v>
      </c>
      <c r="G26" s="1">
        <v>7497</v>
      </c>
      <c r="H26" s="2">
        <v>273</v>
      </c>
      <c r="I26" s="1">
        <v>755052</v>
      </c>
      <c r="J26" s="1">
        <v>133883</v>
      </c>
      <c r="K26" s="34"/>
      <c r="L26" s="41">
        <f>IFERROR(B26/I26,0)</f>
        <v>5.5997467724077279E-2</v>
      </c>
      <c r="M26" s="42">
        <f>IFERROR(H26/G26,0)</f>
        <v>3.6414565826330535E-2</v>
      </c>
      <c r="N26" s="40">
        <f>D26*250</f>
        <v>385000</v>
      </c>
      <c r="O26" s="43">
        <f t="shared" si="0"/>
        <v>8.105744897235164</v>
      </c>
    </row>
    <row r="27" spans="1:15" ht="15" thickBot="1" x14ac:dyDescent="0.35">
      <c r="A27" s="37" t="s">
        <v>30</v>
      </c>
      <c r="B27" s="1">
        <v>36287</v>
      </c>
      <c r="C27" s="2"/>
      <c r="D27" s="1">
        <v>1249</v>
      </c>
      <c r="E27" s="2"/>
      <c r="F27" s="1">
        <v>12871</v>
      </c>
      <c r="G27" s="1">
        <v>12193</v>
      </c>
      <c r="H27" s="2">
        <v>420</v>
      </c>
      <c r="I27" s="1">
        <v>347152</v>
      </c>
      <c r="J27" s="1">
        <v>116645</v>
      </c>
      <c r="K27" s="6"/>
      <c r="L27" s="41">
        <f>IFERROR(B27/I27,0)</f>
        <v>0.10452769968198368</v>
      </c>
      <c r="M27" s="42">
        <f>IFERROR(H27/G27,0)</f>
        <v>3.4445993602886901E-2</v>
      </c>
      <c r="N27" s="40">
        <f>D27*250</f>
        <v>312250</v>
      </c>
      <c r="O27" s="43">
        <f t="shared" si="0"/>
        <v>7.6050100586987073</v>
      </c>
    </row>
    <row r="28" spans="1:15" ht="15" thickBot="1" x14ac:dyDescent="0.35">
      <c r="A28" s="37" t="s">
        <v>35</v>
      </c>
      <c r="B28" s="1">
        <v>29079</v>
      </c>
      <c r="C28" s="2"/>
      <c r="D28" s="1">
        <v>1117</v>
      </c>
      <c r="E28" s="2"/>
      <c r="F28" s="1">
        <v>21857</v>
      </c>
      <c r="G28" s="1">
        <v>4738</v>
      </c>
      <c r="H28" s="2">
        <v>182</v>
      </c>
      <c r="I28" s="1">
        <v>535616</v>
      </c>
      <c r="J28" s="1">
        <v>87270</v>
      </c>
      <c r="K28" s="35"/>
      <c r="L28" s="41">
        <f>IFERROR(B28/I28,0)</f>
        <v>5.4290760544867964E-2</v>
      </c>
      <c r="M28" s="42">
        <f>IFERROR(H28/G28,0)</f>
        <v>3.8412832418742084E-2</v>
      </c>
      <c r="N28" s="40">
        <f>D28*250</f>
        <v>279250</v>
      </c>
      <c r="O28" s="43">
        <f t="shared" si="0"/>
        <v>8.6031500395474403</v>
      </c>
    </row>
    <row r="29" spans="1:15" ht="15" thickBot="1" x14ac:dyDescent="0.35">
      <c r="A29" s="37" t="s">
        <v>51</v>
      </c>
      <c r="B29" s="1">
        <v>1758</v>
      </c>
      <c r="C29" s="2"/>
      <c r="D29" s="2">
        <v>29</v>
      </c>
      <c r="E29" s="2"/>
      <c r="F29" s="2">
        <v>864</v>
      </c>
      <c r="G29" s="1">
        <v>1645</v>
      </c>
      <c r="H29" s="2">
        <v>27</v>
      </c>
      <c r="I29" s="1">
        <v>114661</v>
      </c>
      <c r="J29" s="1">
        <v>107282</v>
      </c>
      <c r="K29" s="34"/>
      <c r="L29" s="41">
        <f>IFERROR(B29/I29,0)</f>
        <v>1.5332153042446865E-2</v>
      </c>
      <c r="M29" s="42">
        <f>IFERROR(H29/G29,0)</f>
        <v>1.6413373860182372E-2</v>
      </c>
      <c r="N29" s="40">
        <f>D29*250</f>
        <v>7250</v>
      </c>
      <c r="O29" s="43">
        <f t="shared" si="0"/>
        <v>3.124004550625711</v>
      </c>
    </row>
    <row r="30" spans="1:15" ht="15" thickBot="1" x14ac:dyDescent="0.35">
      <c r="A30" s="37" t="s">
        <v>50</v>
      </c>
      <c r="B30" s="1">
        <v>21172</v>
      </c>
      <c r="C30" s="2"/>
      <c r="D30" s="2">
        <v>285</v>
      </c>
      <c r="E30" s="2"/>
      <c r="F30" s="1">
        <v>5027</v>
      </c>
      <c r="G30" s="1">
        <v>10945</v>
      </c>
      <c r="H30" s="2">
        <v>147</v>
      </c>
      <c r="I30" s="1">
        <v>211901</v>
      </c>
      <c r="J30" s="1">
        <v>109543</v>
      </c>
      <c r="K30" s="35"/>
      <c r="L30" s="41">
        <f>IFERROR(B30/I30,0)</f>
        <v>9.9914582753266853E-2</v>
      </c>
      <c r="M30" s="42">
        <f>IFERROR(H30/G30,0)</f>
        <v>1.3430790315212425E-2</v>
      </c>
      <c r="N30" s="40">
        <f>D30*250</f>
        <v>71250</v>
      </c>
      <c r="O30" s="43">
        <f t="shared" si="0"/>
        <v>2.3652937842433404</v>
      </c>
    </row>
    <row r="31" spans="1:15" ht="15" thickBot="1" x14ac:dyDescent="0.35">
      <c r="A31" s="37" t="s">
        <v>31</v>
      </c>
      <c r="B31" s="1">
        <v>27683</v>
      </c>
      <c r="C31" s="2"/>
      <c r="D31" s="2">
        <v>593</v>
      </c>
      <c r="E31" s="2"/>
      <c r="F31" s="1">
        <v>8592</v>
      </c>
      <c r="G31" s="1">
        <v>8988</v>
      </c>
      <c r="H31" s="2">
        <v>193</v>
      </c>
      <c r="I31" s="1">
        <v>434401</v>
      </c>
      <c r="J31" s="1">
        <v>141032</v>
      </c>
      <c r="K31" s="35"/>
      <c r="L31" s="41">
        <f>IFERROR(B31/I31,0)</f>
        <v>6.3726833041360398E-2</v>
      </c>
      <c r="M31" s="42">
        <f>IFERROR(H31/G31,0)</f>
        <v>2.1473075211392967E-2</v>
      </c>
      <c r="N31" s="40">
        <f>D31*250</f>
        <v>148250</v>
      </c>
      <c r="O31" s="43">
        <f t="shared" si="0"/>
        <v>4.3552721887078709</v>
      </c>
    </row>
    <row r="32" spans="1:15" ht="15" thickBot="1" x14ac:dyDescent="0.35">
      <c r="A32" s="37" t="s">
        <v>42</v>
      </c>
      <c r="B32" s="1">
        <v>6054</v>
      </c>
      <c r="C32" s="2"/>
      <c r="D32" s="2">
        <v>391</v>
      </c>
      <c r="E32" s="2"/>
      <c r="F32" s="2">
        <v>636</v>
      </c>
      <c r="G32" s="1">
        <v>4452</v>
      </c>
      <c r="H32" s="2">
        <v>288</v>
      </c>
      <c r="I32" s="1">
        <v>156428</v>
      </c>
      <c r="J32" s="1">
        <v>115045</v>
      </c>
      <c r="K32" s="35"/>
      <c r="L32" s="41">
        <f>IFERROR(B32/I32,0)</f>
        <v>3.870151123839722E-2</v>
      </c>
      <c r="M32" s="42">
        <f>IFERROR(H32/G32,0)</f>
        <v>6.4690026954177901E-2</v>
      </c>
      <c r="N32" s="40">
        <f>D32*250</f>
        <v>97750</v>
      </c>
      <c r="O32" s="43">
        <f t="shared" si="0"/>
        <v>15.146349520977866</v>
      </c>
    </row>
    <row r="33" spans="1:15" ht="15" thickBot="1" x14ac:dyDescent="0.35">
      <c r="A33" s="37" t="s">
        <v>8</v>
      </c>
      <c r="B33" s="1">
        <v>180915</v>
      </c>
      <c r="C33" s="2"/>
      <c r="D33" s="1">
        <v>15609</v>
      </c>
      <c r="E33" s="2"/>
      <c r="F33" s="1">
        <v>86250</v>
      </c>
      <c r="G33" s="1">
        <v>20368</v>
      </c>
      <c r="H33" s="1">
        <v>1757</v>
      </c>
      <c r="I33" s="1">
        <v>1685604</v>
      </c>
      <c r="J33" s="1">
        <v>189773</v>
      </c>
      <c r="K33" s="35"/>
      <c r="L33" s="41">
        <f>IFERROR(B33/I33,0)</f>
        <v>0.10732947952188059</v>
      </c>
      <c r="M33" s="42">
        <f>IFERROR(H33/G33,0)</f>
        <v>8.6262765121759621E-2</v>
      </c>
      <c r="N33" s="40">
        <f>D33*250</f>
        <v>3902250</v>
      </c>
      <c r="O33" s="43">
        <f t="shared" si="0"/>
        <v>20.569521598540753</v>
      </c>
    </row>
    <row r="34" spans="1:15" ht="15" thickBot="1" x14ac:dyDescent="0.35">
      <c r="A34" s="37" t="s">
        <v>44</v>
      </c>
      <c r="B34" s="1">
        <v>15028</v>
      </c>
      <c r="C34" s="2"/>
      <c r="D34" s="2">
        <v>545</v>
      </c>
      <c r="E34" s="2"/>
      <c r="F34" s="1">
        <v>8161</v>
      </c>
      <c r="G34" s="1">
        <v>7167</v>
      </c>
      <c r="H34" s="2">
        <v>260</v>
      </c>
      <c r="I34" s="1">
        <v>418357</v>
      </c>
      <c r="J34" s="1">
        <v>199519</v>
      </c>
      <c r="K34" s="35"/>
      <c r="L34" s="41">
        <f>IFERROR(B34/I34,0)</f>
        <v>3.5921473765229216E-2</v>
      </c>
      <c r="M34" s="42">
        <f>IFERROR(H34/G34,0)</f>
        <v>3.6277382447328033E-2</v>
      </c>
      <c r="N34" s="40">
        <f>D34*250</f>
        <v>136250</v>
      </c>
      <c r="O34" s="43">
        <f t="shared" si="0"/>
        <v>8.0664093691775349</v>
      </c>
    </row>
    <row r="35" spans="1:15" ht="15" thickBot="1" x14ac:dyDescent="0.35">
      <c r="A35" s="37" t="s">
        <v>7</v>
      </c>
      <c r="B35" s="1">
        <v>427638</v>
      </c>
      <c r="C35" s="2"/>
      <c r="D35" s="1">
        <v>32403</v>
      </c>
      <c r="E35" s="2"/>
      <c r="F35" s="1">
        <v>217727</v>
      </c>
      <c r="G35" s="1">
        <v>21983</v>
      </c>
      <c r="H35" s="1">
        <v>1666</v>
      </c>
      <c r="I35" s="1">
        <v>4673195</v>
      </c>
      <c r="J35" s="1">
        <v>240223</v>
      </c>
      <c r="K35" s="35"/>
      <c r="L35" s="41">
        <f>IFERROR(B35/I35,0)</f>
        <v>9.1508700150539413E-2</v>
      </c>
      <c r="M35" s="42">
        <f>IFERROR(H35/G35,0)</f>
        <v>7.5785834508483835E-2</v>
      </c>
      <c r="N35" s="40">
        <f>D35*250</f>
        <v>8100750</v>
      </c>
      <c r="O35" s="43">
        <f t="shared" si="0"/>
        <v>17.943007871143351</v>
      </c>
    </row>
    <row r="36" spans="1:15" ht="15" thickBot="1" x14ac:dyDescent="0.35">
      <c r="A36" s="37" t="s">
        <v>24</v>
      </c>
      <c r="B36" s="1">
        <v>85730</v>
      </c>
      <c r="C36" s="2"/>
      <c r="D36" s="1">
        <v>1533</v>
      </c>
      <c r="E36" s="2"/>
      <c r="F36" s="1">
        <v>28879</v>
      </c>
      <c r="G36" s="1">
        <v>8174</v>
      </c>
      <c r="H36" s="2">
        <v>146</v>
      </c>
      <c r="I36" s="1">
        <v>1199575</v>
      </c>
      <c r="J36" s="1">
        <v>114375</v>
      </c>
      <c r="K36" s="35"/>
      <c r="L36" s="41">
        <f>IFERROR(B36/I36,0)</f>
        <v>7.1466977888002006E-2</v>
      </c>
      <c r="M36" s="42">
        <f>IFERROR(H36/G36,0)</f>
        <v>1.7861512111573281E-2</v>
      </c>
      <c r="N36" s="40">
        <f>D36*250</f>
        <v>383250</v>
      </c>
      <c r="O36" s="43">
        <f t="shared" si="0"/>
        <v>3.4704304210894668</v>
      </c>
    </row>
    <row r="37" spans="1:15" ht="15" thickBot="1" x14ac:dyDescent="0.35">
      <c r="A37" s="37" t="s">
        <v>53</v>
      </c>
      <c r="B37" s="1">
        <v>4334</v>
      </c>
      <c r="C37" s="2"/>
      <c r="D37" s="2">
        <v>87</v>
      </c>
      <c r="E37" s="2"/>
      <c r="F37" s="2">
        <v>677</v>
      </c>
      <c r="G37" s="1">
        <v>5687</v>
      </c>
      <c r="H37" s="2">
        <v>114</v>
      </c>
      <c r="I37" s="1">
        <v>122479</v>
      </c>
      <c r="J37" s="1">
        <v>160721</v>
      </c>
      <c r="K37" s="34"/>
      <c r="L37" s="41">
        <f>IFERROR(B37/I37,0)</f>
        <v>3.5385657949526042E-2</v>
      </c>
      <c r="M37" s="42">
        <f>IFERROR(H37/G37,0)</f>
        <v>2.0045718304905927E-2</v>
      </c>
      <c r="N37" s="40">
        <f>D37*250</f>
        <v>21750</v>
      </c>
      <c r="O37" s="43">
        <f t="shared" si="0"/>
        <v>4.0184586986617443</v>
      </c>
    </row>
    <row r="38" spans="1:15" ht="15" thickBot="1" x14ac:dyDescent="0.35">
      <c r="A38" s="3" t="s">
        <v>67</v>
      </c>
      <c r="B38" s="2">
        <v>33</v>
      </c>
      <c r="C38" s="2"/>
      <c r="D38" s="2">
        <v>2</v>
      </c>
      <c r="E38" s="2"/>
      <c r="F38" s="2">
        <v>12</v>
      </c>
      <c r="G38" s="2"/>
      <c r="H38" s="2"/>
      <c r="I38" s="1">
        <v>11335</v>
      </c>
      <c r="J38" s="2"/>
      <c r="K38" s="34"/>
      <c r="L38" s="41">
        <f>IFERROR(B38/I38,0)</f>
        <v>2.9113365681517423E-3</v>
      </c>
      <c r="M38" s="42">
        <f>IFERROR(H38/G38,0)</f>
        <v>0</v>
      </c>
      <c r="N38" s="40">
        <f>D38*250</f>
        <v>500</v>
      </c>
      <c r="O38" s="43">
        <f t="shared" si="0"/>
        <v>14.151515151515152</v>
      </c>
    </row>
    <row r="39" spans="1:15" ht="15" thickBot="1" x14ac:dyDescent="0.35">
      <c r="A39" s="37" t="s">
        <v>21</v>
      </c>
      <c r="B39" s="1">
        <v>65628</v>
      </c>
      <c r="C39" s="2"/>
      <c r="D39" s="1">
        <v>3063</v>
      </c>
      <c r="E39" s="2"/>
      <c r="F39" s="1">
        <v>17902</v>
      </c>
      <c r="G39" s="1">
        <v>5614</v>
      </c>
      <c r="H39" s="2">
        <v>262</v>
      </c>
      <c r="I39" s="1">
        <v>1002463</v>
      </c>
      <c r="J39" s="1">
        <v>85760</v>
      </c>
      <c r="K39" s="34"/>
      <c r="L39" s="41">
        <f>IFERROR(B39/I39,0)</f>
        <v>6.5466755381495378E-2</v>
      </c>
      <c r="M39" s="42">
        <f>IFERROR(H39/G39,0)</f>
        <v>4.6669041681510509E-2</v>
      </c>
      <c r="N39" s="40">
        <f>D39*250</f>
        <v>765750</v>
      </c>
      <c r="O39" s="43">
        <f t="shared" si="0"/>
        <v>10.668038032547084</v>
      </c>
    </row>
    <row r="40" spans="1:15" ht="15" thickBot="1" x14ac:dyDescent="0.35">
      <c r="A40" s="37" t="s">
        <v>46</v>
      </c>
      <c r="B40" s="1">
        <v>20235</v>
      </c>
      <c r="C40" s="2"/>
      <c r="D40" s="2">
        <v>422</v>
      </c>
      <c r="E40" s="2"/>
      <c r="F40" s="1">
        <v>4328</v>
      </c>
      <c r="G40" s="1">
        <v>5114</v>
      </c>
      <c r="H40" s="2">
        <v>107</v>
      </c>
      <c r="I40" s="1">
        <v>423285</v>
      </c>
      <c r="J40" s="1">
        <v>106972</v>
      </c>
      <c r="K40" s="35"/>
      <c r="L40" s="41">
        <f>IFERROR(B40/I40,0)</f>
        <v>4.7804670611999008E-2</v>
      </c>
      <c r="M40" s="42">
        <f>IFERROR(H40/G40,0)</f>
        <v>2.0922956589753617E-2</v>
      </c>
      <c r="N40" s="40">
        <f>D40*250</f>
        <v>105500</v>
      </c>
      <c r="O40" s="43">
        <f t="shared" si="0"/>
        <v>4.2137385717815663</v>
      </c>
    </row>
    <row r="41" spans="1:15" ht="15" thickBot="1" x14ac:dyDescent="0.35">
      <c r="A41" s="37" t="s">
        <v>37</v>
      </c>
      <c r="B41" s="1">
        <v>12170</v>
      </c>
      <c r="C41" s="2"/>
      <c r="D41" s="2">
        <v>234</v>
      </c>
      <c r="E41" s="2"/>
      <c r="F41" s="1">
        <v>8927</v>
      </c>
      <c r="G41" s="1">
        <v>2885</v>
      </c>
      <c r="H41" s="2">
        <v>55</v>
      </c>
      <c r="I41" s="1">
        <v>296172</v>
      </c>
      <c r="J41" s="1">
        <v>70221</v>
      </c>
      <c r="K41" s="34"/>
      <c r="L41" s="41">
        <f>IFERROR(B41/I41,0)</f>
        <v>4.1090987669327284E-2</v>
      </c>
      <c r="M41" s="42">
        <f>IFERROR(H41/G41,0)</f>
        <v>1.9064124783362217E-2</v>
      </c>
      <c r="N41" s="40">
        <f>D41*250</f>
        <v>58500</v>
      </c>
      <c r="O41" s="43">
        <f t="shared" si="0"/>
        <v>3.8069022185702548</v>
      </c>
    </row>
    <row r="42" spans="1:15" ht="15" thickBot="1" x14ac:dyDescent="0.35">
      <c r="A42" s="37" t="s">
        <v>19</v>
      </c>
      <c r="B42" s="1">
        <v>99794</v>
      </c>
      <c r="C42" s="2"/>
      <c r="D42" s="1">
        <v>6958</v>
      </c>
      <c r="E42" s="2"/>
      <c r="F42" s="1">
        <v>19482</v>
      </c>
      <c r="G42" s="1">
        <v>7795</v>
      </c>
      <c r="H42" s="2">
        <v>544</v>
      </c>
      <c r="I42" s="1">
        <v>924284</v>
      </c>
      <c r="J42" s="1">
        <v>72198</v>
      </c>
      <c r="K42" s="35"/>
      <c r="L42" s="41">
        <f>IFERROR(B42/I42,0)</f>
        <v>0.10796897923149162</v>
      </c>
      <c r="M42" s="42">
        <f>IFERROR(H42/G42,0)</f>
        <v>6.9788325849903785E-2</v>
      </c>
      <c r="N42" s="40">
        <f>D42*250</f>
        <v>1739500</v>
      </c>
      <c r="O42" s="43">
        <f t="shared" si="0"/>
        <v>16.430907669799787</v>
      </c>
    </row>
    <row r="43" spans="1:15" ht="15" thickBot="1" x14ac:dyDescent="0.35">
      <c r="A43" s="3" t="s">
        <v>65</v>
      </c>
      <c r="B43" s="1">
        <v>9654</v>
      </c>
      <c r="C43" s="2"/>
      <c r="D43" s="2">
        <v>167</v>
      </c>
      <c r="E43" s="2"/>
      <c r="F43" s="1">
        <v>8128</v>
      </c>
      <c r="G43" s="1">
        <v>2850</v>
      </c>
      <c r="H43" s="2">
        <v>49</v>
      </c>
      <c r="I43" s="1">
        <v>359473</v>
      </c>
      <c r="J43" s="1">
        <v>106135</v>
      </c>
      <c r="K43" s="34"/>
      <c r="L43" s="41">
        <f>IFERROR(B43/I43,0)</f>
        <v>2.6855980838616532E-2</v>
      </c>
      <c r="M43" s="42">
        <f>IFERROR(H43/G43,0)</f>
        <v>1.719298245614035E-2</v>
      </c>
      <c r="N43" s="40">
        <f>D43*250</f>
        <v>41750</v>
      </c>
      <c r="O43" s="43">
        <f t="shared" si="0"/>
        <v>3.3246322767764656</v>
      </c>
    </row>
    <row r="44" spans="1:15" ht="15" thickBot="1" x14ac:dyDescent="0.35">
      <c r="A44" s="37" t="s">
        <v>40</v>
      </c>
      <c r="B44" s="1">
        <v>17312</v>
      </c>
      <c r="C44" s="2"/>
      <c r="D44" s="2">
        <v>976</v>
      </c>
      <c r="E44" s="2"/>
      <c r="F44" s="1">
        <v>14651</v>
      </c>
      <c r="G44" s="1">
        <v>16342</v>
      </c>
      <c r="H44" s="2">
        <v>921</v>
      </c>
      <c r="I44" s="1">
        <v>270784</v>
      </c>
      <c r="J44" s="1">
        <v>255611</v>
      </c>
      <c r="K44" s="35"/>
      <c r="L44" s="41">
        <f>IFERROR(B44/I44,0)</f>
        <v>6.3932876388560628E-2</v>
      </c>
      <c r="M44" s="42">
        <f>IFERROR(H44/G44,0)</f>
        <v>5.6357850936237915E-2</v>
      </c>
      <c r="N44" s="40">
        <f>D44*250</f>
        <v>244000</v>
      </c>
      <c r="O44" s="43">
        <f t="shared" si="0"/>
        <v>13.094269870609981</v>
      </c>
    </row>
    <row r="45" spans="1:15" ht="15" thickBot="1" x14ac:dyDescent="0.35">
      <c r="A45" s="37" t="s">
        <v>25</v>
      </c>
      <c r="B45" s="1">
        <v>56648</v>
      </c>
      <c r="C45" s="2"/>
      <c r="D45" s="2">
        <v>961</v>
      </c>
      <c r="E45" s="2"/>
      <c r="F45" s="1">
        <v>34731</v>
      </c>
      <c r="G45" s="1">
        <v>11002</v>
      </c>
      <c r="H45" s="2">
        <v>187</v>
      </c>
      <c r="I45" s="1">
        <v>538022</v>
      </c>
      <c r="J45" s="1">
        <v>104496</v>
      </c>
      <c r="K45" s="35"/>
      <c r="L45" s="41">
        <f>IFERROR(B45/I45,0)</f>
        <v>0.10528937478393077</v>
      </c>
      <c r="M45" s="42">
        <f>IFERROR(H45/G45,0)</f>
        <v>1.6996909652790403E-2</v>
      </c>
      <c r="N45" s="40">
        <f>D45*250</f>
        <v>240250</v>
      </c>
      <c r="O45" s="43">
        <f t="shared" si="0"/>
        <v>3.2411029515605141</v>
      </c>
    </row>
    <row r="46" spans="1:15" ht="15" thickBot="1" x14ac:dyDescent="0.35">
      <c r="A46" s="37" t="s">
        <v>54</v>
      </c>
      <c r="B46" s="1">
        <v>7499</v>
      </c>
      <c r="C46" s="2"/>
      <c r="D46" s="2">
        <v>109</v>
      </c>
      <c r="E46" s="2"/>
      <c r="F46" s="2">
        <v>868</v>
      </c>
      <c r="G46" s="1">
        <v>8477</v>
      </c>
      <c r="H46" s="2">
        <v>123</v>
      </c>
      <c r="I46" s="1">
        <v>90608</v>
      </c>
      <c r="J46" s="1">
        <v>102421</v>
      </c>
      <c r="K46" s="35"/>
      <c r="L46" s="41">
        <f>IFERROR(B46/I46,0)</f>
        <v>8.2763111425039726E-2</v>
      </c>
      <c r="M46" s="42">
        <f>IFERROR(H46/G46,0)</f>
        <v>1.4509850182847705E-2</v>
      </c>
      <c r="N46" s="40">
        <f>D46*250</f>
        <v>27250</v>
      </c>
      <c r="O46" s="43">
        <f t="shared" si="0"/>
        <v>2.633817842378984</v>
      </c>
    </row>
    <row r="47" spans="1:15" ht="15" thickBot="1" x14ac:dyDescent="0.35">
      <c r="A47" s="37" t="s">
        <v>20</v>
      </c>
      <c r="B47" s="1">
        <v>61960</v>
      </c>
      <c r="C47" s="2"/>
      <c r="D47" s="2">
        <v>741</v>
      </c>
      <c r="E47" s="2"/>
      <c r="F47" s="1">
        <v>25364</v>
      </c>
      <c r="G47" s="1">
        <v>9073</v>
      </c>
      <c r="H47" s="2">
        <v>109</v>
      </c>
      <c r="I47" s="1">
        <v>1017498</v>
      </c>
      <c r="J47" s="1">
        <v>148993</v>
      </c>
      <c r="K47" s="34"/>
      <c r="L47" s="41">
        <f>IFERROR(B47/I47,0)</f>
        <v>6.089446858863605E-2</v>
      </c>
      <c r="M47" s="42">
        <f>IFERROR(H47/G47,0)</f>
        <v>1.2013666923839966E-2</v>
      </c>
      <c r="N47" s="40">
        <f>D47*250</f>
        <v>185250</v>
      </c>
      <c r="O47" s="43">
        <f t="shared" si="0"/>
        <v>1.9898321497740479</v>
      </c>
    </row>
    <row r="48" spans="1:15" ht="15" thickBot="1" x14ac:dyDescent="0.35">
      <c r="A48" s="37" t="s">
        <v>15</v>
      </c>
      <c r="B48" s="1">
        <v>265556</v>
      </c>
      <c r="C48" s="2"/>
      <c r="D48" s="1">
        <v>3260</v>
      </c>
      <c r="E48" s="2"/>
      <c r="F48" s="1">
        <v>129658</v>
      </c>
      <c r="G48" s="1">
        <v>9158</v>
      </c>
      <c r="H48" s="2">
        <v>112</v>
      </c>
      <c r="I48" s="1">
        <v>2757859</v>
      </c>
      <c r="J48" s="1">
        <v>95112</v>
      </c>
      <c r="K48" s="34"/>
      <c r="L48" s="41">
        <f>IFERROR(B48/I48,0)</f>
        <v>9.629063704852206E-2</v>
      </c>
      <c r="M48" s="42">
        <f>IFERROR(H48/G48,0)</f>
        <v>1.2229744485695566E-2</v>
      </c>
      <c r="N48" s="40">
        <f>D48*250</f>
        <v>815000</v>
      </c>
      <c r="O48" s="43">
        <f t="shared" si="0"/>
        <v>2.0690325204476645</v>
      </c>
    </row>
    <row r="49" spans="1:15" ht="15" thickBot="1" x14ac:dyDescent="0.35">
      <c r="A49" s="58" t="s">
        <v>66</v>
      </c>
      <c r="B49" s="52">
        <v>181</v>
      </c>
      <c r="C49" s="52"/>
      <c r="D49" s="52">
        <v>6</v>
      </c>
      <c r="E49" s="52"/>
      <c r="F49" s="52">
        <v>82</v>
      </c>
      <c r="G49" s="52"/>
      <c r="H49" s="52"/>
      <c r="I49" s="53">
        <v>4095</v>
      </c>
      <c r="J49" s="52"/>
      <c r="K49" s="34"/>
      <c r="L49" s="41">
        <f>IFERROR(B49/I49,0)</f>
        <v>4.4200244200244203E-2</v>
      </c>
      <c r="M49" s="42">
        <f>IFERROR(H49/G49,0)</f>
        <v>0</v>
      </c>
      <c r="N49" s="40">
        <f>D49*250</f>
        <v>1500</v>
      </c>
      <c r="O49" s="43">
        <f t="shared" si="0"/>
        <v>7.2872928176795577</v>
      </c>
    </row>
    <row r="50" spans="1:15" ht="15" thickBot="1" x14ac:dyDescent="0.35">
      <c r="A50" s="37" t="s">
        <v>28</v>
      </c>
      <c r="B50" s="1">
        <v>29484</v>
      </c>
      <c r="C50" s="2"/>
      <c r="D50" s="2">
        <v>215</v>
      </c>
      <c r="E50" s="2"/>
      <c r="F50" s="1">
        <v>11966</v>
      </c>
      <c r="G50" s="1">
        <v>9197</v>
      </c>
      <c r="H50" s="2">
        <v>67</v>
      </c>
      <c r="I50" s="1">
        <v>413058</v>
      </c>
      <c r="J50" s="1">
        <v>128841</v>
      </c>
      <c r="K50" s="34"/>
      <c r="L50" s="41">
        <f>IFERROR(B50/I50,0)</f>
        <v>7.1379806225760067E-2</v>
      </c>
      <c r="M50" s="42">
        <f>IFERROR(H50/G50,0)</f>
        <v>7.284984233989344E-3</v>
      </c>
      <c r="N50" s="40">
        <f>D50*250</f>
        <v>53750</v>
      </c>
      <c r="O50" s="43">
        <f t="shared" si="0"/>
        <v>0.8230226563559897</v>
      </c>
    </row>
    <row r="51" spans="1:15" ht="15" thickBot="1" x14ac:dyDescent="0.35">
      <c r="A51" s="37" t="s">
        <v>48</v>
      </c>
      <c r="B51" s="1">
        <v>1296</v>
      </c>
      <c r="C51" s="2"/>
      <c r="D51" s="2">
        <v>56</v>
      </c>
      <c r="E51" s="2"/>
      <c r="F51" s="2">
        <v>151</v>
      </c>
      <c r="G51" s="1">
        <v>2077</v>
      </c>
      <c r="H51" s="2">
        <v>90</v>
      </c>
      <c r="I51" s="1">
        <v>75851</v>
      </c>
      <c r="J51" s="1">
        <v>121558</v>
      </c>
      <c r="K51" s="35"/>
      <c r="L51" s="41">
        <f>IFERROR(B51/I51,0)</f>
        <v>1.7086129385242118E-2</v>
      </c>
      <c r="M51" s="42">
        <f>IFERROR(H51/G51,0)</f>
        <v>4.3331728454501686E-2</v>
      </c>
      <c r="N51" s="40">
        <f>D51*250</f>
        <v>14000</v>
      </c>
      <c r="O51" s="43">
        <f t="shared" ref="O51" si="1">ABS(N51-B51)/B51</f>
        <v>9.8024691358024683</v>
      </c>
    </row>
    <row r="52" spans="1:15" ht="15" thickBot="1" x14ac:dyDescent="0.35">
      <c r="A52" s="37" t="s">
        <v>29</v>
      </c>
      <c r="B52" s="1">
        <v>70670</v>
      </c>
      <c r="C52" s="2"/>
      <c r="D52" s="1">
        <v>1966</v>
      </c>
      <c r="E52" s="2"/>
      <c r="F52" s="1">
        <v>59394</v>
      </c>
      <c r="G52" s="1">
        <v>8280</v>
      </c>
      <c r="H52" s="2">
        <v>230</v>
      </c>
      <c r="I52" s="1">
        <v>885504</v>
      </c>
      <c r="J52" s="1">
        <v>103743</v>
      </c>
      <c r="K52" s="35"/>
      <c r="L52" s="41">
        <f>IFERROR(B52/I52,0)</f>
        <v>7.9807657559988435E-2</v>
      </c>
      <c r="M52" s="42">
        <f>IFERROR(H52/G52,0)</f>
        <v>2.7777777777777776E-2</v>
      </c>
      <c r="N52" s="40">
        <f>D52*250</f>
        <v>491500</v>
      </c>
      <c r="O52" s="43">
        <f t="shared" si="0"/>
        <v>5.9548606197820861</v>
      </c>
    </row>
    <row r="53" spans="1:15" ht="15" thickBot="1" x14ac:dyDescent="0.35">
      <c r="A53" s="37" t="s">
        <v>9</v>
      </c>
      <c r="B53" s="1">
        <v>41405</v>
      </c>
      <c r="C53" s="2"/>
      <c r="D53" s="1">
        <v>1424</v>
      </c>
      <c r="E53" s="2"/>
      <c r="F53" s="1">
        <v>26759</v>
      </c>
      <c r="G53" s="1">
        <v>5437</v>
      </c>
      <c r="H53" s="2">
        <v>187</v>
      </c>
      <c r="I53" s="1">
        <v>668466</v>
      </c>
      <c r="J53" s="1">
        <v>87784</v>
      </c>
      <c r="K53" s="34"/>
      <c r="L53" s="41">
        <f>IFERROR(B53/I53,0)</f>
        <v>6.1940323068039364E-2</v>
      </c>
      <c r="M53" s="42">
        <f>IFERROR(H53/G53,0)</f>
        <v>3.4393967261357364E-2</v>
      </c>
      <c r="N53" s="40">
        <f>D53*250</f>
        <v>356000</v>
      </c>
      <c r="O53" s="43">
        <f t="shared" si="0"/>
        <v>7.5979954111822243</v>
      </c>
    </row>
    <row r="54" spans="1:15" ht="15" thickBot="1" x14ac:dyDescent="0.35">
      <c r="A54" s="37" t="s">
        <v>56</v>
      </c>
      <c r="B54" s="1">
        <v>4244</v>
      </c>
      <c r="C54" s="2"/>
      <c r="D54" s="2">
        <v>96</v>
      </c>
      <c r="E54" s="2"/>
      <c r="F54" s="1">
        <v>1329</v>
      </c>
      <c r="G54" s="1">
        <v>2368</v>
      </c>
      <c r="H54" s="2">
        <v>54</v>
      </c>
      <c r="I54" s="1">
        <v>207595</v>
      </c>
      <c r="J54" s="1">
        <v>115836</v>
      </c>
      <c r="K54" s="34"/>
      <c r="L54" s="41">
        <f>IFERROR(B54/I54,0)</f>
        <v>2.0443652303764541E-2</v>
      </c>
      <c r="M54" s="42">
        <f>IFERROR(H54/G54,0)</f>
        <v>2.2804054054054054E-2</v>
      </c>
      <c r="N54" s="40">
        <f>D54*250</f>
        <v>24000</v>
      </c>
      <c r="O54" s="43">
        <f t="shared" si="0"/>
        <v>4.6550424128180961</v>
      </c>
    </row>
    <row r="55" spans="1:15" ht="15" thickBot="1" x14ac:dyDescent="0.35">
      <c r="A55" s="37" t="s">
        <v>22</v>
      </c>
      <c r="B55" s="1">
        <v>36448</v>
      </c>
      <c r="C55" s="2"/>
      <c r="D55" s="2">
        <v>821</v>
      </c>
      <c r="E55" s="2"/>
      <c r="F55" s="1">
        <v>7309</v>
      </c>
      <c r="G55" s="1">
        <v>6260</v>
      </c>
      <c r="H55" s="2">
        <v>141</v>
      </c>
      <c r="I55" s="1">
        <v>689800</v>
      </c>
      <c r="J55" s="1">
        <v>118473</v>
      </c>
      <c r="K55" s="35"/>
      <c r="L55" s="41">
        <f>IFERROR(B55/I55,0)</f>
        <v>5.283850391417802E-2</v>
      </c>
      <c r="M55" s="42">
        <f>IFERROR(H55/G55,0)</f>
        <v>2.2523961661341851E-2</v>
      </c>
      <c r="N55" s="40">
        <f>D55*250</f>
        <v>205250</v>
      </c>
      <c r="O55" s="43">
        <f t="shared" si="0"/>
        <v>4.6313103599648811</v>
      </c>
    </row>
    <row r="56" spans="1:15" ht="15" thickBot="1" x14ac:dyDescent="0.35">
      <c r="A56" s="47" t="s">
        <v>55</v>
      </c>
      <c r="B56" s="29">
        <v>1862</v>
      </c>
      <c r="C56" s="13"/>
      <c r="D56" s="13">
        <v>21</v>
      </c>
      <c r="E56" s="13"/>
      <c r="F56" s="13">
        <v>469</v>
      </c>
      <c r="G56" s="29">
        <v>3217</v>
      </c>
      <c r="H56" s="13">
        <v>36</v>
      </c>
      <c r="I56" s="29">
        <v>56102</v>
      </c>
      <c r="J56" s="29">
        <v>96935</v>
      </c>
      <c r="K56" s="49"/>
      <c r="L56" s="41">
        <f>IFERROR(B56/I56,0)</f>
        <v>3.3189547609710886E-2</v>
      </c>
      <c r="M56" s="42">
        <f>IFERROR(H56/G56,0)</f>
        <v>1.1190550202051602E-2</v>
      </c>
      <c r="N56" s="40">
        <f>D56*250</f>
        <v>5250</v>
      </c>
      <c r="O56" s="43">
        <f t="shared" si="0"/>
        <v>1.8195488721804511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0CBCEDDD-2736-4E4D-A4D7-6E0CA23AE06F}"/>
    <hyperlink ref="A6" r:id="rId2" display="https://www.worldometers.info/coronavirus/usa/california/" xr:uid="{6DADAD9E-EBF6-44BA-B25F-86446F1C5ED5}"/>
    <hyperlink ref="A11" r:id="rId3" display="https://www.worldometers.info/coronavirus/usa/florida/" xr:uid="{768E26D4-7478-4406-9E67-5471667771C0}"/>
    <hyperlink ref="A48" r:id="rId4" display="https://www.worldometers.info/coronavirus/usa/texas/" xr:uid="{8BC52F0D-4EF5-41EB-BA37-8A4545A61AAC}"/>
    <hyperlink ref="A33" r:id="rId5" display="https://www.worldometers.info/coronavirus/usa/new-jersey/" xr:uid="{1F9A901C-80F9-4F0B-B3FB-5F5CEF3D2827}"/>
    <hyperlink ref="A16" r:id="rId6" display="https://www.worldometers.info/coronavirus/usa/illinois/" xr:uid="{22A9064D-0651-44E8-955F-31E649A16C90}"/>
    <hyperlink ref="A4" r:id="rId7" display="https://www.worldometers.info/coronavirus/usa/arizona/" xr:uid="{7D7036E4-00A4-4C9F-A0B8-648BA6EDB738}"/>
    <hyperlink ref="A12" r:id="rId8" display="https://www.worldometers.info/coronavirus/usa/georgia/" xr:uid="{1B2D21C5-DF0B-4F7E-8DD0-567B6D75E19D}"/>
    <hyperlink ref="A24" r:id="rId9" display="https://www.worldometers.info/coronavirus/usa/massachusetts/" xr:uid="{27543313-5ED8-4864-A431-151798DFBB8A}"/>
    <hyperlink ref="A42" r:id="rId10" display="https://www.worldometers.info/coronavirus/usa/pennsylvania/" xr:uid="{F9FE70F6-C2B0-4AC9-A7E0-AF568F9E1151}"/>
    <hyperlink ref="A36" r:id="rId11" display="https://www.worldometers.info/coronavirus/usa/north-carolina/" xr:uid="{D999D82C-F7D7-41E2-8C2F-5F93AE54BF6D}"/>
    <hyperlink ref="A21" r:id="rId12" display="https://www.worldometers.info/coronavirus/usa/louisiana/" xr:uid="{4ECD9146-8C4C-4AF9-B434-8A4CB6B27543}"/>
    <hyperlink ref="A25" r:id="rId13" display="https://www.worldometers.info/coronavirus/usa/michigan/" xr:uid="{F4C8676A-ADBC-40B2-8F30-F37DEB97DCBE}"/>
    <hyperlink ref="A23" r:id="rId14" display="https://www.worldometers.info/coronavirus/usa/maryland/" xr:uid="{9430E69C-2518-4C9C-B547-89F9A11CBCC4}"/>
    <hyperlink ref="A52" r:id="rId15" display="https://www.worldometers.info/coronavirus/usa/virginia/" xr:uid="{EDB1610E-300C-4918-A9ED-C46DCA4BC498}"/>
    <hyperlink ref="A39" r:id="rId16" display="https://www.worldometers.info/coronavirus/usa/ohio/" xr:uid="{49BF54CA-FA26-4CDA-83BD-2ADFF5DE94C3}"/>
    <hyperlink ref="A47" r:id="rId17" display="https://www.worldometers.info/coronavirus/usa/tennessee/" xr:uid="{2460D105-A32E-4F83-AA1D-93C958279145}"/>
    <hyperlink ref="A45" r:id="rId18" display="https://www.worldometers.info/coronavirus/usa/south-carolina/" xr:uid="{07E49605-FF88-497B-B4F7-BF17842CEE39}"/>
    <hyperlink ref="A2" r:id="rId19" display="https://www.worldometers.info/coronavirus/usa/alabama/" xr:uid="{563DE8F2-595E-4DBA-825D-FE2DE19F3DDB}"/>
    <hyperlink ref="A17" r:id="rId20" display="https://www.worldometers.info/coronavirus/usa/indiana/" xr:uid="{DCA8989E-41B0-4DEF-94CD-43F2D216C732}"/>
    <hyperlink ref="A8" r:id="rId21" display="https://www.worldometers.info/coronavirus/usa/connecticut/" xr:uid="{73C7F17E-B8EF-4E33-8C4C-709F8C1BFB39}"/>
    <hyperlink ref="A26" r:id="rId22" display="https://www.worldometers.info/coronavirus/usa/minnesota/" xr:uid="{BC545635-3FF0-45AF-ACB2-3C2D0AD73E84}"/>
    <hyperlink ref="A53" r:id="rId23" display="https://www.worldometers.info/coronavirus/usa/washington/" xr:uid="{BAD0B119-2E16-4395-9214-110E432816A5}"/>
    <hyperlink ref="A7" r:id="rId24" display="https://www.worldometers.info/coronavirus/usa/colorado/" xr:uid="{38022DD2-A0C3-42A0-82C7-1B7A052BEBCB}"/>
    <hyperlink ref="A55" r:id="rId25" display="https://www.worldometers.info/coronavirus/usa/wisconsin/" xr:uid="{6B82E9E3-50D5-4E12-8733-A45AD7F728A9}"/>
    <hyperlink ref="A27" r:id="rId26" display="https://www.worldometers.info/coronavirus/usa/mississippi/" xr:uid="{756DFFBE-AE37-4399-9EFB-18C559E77A22}"/>
    <hyperlink ref="A18" r:id="rId27" display="https://www.worldometers.info/coronavirus/usa/iowa/" xr:uid="{00A1AC3A-3484-407B-88C1-5DDC83B1CB2A}"/>
    <hyperlink ref="A50" r:id="rId28" display="https://www.worldometers.info/coronavirus/usa/utah/" xr:uid="{9A373550-1561-4CBE-B963-3A4B408773B9}"/>
    <hyperlink ref="A28" r:id="rId29" display="https://www.worldometers.info/coronavirus/usa/missouri/" xr:uid="{7D4DB179-201C-43AA-BB9E-52A25EC37A36}"/>
    <hyperlink ref="A5" r:id="rId30" display="https://www.worldometers.info/coronavirus/usa/arkansas/" xr:uid="{E3932419-C327-4A94-A68B-7AB73DE56638}"/>
    <hyperlink ref="A31" r:id="rId31" display="https://www.worldometers.info/coronavirus/usa/nevada/" xr:uid="{EA308334-4E2A-4C22-B366-04A9C00BDB14}"/>
    <hyperlink ref="A30" r:id="rId32" display="https://www.worldometers.info/coronavirus/usa/nebraska/" xr:uid="{C59ABDE1-16B1-4FA0-9A31-17C112DEBC97}"/>
    <hyperlink ref="A40" r:id="rId33" display="https://www.worldometers.info/coronavirus/usa/oklahoma/" xr:uid="{9DB0500B-389C-4C0D-BE47-EC58EE3F3051}"/>
    <hyperlink ref="A20" r:id="rId34" display="https://www.worldometers.info/coronavirus/usa/kentucky/" xr:uid="{5478FA84-A604-4EFB-A42A-1CDCF8AF4FD4}"/>
    <hyperlink ref="A19" r:id="rId35" display="https://www.worldometers.info/coronavirus/usa/kansas/" xr:uid="{BD5C2D1E-A648-4C01-ADC8-069A97B8126B}"/>
    <hyperlink ref="A44" r:id="rId36" display="https://www.worldometers.info/coronavirus/usa/rhode-island/" xr:uid="{4BD37C61-FDA1-4EA9-8F16-0875E2996052}"/>
    <hyperlink ref="A34" r:id="rId37" display="https://www.worldometers.info/coronavirus/usa/new-mexico/" xr:uid="{090F59FD-3FC3-4F9C-829C-E8178E68A6B5}"/>
    <hyperlink ref="A9" r:id="rId38" display="https://www.worldometers.info/coronavirus/usa/delaware/" xr:uid="{AC749252-F647-45C0-B6A0-4D2967CFD1F3}"/>
    <hyperlink ref="A41" r:id="rId39" display="https://www.worldometers.info/coronavirus/usa/oregon/" xr:uid="{552A2657-288D-4D96-B67A-9F19774DA7AB}"/>
    <hyperlink ref="A15" r:id="rId40" display="https://www.worldometers.info/coronavirus/usa/idaho/" xr:uid="{FD37A0D6-6A96-45EB-A756-E6A6BC8A5918}"/>
    <hyperlink ref="A10" r:id="rId41" display="https://www.worldometers.info/coronavirus/usa/district-of-columbia/" xr:uid="{20A39C28-53D5-48B1-BFF5-2C6E11B9635B}"/>
    <hyperlink ref="A46" r:id="rId42" display="https://www.worldometers.info/coronavirus/usa/south-dakota/" xr:uid="{829ACC9E-1247-4D5C-9E2F-6062FA045283}"/>
    <hyperlink ref="A32" r:id="rId43" display="https://www.worldometers.info/coronavirus/usa/new-hampshire/" xr:uid="{5305C128-561F-4E3B-A6A6-B49834654890}"/>
    <hyperlink ref="A37" r:id="rId44" display="https://www.worldometers.info/coronavirus/usa/north-dakota/" xr:uid="{3EB8F567-F945-47BA-8B20-9FE19E2EA106}"/>
    <hyperlink ref="A54" r:id="rId45" display="https://www.worldometers.info/coronavirus/usa/west-virginia/" xr:uid="{DFEC3480-7A12-4373-AF33-3DBC3C3AA4F2}"/>
    <hyperlink ref="A22" r:id="rId46" display="https://www.worldometers.info/coronavirus/usa/maine/" xr:uid="{21F32B91-0D7F-4306-AFE0-A86E75226960}"/>
    <hyperlink ref="A56" r:id="rId47" display="https://www.worldometers.info/coronavirus/usa/wyoming/" xr:uid="{388B56B8-2005-423D-86C9-F3C57341FB8F}"/>
    <hyperlink ref="A29" r:id="rId48" display="https://www.worldometers.info/coronavirus/usa/montana/" xr:uid="{753554C2-578F-428A-9478-08A5CAEE0FB5}"/>
    <hyperlink ref="A3" r:id="rId49" display="https://www.worldometers.info/coronavirus/usa/alaska/" xr:uid="{B48CAA74-1F89-45C4-9D59-7B0E421EE27B}"/>
    <hyperlink ref="A51" r:id="rId50" display="https://www.worldometers.info/coronavirus/usa/vermont/" xr:uid="{F73EF234-9E48-46D0-8D56-87E14A4DE999}"/>
    <hyperlink ref="A14" r:id="rId51" display="https://www.worldometers.info/coronavirus/usa/hawaii/" xr:uid="{C2C5D642-BEB2-4F00-A8E3-232C2E137882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1121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2237</v>
      </c>
    </row>
    <row r="5" spans="1:2" ht="15" thickBot="1" x14ac:dyDescent="0.4">
      <c r="A5" s="37" t="s">
        <v>34</v>
      </c>
      <c r="B5" s="31">
        <v>321</v>
      </c>
    </row>
    <row r="6" spans="1:2" ht="15" thickBot="1" x14ac:dyDescent="0.4">
      <c r="A6" s="37" t="s">
        <v>10</v>
      </c>
      <c r="B6" s="31">
        <v>7051</v>
      </c>
    </row>
    <row r="7" spans="1:2" ht="15" thickBot="1" x14ac:dyDescent="0.4">
      <c r="A7" s="37" t="s">
        <v>18</v>
      </c>
      <c r="B7" s="31">
        <v>1725</v>
      </c>
    </row>
    <row r="8" spans="1:2" ht="15" thickBot="1" x14ac:dyDescent="0.4">
      <c r="A8" s="37" t="s">
        <v>23</v>
      </c>
      <c r="B8" s="31">
        <v>4348</v>
      </c>
    </row>
    <row r="9" spans="1:2" ht="15" thickBot="1" x14ac:dyDescent="0.4">
      <c r="A9" s="37" t="s">
        <v>43</v>
      </c>
      <c r="B9" s="31">
        <v>517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4242</v>
      </c>
    </row>
    <row r="12" spans="1:2" ht="15" thickBot="1" x14ac:dyDescent="0.4">
      <c r="A12" s="37" t="s">
        <v>16</v>
      </c>
      <c r="B12" s="31">
        <v>3001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19</v>
      </c>
    </row>
    <row r="15" spans="1:2" ht="15" thickBot="1" x14ac:dyDescent="0.4">
      <c r="A15" s="37" t="s">
        <v>49</v>
      </c>
      <c r="B15" s="31">
        <v>102</v>
      </c>
    </row>
    <row r="16" spans="1:2" ht="15" thickBot="1" x14ac:dyDescent="0.4">
      <c r="A16" s="37" t="s">
        <v>12</v>
      </c>
      <c r="B16" s="31">
        <v>7388</v>
      </c>
    </row>
    <row r="17" spans="1:2" ht="15" thickBot="1" x14ac:dyDescent="0.4">
      <c r="A17" s="37" t="s">
        <v>27</v>
      </c>
      <c r="B17" s="31">
        <v>2760</v>
      </c>
    </row>
    <row r="18" spans="1:2" ht="15" thickBot="1" x14ac:dyDescent="0.4">
      <c r="A18" s="37" t="s">
        <v>41</v>
      </c>
      <c r="B18" s="31">
        <v>752</v>
      </c>
    </row>
    <row r="19" spans="1:2" ht="15" thickBot="1" x14ac:dyDescent="0.4">
      <c r="A19" s="37" t="s">
        <v>45</v>
      </c>
      <c r="B19" s="31">
        <v>296</v>
      </c>
    </row>
    <row r="20" spans="1:2" ht="15" thickBot="1" x14ac:dyDescent="0.4">
      <c r="A20" s="37" t="s">
        <v>38</v>
      </c>
      <c r="B20" s="31">
        <v>625</v>
      </c>
    </row>
    <row r="21" spans="1:2" ht="15" thickBot="1" x14ac:dyDescent="0.4">
      <c r="A21" s="37" t="s">
        <v>14</v>
      </c>
      <c r="B21" s="31">
        <v>3421</v>
      </c>
    </row>
    <row r="22" spans="1:2" ht="15" thickBot="1" x14ac:dyDescent="0.4">
      <c r="A22" s="37" t="s">
        <v>39</v>
      </c>
      <c r="B22" s="31">
        <v>114</v>
      </c>
    </row>
    <row r="23" spans="1:2" ht="15" thickBot="1" x14ac:dyDescent="0.4">
      <c r="A23" s="37" t="s">
        <v>26</v>
      </c>
      <c r="B23" s="31">
        <v>3319</v>
      </c>
    </row>
    <row r="24" spans="1:2" ht="15" thickBot="1" x14ac:dyDescent="0.4">
      <c r="A24" s="37" t="s">
        <v>17</v>
      </c>
      <c r="B24" s="31">
        <v>8325</v>
      </c>
    </row>
    <row r="25" spans="1:2" ht="15" thickBot="1" x14ac:dyDescent="0.4">
      <c r="A25" s="37" t="s">
        <v>11</v>
      </c>
      <c r="B25" s="31">
        <v>6314</v>
      </c>
    </row>
    <row r="26" spans="1:2" ht="15" thickBot="1" x14ac:dyDescent="0.4">
      <c r="A26" s="37" t="s">
        <v>32</v>
      </c>
      <c r="B26" s="31">
        <v>1540</v>
      </c>
    </row>
    <row r="27" spans="1:2" ht="15" thickBot="1" x14ac:dyDescent="0.4">
      <c r="A27" s="37" t="s">
        <v>30</v>
      </c>
      <c r="B27" s="31">
        <v>1249</v>
      </c>
    </row>
    <row r="28" spans="1:2" ht="15" thickBot="1" x14ac:dyDescent="0.4">
      <c r="A28" s="37" t="s">
        <v>35</v>
      </c>
      <c r="B28" s="31">
        <v>1117</v>
      </c>
    </row>
    <row r="29" spans="1:2" ht="15" thickBot="1" x14ac:dyDescent="0.4">
      <c r="A29" s="37" t="s">
        <v>51</v>
      </c>
      <c r="B29" s="31">
        <v>29</v>
      </c>
    </row>
    <row r="30" spans="1:2" ht="15" thickBot="1" x14ac:dyDescent="0.4">
      <c r="A30" s="37" t="s">
        <v>50</v>
      </c>
      <c r="B30" s="31">
        <v>285</v>
      </c>
    </row>
    <row r="31" spans="1:2" ht="15" thickBot="1" x14ac:dyDescent="0.4">
      <c r="A31" s="37" t="s">
        <v>31</v>
      </c>
      <c r="B31" s="31">
        <v>593</v>
      </c>
    </row>
    <row r="32" spans="1:2" ht="29.5" thickBot="1" x14ac:dyDescent="0.4">
      <c r="A32" s="37" t="s">
        <v>42</v>
      </c>
      <c r="B32" s="31">
        <v>391</v>
      </c>
    </row>
    <row r="33" spans="1:2" ht="15" thickBot="1" x14ac:dyDescent="0.4">
      <c r="A33" s="37" t="s">
        <v>8</v>
      </c>
      <c r="B33" s="31">
        <v>15609</v>
      </c>
    </row>
    <row r="34" spans="1:2" ht="15" thickBot="1" x14ac:dyDescent="0.4">
      <c r="A34" s="37" t="s">
        <v>44</v>
      </c>
      <c r="B34" s="31">
        <v>545</v>
      </c>
    </row>
    <row r="35" spans="1:2" ht="15" thickBot="1" x14ac:dyDescent="0.4">
      <c r="A35" s="37" t="s">
        <v>7</v>
      </c>
      <c r="B35" s="31">
        <v>32403</v>
      </c>
    </row>
    <row r="36" spans="1:2" ht="15" thickBot="1" x14ac:dyDescent="0.4">
      <c r="A36" s="37" t="s">
        <v>24</v>
      </c>
      <c r="B36" s="31">
        <v>1533</v>
      </c>
    </row>
    <row r="37" spans="1:2" ht="15" thickBot="1" x14ac:dyDescent="0.4">
      <c r="A37" s="37" t="s">
        <v>53</v>
      </c>
      <c r="B37" s="31">
        <v>87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3063</v>
      </c>
    </row>
    <row r="40" spans="1:2" ht="15" thickBot="1" x14ac:dyDescent="0.4">
      <c r="A40" s="37" t="s">
        <v>46</v>
      </c>
      <c r="B40" s="31">
        <v>422</v>
      </c>
    </row>
    <row r="41" spans="1:2" ht="15" thickBot="1" x14ac:dyDescent="0.4">
      <c r="A41" s="37" t="s">
        <v>37</v>
      </c>
      <c r="B41" s="31">
        <v>234</v>
      </c>
    </row>
    <row r="42" spans="1:2" ht="15" thickBot="1" x14ac:dyDescent="0.4">
      <c r="A42" s="37" t="s">
        <v>19</v>
      </c>
      <c r="B42" s="31">
        <v>6958</v>
      </c>
    </row>
    <row r="43" spans="1:2" ht="15" thickBot="1" x14ac:dyDescent="0.4">
      <c r="A43" s="3" t="s">
        <v>65</v>
      </c>
      <c r="B43" s="31">
        <v>167</v>
      </c>
    </row>
    <row r="44" spans="1:2" ht="15" thickBot="1" x14ac:dyDescent="0.4">
      <c r="A44" s="37" t="s">
        <v>40</v>
      </c>
      <c r="B44" s="31">
        <v>976</v>
      </c>
    </row>
    <row r="45" spans="1:2" ht="15" thickBot="1" x14ac:dyDescent="0.4">
      <c r="A45" s="37" t="s">
        <v>25</v>
      </c>
      <c r="B45" s="31">
        <v>961</v>
      </c>
    </row>
    <row r="46" spans="1:2" ht="15" thickBot="1" x14ac:dyDescent="0.4">
      <c r="A46" s="37" t="s">
        <v>54</v>
      </c>
      <c r="B46" s="31">
        <v>109</v>
      </c>
    </row>
    <row r="47" spans="1:2" ht="15" thickBot="1" x14ac:dyDescent="0.4">
      <c r="A47" s="37" t="s">
        <v>20</v>
      </c>
      <c r="B47" s="31">
        <v>741</v>
      </c>
    </row>
    <row r="48" spans="1:2" ht="15" thickBot="1" x14ac:dyDescent="0.4">
      <c r="A48" s="37" t="s">
        <v>15</v>
      </c>
      <c r="B48" s="31">
        <v>3260</v>
      </c>
    </row>
    <row r="49" spans="1:2" ht="21.5" thickBot="1" x14ac:dyDescent="0.4">
      <c r="A49" s="58" t="s">
        <v>66</v>
      </c>
      <c r="B49" s="59">
        <v>6</v>
      </c>
    </row>
    <row r="50" spans="1:2" ht="15" thickBot="1" x14ac:dyDescent="0.4">
      <c r="A50" s="37" t="s">
        <v>28</v>
      </c>
      <c r="B50" s="31">
        <v>215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1966</v>
      </c>
    </row>
    <row r="53" spans="1:2" ht="15" thickBot="1" x14ac:dyDescent="0.4">
      <c r="A53" s="37" t="s">
        <v>9</v>
      </c>
      <c r="B53" s="31">
        <v>1424</v>
      </c>
    </row>
    <row r="54" spans="1:2" ht="15" thickBot="1" x14ac:dyDescent="0.4">
      <c r="A54" s="37" t="s">
        <v>56</v>
      </c>
      <c r="B54" s="31">
        <v>96</v>
      </c>
    </row>
    <row r="55" spans="1:2" ht="15" thickBot="1" x14ac:dyDescent="0.4">
      <c r="A55" s="37" t="s">
        <v>22</v>
      </c>
      <c r="B55" s="31">
        <v>821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C87B941D-797F-4A2C-BE35-1E4B0A5FAB12}"/>
    <hyperlink ref="A6" r:id="rId2" display="https://www.worldometers.info/coronavirus/usa/california/" xr:uid="{6EA5C278-1FF6-4D3E-B963-D95480F61F3D}"/>
    <hyperlink ref="A11" r:id="rId3" display="https://www.worldometers.info/coronavirus/usa/florida/" xr:uid="{3BA0B7E8-72B8-4B82-B87F-145B76FAC4F6}"/>
    <hyperlink ref="A48" r:id="rId4" display="https://www.worldometers.info/coronavirus/usa/texas/" xr:uid="{1C256FED-284F-4413-948C-93579BE47FE4}"/>
    <hyperlink ref="A33" r:id="rId5" display="https://www.worldometers.info/coronavirus/usa/new-jersey/" xr:uid="{DCEAD48B-5E26-4121-8621-78A2F1ADEC92}"/>
    <hyperlink ref="A16" r:id="rId6" display="https://www.worldometers.info/coronavirus/usa/illinois/" xr:uid="{2C37A759-24EC-4F1E-A55B-074610C4F480}"/>
    <hyperlink ref="A4" r:id="rId7" display="https://www.worldometers.info/coronavirus/usa/arizona/" xr:uid="{4DB8753E-A6E3-49F2-B137-B184590D42A3}"/>
    <hyperlink ref="A12" r:id="rId8" display="https://www.worldometers.info/coronavirus/usa/georgia/" xr:uid="{D8D84238-771E-4E0E-931F-63F7146AC70C}"/>
    <hyperlink ref="A24" r:id="rId9" display="https://www.worldometers.info/coronavirus/usa/massachusetts/" xr:uid="{A89ECAF7-637A-4DC0-A137-B806ED3DB3C5}"/>
    <hyperlink ref="A42" r:id="rId10" display="https://www.worldometers.info/coronavirus/usa/pennsylvania/" xr:uid="{4A948C9C-287A-40D1-AE82-B410E231E758}"/>
    <hyperlink ref="A36" r:id="rId11" display="https://www.worldometers.info/coronavirus/usa/north-carolina/" xr:uid="{F1E8861C-056F-4D9A-A149-2B7DC9E05789}"/>
    <hyperlink ref="A21" r:id="rId12" display="https://www.worldometers.info/coronavirus/usa/louisiana/" xr:uid="{D384A653-9188-486D-8485-2BFCEF77CF54}"/>
    <hyperlink ref="A25" r:id="rId13" display="https://www.worldometers.info/coronavirus/usa/michigan/" xr:uid="{945920B5-92B7-427A-952E-3CC89D3DF2CF}"/>
    <hyperlink ref="A23" r:id="rId14" display="https://www.worldometers.info/coronavirus/usa/maryland/" xr:uid="{8A873A30-7C9E-4409-AC92-ABEEBDC1033E}"/>
    <hyperlink ref="A52" r:id="rId15" display="https://www.worldometers.info/coronavirus/usa/virginia/" xr:uid="{9CB5F5C1-FC4C-4398-A4CF-2644ADCBBD88}"/>
    <hyperlink ref="A39" r:id="rId16" display="https://www.worldometers.info/coronavirus/usa/ohio/" xr:uid="{E2FA7CF9-A77B-438E-906D-D0DBCD32F471}"/>
    <hyperlink ref="A47" r:id="rId17" display="https://www.worldometers.info/coronavirus/usa/tennessee/" xr:uid="{8B91B3E5-CA57-4649-883C-262889E05E31}"/>
    <hyperlink ref="A45" r:id="rId18" display="https://www.worldometers.info/coronavirus/usa/south-carolina/" xr:uid="{EB2168D0-1292-4C54-958D-8DD593A7D93F}"/>
    <hyperlink ref="A2" r:id="rId19" display="https://www.worldometers.info/coronavirus/usa/alabama/" xr:uid="{82DA3225-35EE-4DDD-B36D-ACE17040A1D6}"/>
    <hyperlink ref="A17" r:id="rId20" display="https://www.worldometers.info/coronavirus/usa/indiana/" xr:uid="{16DB0063-4988-4783-9163-13D257760D47}"/>
    <hyperlink ref="A8" r:id="rId21" display="https://www.worldometers.info/coronavirus/usa/connecticut/" xr:uid="{45F9790D-76B3-4F14-8923-AD12A8EDC0D6}"/>
    <hyperlink ref="A26" r:id="rId22" display="https://www.worldometers.info/coronavirus/usa/minnesota/" xr:uid="{A91CA0D3-A258-4867-8B39-6C35F458911A}"/>
    <hyperlink ref="A53" r:id="rId23" display="https://www.worldometers.info/coronavirus/usa/washington/" xr:uid="{DCB7A144-B734-4D66-BAC1-1508F2DD89D3}"/>
    <hyperlink ref="A7" r:id="rId24" display="https://www.worldometers.info/coronavirus/usa/colorado/" xr:uid="{D965E47A-E97D-4845-B593-71B6ADD1FD28}"/>
    <hyperlink ref="A55" r:id="rId25" display="https://www.worldometers.info/coronavirus/usa/wisconsin/" xr:uid="{BF0C1DF9-FD7B-4569-984F-C9416A2A0D87}"/>
    <hyperlink ref="A27" r:id="rId26" display="https://www.worldometers.info/coronavirus/usa/mississippi/" xr:uid="{8DE3872D-EDC0-4599-B9FF-0AB732A044D4}"/>
    <hyperlink ref="A18" r:id="rId27" display="https://www.worldometers.info/coronavirus/usa/iowa/" xr:uid="{59560D24-2E07-423C-887E-925B3C783A88}"/>
    <hyperlink ref="A50" r:id="rId28" display="https://www.worldometers.info/coronavirus/usa/utah/" xr:uid="{751CECE0-2B99-45D4-8ED5-25E1D2F98A07}"/>
    <hyperlink ref="A28" r:id="rId29" display="https://www.worldometers.info/coronavirus/usa/missouri/" xr:uid="{D97B1547-205E-48B8-8C3A-0C607D53D58F}"/>
    <hyperlink ref="A5" r:id="rId30" display="https://www.worldometers.info/coronavirus/usa/arkansas/" xr:uid="{4700995A-88C6-4FC2-ACD6-5662D34EB2A4}"/>
    <hyperlink ref="A31" r:id="rId31" display="https://www.worldometers.info/coronavirus/usa/nevada/" xr:uid="{4B4F6407-FC9E-4F4A-8352-DF78A49097CE}"/>
    <hyperlink ref="A30" r:id="rId32" display="https://www.worldometers.info/coronavirus/usa/nebraska/" xr:uid="{D6D1B7F0-4796-4D80-BE21-E29B6CB42257}"/>
    <hyperlink ref="A40" r:id="rId33" display="https://www.worldometers.info/coronavirus/usa/oklahoma/" xr:uid="{66E44AA3-7A79-45C3-B959-635ABE5C6EC0}"/>
    <hyperlink ref="A20" r:id="rId34" display="https://www.worldometers.info/coronavirus/usa/kentucky/" xr:uid="{E68B4200-F497-47B8-B45A-99BA6159EE91}"/>
    <hyperlink ref="A19" r:id="rId35" display="https://www.worldometers.info/coronavirus/usa/kansas/" xr:uid="{E40E1378-1499-46A7-9FFC-36DFB4092918}"/>
    <hyperlink ref="A44" r:id="rId36" display="https://www.worldometers.info/coronavirus/usa/rhode-island/" xr:uid="{D7FE08B9-D34D-4D58-959F-14305B237B63}"/>
    <hyperlink ref="A34" r:id="rId37" display="https://www.worldometers.info/coronavirus/usa/new-mexico/" xr:uid="{E2A289DC-60E0-499B-9DB9-A9D32F04A2E5}"/>
    <hyperlink ref="A9" r:id="rId38" display="https://www.worldometers.info/coronavirus/usa/delaware/" xr:uid="{7A5934F3-3496-4005-B8A7-D74983F1B7B2}"/>
    <hyperlink ref="A41" r:id="rId39" display="https://www.worldometers.info/coronavirus/usa/oregon/" xr:uid="{D587AD90-5CE5-4F91-87CB-4999BB478D8B}"/>
    <hyperlink ref="A15" r:id="rId40" display="https://www.worldometers.info/coronavirus/usa/idaho/" xr:uid="{280D06A0-5FDD-4AC1-BA68-873AB3DED75C}"/>
    <hyperlink ref="A10" r:id="rId41" display="https://www.worldometers.info/coronavirus/usa/district-of-columbia/" xr:uid="{B74CBA41-A319-41C5-9367-37C3657F5034}"/>
    <hyperlink ref="A46" r:id="rId42" display="https://www.worldometers.info/coronavirus/usa/south-dakota/" xr:uid="{0AECE97D-6F99-4DEB-8708-ECAA2181AB3D}"/>
    <hyperlink ref="A32" r:id="rId43" display="https://www.worldometers.info/coronavirus/usa/new-hampshire/" xr:uid="{71CECAAA-D2B6-4DA1-A41B-15FC3E624E96}"/>
    <hyperlink ref="A37" r:id="rId44" display="https://www.worldometers.info/coronavirus/usa/north-dakota/" xr:uid="{E9418D1E-DFF5-4E9E-B007-D8895C1F76C9}"/>
    <hyperlink ref="A54" r:id="rId45" display="https://www.worldometers.info/coronavirus/usa/west-virginia/" xr:uid="{6C073CA0-534B-4795-BF64-A9B7494514A6}"/>
    <hyperlink ref="A22" r:id="rId46" display="https://www.worldometers.info/coronavirus/usa/maine/" xr:uid="{AA23068D-7CE8-4FDE-BD30-273E4B9ACA50}"/>
    <hyperlink ref="A56" r:id="rId47" display="https://www.worldometers.info/coronavirus/usa/wyoming/" xr:uid="{A3B94C27-79DC-4163-8D34-0B84E2A10521}"/>
    <hyperlink ref="A29" r:id="rId48" display="https://www.worldometers.info/coronavirus/usa/montana/" xr:uid="{150C788A-5987-4923-A1D8-965194380737}"/>
    <hyperlink ref="A3" r:id="rId49" display="https://www.worldometers.info/coronavirus/usa/alaska/" xr:uid="{8CFD7E08-AC50-4EA8-A938-FB41EF06B2B6}"/>
    <hyperlink ref="A51" r:id="rId50" display="https://www.worldometers.info/coronavirus/usa/vermont/" xr:uid="{0CE16800-A1BB-406C-9303-AAE9BDBBEA38}"/>
    <hyperlink ref="A14" r:id="rId51" display="https://www.worldometers.info/coronavirus/usa/hawaii/" xr:uid="{9F1FB83B-EA90-4582-8C8B-2C308428AD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1121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2237</v>
      </c>
    </row>
    <row r="5" spans="1:3" ht="15" thickBot="1" x14ac:dyDescent="0.4">
      <c r="A5" s="27" t="s">
        <v>34</v>
      </c>
      <c r="B5" s="37" t="s">
        <v>34</v>
      </c>
      <c r="C5" s="31">
        <v>321</v>
      </c>
    </row>
    <row r="6" spans="1:3" ht="15" thickBot="1" x14ac:dyDescent="0.4">
      <c r="A6" s="27" t="s">
        <v>10</v>
      </c>
      <c r="B6" s="37" t="s">
        <v>10</v>
      </c>
      <c r="C6" s="31">
        <v>7051</v>
      </c>
    </row>
    <row r="7" spans="1:3" ht="15" thickBot="1" x14ac:dyDescent="0.4">
      <c r="A7" s="27" t="s">
        <v>18</v>
      </c>
      <c r="B7" s="37" t="s">
        <v>18</v>
      </c>
      <c r="C7" s="31">
        <v>1725</v>
      </c>
    </row>
    <row r="8" spans="1:3" ht="15" thickBot="1" x14ac:dyDescent="0.4">
      <c r="A8" s="27" t="s">
        <v>23</v>
      </c>
      <c r="B8" s="37" t="s">
        <v>23</v>
      </c>
      <c r="C8" s="31">
        <v>4348</v>
      </c>
    </row>
    <row r="9" spans="1:3" ht="15" thickBot="1" x14ac:dyDescent="0.4">
      <c r="A9" s="27" t="s">
        <v>43</v>
      </c>
      <c r="B9" s="37" t="s">
        <v>43</v>
      </c>
      <c r="C9" s="31">
        <v>517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4242</v>
      </c>
    </row>
    <row r="12" spans="1:3" ht="15" thickBot="1" x14ac:dyDescent="0.4">
      <c r="A12" s="27" t="s">
        <v>16</v>
      </c>
      <c r="B12" s="37" t="s">
        <v>16</v>
      </c>
      <c r="C12" s="31">
        <v>3001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19</v>
      </c>
    </row>
    <row r="15" spans="1:3" ht="15" thickBot="1" x14ac:dyDescent="0.4">
      <c r="A15" s="27" t="s">
        <v>49</v>
      </c>
      <c r="B15" s="37" t="s">
        <v>49</v>
      </c>
      <c r="C15" s="31">
        <v>102</v>
      </c>
    </row>
    <row r="16" spans="1:3" ht="15" thickBot="1" x14ac:dyDescent="0.4">
      <c r="A16" s="27" t="s">
        <v>12</v>
      </c>
      <c r="B16" s="37" t="s">
        <v>12</v>
      </c>
      <c r="C16" s="31">
        <v>7388</v>
      </c>
    </row>
    <row r="17" spans="1:3" ht="15" thickBot="1" x14ac:dyDescent="0.4">
      <c r="A17" s="27" t="s">
        <v>27</v>
      </c>
      <c r="B17" s="37" t="s">
        <v>27</v>
      </c>
      <c r="C17" s="31">
        <v>2760</v>
      </c>
    </row>
    <row r="18" spans="1:3" ht="15" thickBot="1" x14ac:dyDescent="0.4">
      <c r="A18" s="27" t="s">
        <v>41</v>
      </c>
      <c r="B18" s="37" t="s">
        <v>41</v>
      </c>
      <c r="C18" s="31">
        <v>752</v>
      </c>
    </row>
    <row r="19" spans="1:3" ht="15" thickBot="1" x14ac:dyDescent="0.4">
      <c r="A19" s="27" t="s">
        <v>45</v>
      </c>
      <c r="B19" s="37" t="s">
        <v>45</v>
      </c>
      <c r="C19" s="31">
        <v>296</v>
      </c>
    </row>
    <row r="20" spans="1:3" ht="15" thickBot="1" x14ac:dyDescent="0.4">
      <c r="A20" s="27" t="s">
        <v>38</v>
      </c>
      <c r="B20" s="37" t="s">
        <v>38</v>
      </c>
      <c r="C20" s="31">
        <v>625</v>
      </c>
    </row>
    <row r="21" spans="1:3" ht="15" thickBot="1" x14ac:dyDescent="0.4">
      <c r="A21" s="27" t="s">
        <v>14</v>
      </c>
      <c r="B21" s="37" t="s">
        <v>14</v>
      </c>
      <c r="C21" s="31">
        <v>3421</v>
      </c>
    </row>
    <row r="22" spans="1:3" ht="15" thickBot="1" x14ac:dyDescent="0.4">
      <c r="B22" s="37" t="s">
        <v>39</v>
      </c>
      <c r="C22" s="31">
        <v>114</v>
      </c>
    </row>
    <row r="23" spans="1:3" ht="15" thickBot="1" x14ac:dyDescent="0.4">
      <c r="A23" s="27" t="s">
        <v>26</v>
      </c>
      <c r="B23" s="37" t="s">
        <v>26</v>
      </c>
      <c r="C23" s="31">
        <v>3319</v>
      </c>
    </row>
    <row r="24" spans="1:3" ht="15" thickBot="1" x14ac:dyDescent="0.4">
      <c r="A24" s="27" t="s">
        <v>17</v>
      </c>
      <c r="B24" s="37" t="s">
        <v>17</v>
      </c>
      <c r="C24" s="31">
        <v>8325</v>
      </c>
    </row>
    <row r="25" spans="1:3" ht="15" thickBot="1" x14ac:dyDescent="0.4">
      <c r="A25" s="27" t="s">
        <v>11</v>
      </c>
      <c r="B25" s="37" t="s">
        <v>11</v>
      </c>
      <c r="C25" s="31">
        <v>6314</v>
      </c>
    </row>
    <row r="26" spans="1:3" ht="15" thickBot="1" x14ac:dyDescent="0.4">
      <c r="A26" s="27" t="s">
        <v>32</v>
      </c>
      <c r="B26" s="37" t="s">
        <v>32</v>
      </c>
      <c r="C26" s="31">
        <v>1540</v>
      </c>
    </row>
    <row r="27" spans="1:3" ht="15" thickBot="1" x14ac:dyDescent="0.4">
      <c r="A27" s="27" t="s">
        <v>30</v>
      </c>
      <c r="B27" s="37" t="s">
        <v>30</v>
      </c>
      <c r="C27" s="31">
        <v>1249</v>
      </c>
    </row>
    <row r="28" spans="1:3" ht="15" thickBot="1" x14ac:dyDescent="0.4">
      <c r="A28" s="27" t="s">
        <v>35</v>
      </c>
      <c r="B28" s="37" t="s">
        <v>35</v>
      </c>
      <c r="C28" s="31">
        <v>1117</v>
      </c>
    </row>
    <row r="29" spans="1:3" ht="15" thickBot="1" x14ac:dyDescent="0.4">
      <c r="B29" s="37" t="s">
        <v>51</v>
      </c>
      <c r="C29" s="31">
        <v>29</v>
      </c>
    </row>
    <row r="30" spans="1:3" ht="15" thickBot="1" x14ac:dyDescent="0.4">
      <c r="B30" s="37" t="s">
        <v>50</v>
      </c>
      <c r="C30" s="31">
        <v>285</v>
      </c>
    </row>
    <row r="31" spans="1:3" ht="15" thickBot="1" x14ac:dyDescent="0.4">
      <c r="A31" s="27" t="s">
        <v>31</v>
      </c>
      <c r="B31" s="37" t="s">
        <v>31</v>
      </c>
      <c r="C31" s="31">
        <v>593</v>
      </c>
    </row>
    <row r="32" spans="1:3" ht="15" thickBot="1" x14ac:dyDescent="0.4">
      <c r="A32" s="27" t="s">
        <v>42</v>
      </c>
      <c r="B32" s="37" t="s">
        <v>42</v>
      </c>
      <c r="C32" s="31">
        <v>391</v>
      </c>
    </row>
    <row r="33" spans="1:3" ht="15" thickBot="1" x14ac:dyDescent="0.4">
      <c r="A33" s="27" t="s">
        <v>8</v>
      </c>
      <c r="B33" s="37" t="s">
        <v>8</v>
      </c>
      <c r="C33" s="31">
        <v>15609</v>
      </c>
    </row>
    <row r="34" spans="1:3" ht="15" thickBot="1" x14ac:dyDescent="0.4">
      <c r="A34" s="27" t="s">
        <v>44</v>
      </c>
      <c r="B34" s="37" t="s">
        <v>44</v>
      </c>
      <c r="C34" s="31">
        <v>545</v>
      </c>
    </row>
    <row r="35" spans="1:3" ht="15" thickBot="1" x14ac:dyDescent="0.4">
      <c r="A35" s="27" t="s">
        <v>7</v>
      </c>
      <c r="B35" s="37" t="s">
        <v>7</v>
      </c>
      <c r="C35" s="31">
        <v>32403</v>
      </c>
    </row>
    <row r="36" spans="1:3" ht="15" thickBot="1" x14ac:dyDescent="0.4">
      <c r="A36" s="27" t="s">
        <v>24</v>
      </c>
      <c r="B36" s="37" t="s">
        <v>24</v>
      </c>
      <c r="C36" s="31">
        <v>1533</v>
      </c>
    </row>
    <row r="37" spans="1:3" ht="15" thickBot="1" x14ac:dyDescent="0.4">
      <c r="B37" s="37" t="s">
        <v>53</v>
      </c>
      <c r="C37" s="31">
        <v>87</v>
      </c>
    </row>
    <row r="38" spans="1:3" ht="15" thickBot="1" x14ac:dyDescent="0.4">
      <c r="A38" s="27" t="s">
        <v>21</v>
      </c>
      <c r="B38" s="37" t="s">
        <v>21</v>
      </c>
      <c r="C38" s="31">
        <v>3063</v>
      </c>
    </row>
    <row r="39" spans="1:3" ht="15" thickBot="1" x14ac:dyDescent="0.4">
      <c r="A39" s="27" t="s">
        <v>46</v>
      </c>
      <c r="B39" s="37" t="s">
        <v>46</v>
      </c>
      <c r="C39" s="31">
        <v>422</v>
      </c>
    </row>
    <row r="40" spans="1:3" ht="15" thickBot="1" x14ac:dyDescent="0.4">
      <c r="A40" s="27" t="s">
        <v>37</v>
      </c>
      <c r="B40" s="37" t="s">
        <v>37</v>
      </c>
      <c r="C40" s="31">
        <v>234</v>
      </c>
    </row>
    <row r="41" spans="1:3" ht="15" thickBot="1" x14ac:dyDescent="0.4">
      <c r="A41" s="27" t="s">
        <v>19</v>
      </c>
      <c r="B41" s="37" t="s">
        <v>19</v>
      </c>
      <c r="C41" s="31">
        <v>6958</v>
      </c>
    </row>
    <row r="42" spans="1:3" ht="13" thickBot="1" x14ac:dyDescent="0.4">
      <c r="A42" s="27" t="s">
        <v>65</v>
      </c>
      <c r="B42" s="3" t="s">
        <v>65</v>
      </c>
      <c r="C42" s="31">
        <v>167</v>
      </c>
    </row>
    <row r="43" spans="1:3" ht="15" thickBot="1" x14ac:dyDescent="0.4">
      <c r="B43" s="37" t="s">
        <v>40</v>
      </c>
      <c r="C43" s="31">
        <v>976</v>
      </c>
    </row>
    <row r="44" spans="1:3" ht="15" thickBot="1" x14ac:dyDescent="0.4">
      <c r="A44" s="27" t="s">
        <v>25</v>
      </c>
      <c r="B44" s="37" t="s">
        <v>25</v>
      </c>
      <c r="C44" s="31">
        <v>961</v>
      </c>
    </row>
    <row r="45" spans="1:3" ht="15" thickBot="1" x14ac:dyDescent="0.4">
      <c r="A45" s="27" t="s">
        <v>54</v>
      </c>
      <c r="B45" s="37" t="s">
        <v>54</v>
      </c>
      <c r="C45" s="31">
        <v>109</v>
      </c>
    </row>
    <row r="46" spans="1:3" ht="15" thickBot="1" x14ac:dyDescent="0.4">
      <c r="A46" s="27" t="s">
        <v>20</v>
      </c>
      <c r="B46" s="37" t="s">
        <v>20</v>
      </c>
      <c r="C46" s="31">
        <v>741</v>
      </c>
    </row>
    <row r="47" spans="1:3" ht="15" thickBot="1" x14ac:dyDescent="0.4">
      <c r="A47" s="27" t="s">
        <v>15</v>
      </c>
      <c r="B47" s="37" t="s">
        <v>15</v>
      </c>
      <c r="C47" s="31">
        <v>3260</v>
      </c>
    </row>
    <row r="48" spans="1:3" ht="15" thickBot="1" x14ac:dyDescent="0.4">
      <c r="A48" s="27" t="s">
        <v>28</v>
      </c>
      <c r="B48" s="37" t="s">
        <v>28</v>
      </c>
      <c r="C48" s="31">
        <v>215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1966</v>
      </c>
    </row>
    <row r="51" spans="1:3" ht="15" thickBot="1" x14ac:dyDescent="0.4">
      <c r="A51" s="27" t="s">
        <v>9</v>
      </c>
      <c r="B51" s="37" t="s">
        <v>9</v>
      </c>
      <c r="C51" s="31">
        <v>1424</v>
      </c>
    </row>
    <row r="52" spans="1:3" ht="15" thickBot="1" x14ac:dyDescent="0.4">
      <c r="B52" s="37" t="s">
        <v>56</v>
      </c>
      <c r="C52" s="31">
        <v>96</v>
      </c>
    </row>
    <row r="53" spans="1:3" ht="15" thickBot="1" x14ac:dyDescent="0.4">
      <c r="A53" s="27" t="s">
        <v>22</v>
      </c>
      <c r="B53" s="37" t="s">
        <v>22</v>
      </c>
      <c r="C53" s="31">
        <v>821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2B3F793A-75F8-4BF2-A9AC-BD3326DED268}"/>
    <hyperlink ref="B6" r:id="rId2" display="https://www.worldometers.info/coronavirus/usa/california/" xr:uid="{0569AD52-C35E-4629-8187-EB98FDD0D85E}"/>
    <hyperlink ref="B11" r:id="rId3" display="https://www.worldometers.info/coronavirus/usa/florida/" xr:uid="{ADBAC6AA-2556-4614-BB68-81AE6A429B43}"/>
    <hyperlink ref="B47" r:id="rId4" display="https://www.worldometers.info/coronavirus/usa/texas/" xr:uid="{2A10AF59-9272-4DF4-9CC5-3F3F9596B6ED}"/>
    <hyperlink ref="B33" r:id="rId5" display="https://www.worldometers.info/coronavirus/usa/new-jersey/" xr:uid="{5FD9E3DA-B124-4029-AF48-C5EB12CE5BB9}"/>
    <hyperlink ref="B16" r:id="rId6" display="https://www.worldometers.info/coronavirus/usa/illinois/" xr:uid="{6F154AA5-8EC2-454D-A503-86080756A5E4}"/>
    <hyperlink ref="B4" r:id="rId7" display="https://www.worldometers.info/coronavirus/usa/arizona/" xr:uid="{0F7B838F-2CF0-4C30-B14B-1A99C8F1B506}"/>
    <hyperlink ref="B12" r:id="rId8" display="https://www.worldometers.info/coronavirus/usa/georgia/" xr:uid="{CBEB33EF-68FC-48DA-B37D-C130DE7545B0}"/>
    <hyperlink ref="B24" r:id="rId9" display="https://www.worldometers.info/coronavirus/usa/massachusetts/" xr:uid="{57DDF2E0-7A3B-43DB-93C1-BF926EB5ABB7}"/>
    <hyperlink ref="B41" r:id="rId10" display="https://www.worldometers.info/coronavirus/usa/pennsylvania/" xr:uid="{F36EDF34-69E2-4CB8-8394-975D864F0B7A}"/>
    <hyperlink ref="B36" r:id="rId11" display="https://www.worldometers.info/coronavirus/usa/north-carolina/" xr:uid="{D02D8D57-F083-4D8A-89B7-0F3D15EB24F0}"/>
    <hyperlink ref="B21" r:id="rId12" display="https://www.worldometers.info/coronavirus/usa/louisiana/" xr:uid="{4C201F48-D545-41BD-A142-E978F58744EE}"/>
    <hyperlink ref="B25" r:id="rId13" display="https://www.worldometers.info/coronavirus/usa/michigan/" xr:uid="{F6EB47A5-FB54-4BFE-8E34-A0B533E2979E}"/>
    <hyperlink ref="B23" r:id="rId14" display="https://www.worldometers.info/coronavirus/usa/maryland/" xr:uid="{FA4B5AB3-D0D6-482C-BEA9-1B116BAADC92}"/>
    <hyperlink ref="B50" r:id="rId15" display="https://www.worldometers.info/coronavirus/usa/virginia/" xr:uid="{37DCBC9B-00E9-4418-91B6-5525859B3625}"/>
    <hyperlink ref="B38" r:id="rId16" display="https://www.worldometers.info/coronavirus/usa/ohio/" xr:uid="{97E6B838-9551-41FD-A876-8CE22727A6B4}"/>
    <hyperlink ref="B46" r:id="rId17" display="https://www.worldometers.info/coronavirus/usa/tennessee/" xr:uid="{CB80E5FE-A457-4232-B232-1FF45ADBEADE}"/>
    <hyperlink ref="B44" r:id="rId18" display="https://www.worldometers.info/coronavirus/usa/south-carolina/" xr:uid="{F4D766F4-D3D1-4C73-93C8-47B7FA815FB4}"/>
    <hyperlink ref="B2" r:id="rId19" display="https://www.worldometers.info/coronavirus/usa/alabama/" xr:uid="{894E945B-DB9B-4B61-8BE9-1499F8016A73}"/>
    <hyperlink ref="B17" r:id="rId20" display="https://www.worldometers.info/coronavirus/usa/indiana/" xr:uid="{D84C0696-B4FA-498C-8377-56BD22B95285}"/>
    <hyperlink ref="B8" r:id="rId21" display="https://www.worldometers.info/coronavirus/usa/connecticut/" xr:uid="{6C8DE71D-3E8C-494F-BEA2-21F162E2B649}"/>
    <hyperlink ref="B26" r:id="rId22" display="https://www.worldometers.info/coronavirus/usa/minnesota/" xr:uid="{196737AF-65F4-41D5-BBE3-7D37E9D02A71}"/>
    <hyperlink ref="B51" r:id="rId23" display="https://www.worldometers.info/coronavirus/usa/washington/" xr:uid="{7568452A-0549-46E4-8EEA-4EAD86A667FA}"/>
    <hyperlink ref="B7" r:id="rId24" display="https://www.worldometers.info/coronavirus/usa/colorado/" xr:uid="{15A7116C-D8AA-46C6-9475-A9796386861C}"/>
    <hyperlink ref="B53" r:id="rId25" display="https://www.worldometers.info/coronavirus/usa/wisconsin/" xr:uid="{87A858A0-D5B2-41FD-8ADD-8ECBBA054B32}"/>
    <hyperlink ref="B27" r:id="rId26" display="https://www.worldometers.info/coronavirus/usa/mississippi/" xr:uid="{0280160C-D3D6-494E-BC4C-FB30876CD471}"/>
    <hyperlink ref="B18" r:id="rId27" display="https://www.worldometers.info/coronavirus/usa/iowa/" xr:uid="{771E61C5-B589-4492-A1FE-5AB4AB4DA3D2}"/>
    <hyperlink ref="B48" r:id="rId28" display="https://www.worldometers.info/coronavirus/usa/utah/" xr:uid="{EE3395C6-05DF-4EEA-8477-D393A6553965}"/>
    <hyperlink ref="B28" r:id="rId29" display="https://www.worldometers.info/coronavirus/usa/missouri/" xr:uid="{BB84DDE4-E909-454A-B800-2DB770B1ED84}"/>
    <hyperlink ref="B5" r:id="rId30" display="https://www.worldometers.info/coronavirus/usa/arkansas/" xr:uid="{83C7B8B2-3040-45E8-B713-0570EF39B6B8}"/>
    <hyperlink ref="B31" r:id="rId31" display="https://www.worldometers.info/coronavirus/usa/nevada/" xr:uid="{28111D2E-FAD2-41AA-B473-8E5A676B506E}"/>
    <hyperlink ref="B30" r:id="rId32" display="https://www.worldometers.info/coronavirus/usa/nebraska/" xr:uid="{92478E93-36F7-4D28-AC38-EE91E913E206}"/>
    <hyperlink ref="B39" r:id="rId33" display="https://www.worldometers.info/coronavirus/usa/oklahoma/" xr:uid="{B6696D20-8F0B-43FF-8569-E552D5F5D01D}"/>
    <hyperlink ref="B20" r:id="rId34" display="https://www.worldometers.info/coronavirus/usa/kentucky/" xr:uid="{767F096B-1D95-4383-A08E-8138BA4295DC}"/>
    <hyperlink ref="B19" r:id="rId35" display="https://www.worldometers.info/coronavirus/usa/kansas/" xr:uid="{E4A2785B-6F17-4FC4-9CE6-89615DC53816}"/>
    <hyperlink ref="B43" r:id="rId36" display="https://www.worldometers.info/coronavirus/usa/rhode-island/" xr:uid="{C0A984D4-3601-47AC-8A21-E0A85E881692}"/>
    <hyperlink ref="B34" r:id="rId37" display="https://www.worldometers.info/coronavirus/usa/new-mexico/" xr:uid="{D307A695-6EB8-4E72-8DC8-9A447B5B071B}"/>
    <hyperlink ref="B9" r:id="rId38" display="https://www.worldometers.info/coronavirus/usa/delaware/" xr:uid="{77A235F1-45B9-41AC-92C9-A3E1F27104BB}"/>
    <hyperlink ref="B40" r:id="rId39" display="https://www.worldometers.info/coronavirus/usa/oregon/" xr:uid="{80778B95-1C24-4D3F-9BB2-59F22DCB1F0B}"/>
    <hyperlink ref="B15" r:id="rId40" display="https://www.worldometers.info/coronavirus/usa/idaho/" xr:uid="{E781FE2B-DB61-4FF5-9629-0462558AA65B}"/>
    <hyperlink ref="B10" r:id="rId41" display="https://www.worldometers.info/coronavirus/usa/district-of-columbia/" xr:uid="{B57FA3D5-B19F-4160-A561-937D17EDA03D}"/>
    <hyperlink ref="B45" r:id="rId42" display="https://www.worldometers.info/coronavirus/usa/south-dakota/" xr:uid="{4DB3CE9C-AF8F-4E54-8D58-296A80031606}"/>
    <hyperlink ref="B32" r:id="rId43" display="https://www.worldometers.info/coronavirus/usa/new-hampshire/" xr:uid="{9852219B-15D2-4A2D-AABA-61B0A14E73DB}"/>
    <hyperlink ref="B37" r:id="rId44" display="https://www.worldometers.info/coronavirus/usa/north-dakota/" xr:uid="{5A856A7C-E57A-4723-B218-C3EB3648C46D}"/>
    <hyperlink ref="B52" r:id="rId45" display="https://www.worldometers.info/coronavirus/usa/west-virginia/" xr:uid="{71A11DBF-2918-467C-A75A-8F258D2F5527}"/>
    <hyperlink ref="B22" r:id="rId46" display="https://www.worldometers.info/coronavirus/usa/maine/" xr:uid="{3607E2C6-4DBD-46E6-A287-418AE471C092}"/>
    <hyperlink ref="B54" r:id="rId47" display="https://www.worldometers.info/coronavirus/usa/wyoming/" xr:uid="{537C06F8-6820-44E9-A61B-DF660B88A1ED}"/>
    <hyperlink ref="B29" r:id="rId48" display="https://www.worldometers.info/coronavirus/usa/montana/" xr:uid="{F80B25EF-F946-4026-A046-C871E778D0BB}"/>
    <hyperlink ref="B3" r:id="rId49" display="https://www.worldometers.info/coronavirus/usa/alaska/" xr:uid="{90B5D016-4006-4E33-9B9B-9EED73D3D2FF}"/>
    <hyperlink ref="B49" r:id="rId50" display="https://www.worldometers.info/coronavirus/usa/vermont/" xr:uid="{9C261363-F646-48DD-90C4-C2FD8928DE56}"/>
    <hyperlink ref="B14" r:id="rId51" display="https://www.worldometers.info/coronavirus/usa/hawaii/" xr:uid="{F1C23393-AC10-41C7-BC84-3916C1C63812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2020-07-13T12:28:26Z</dcterms:modified>
</cp:coreProperties>
</file>