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59EA2D27-9F10-4FDC-BF93-7E45E21E18A8}" xr6:coauthVersionLast="45" xr6:coauthVersionMax="45" xr10:uidLastSave="{638EA823-B0B1-4F2F-9C88-FE55A85FAC14}"/>
  <bookViews>
    <workbookView xWindow="11940" yWindow="-21390" windowWidth="28455" windowHeight="1888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3" l="1"/>
  <c r="N52" i="3"/>
  <c r="N53" i="3"/>
  <c r="N55" i="3"/>
  <c r="N5" i="3"/>
  <c r="N9" i="3"/>
  <c r="N27" i="3"/>
  <c r="N24" i="3"/>
  <c r="N45" i="3"/>
  <c r="N51" i="3"/>
  <c r="N35" i="3"/>
  <c r="N30" i="3"/>
  <c r="N16" i="3"/>
  <c r="N33" i="3"/>
  <c r="N47" i="3"/>
  <c r="N41" i="3"/>
  <c r="N49" i="3"/>
  <c r="N46" i="3"/>
  <c r="N42" i="3"/>
  <c r="N56" i="3"/>
  <c r="N4" i="3"/>
  <c r="N10" i="3"/>
  <c r="N19" i="3"/>
  <c r="N32" i="3"/>
  <c r="N26" i="3"/>
  <c r="N48" i="3"/>
  <c r="N25" i="3"/>
  <c r="N6" i="3"/>
  <c r="N38" i="3"/>
  <c r="N14" i="3"/>
  <c r="N15" i="3"/>
  <c r="N31" i="3"/>
  <c r="N13" i="3"/>
  <c r="N43" i="3"/>
  <c r="N54" i="3"/>
  <c r="N12" i="3"/>
  <c r="N28" i="3"/>
  <c r="N50" i="3"/>
  <c r="N2" i="3"/>
  <c r="N22" i="3"/>
  <c r="N18" i="3"/>
  <c r="N44" i="3"/>
  <c r="N20" i="3"/>
  <c r="N34" i="3"/>
  <c r="N37" i="3"/>
  <c r="N39" i="3"/>
  <c r="N7" i="3"/>
  <c r="N17" i="3"/>
  <c r="N8" i="3"/>
  <c r="N11" i="3"/>
  <c r="N3" i="3"/>
  <c r="N36" i="3"/>
  <c r="N23" i="3"/>
  <c r="N40" i="3"/>
  <c r="N21" i="3"/>
  <c r="O2" i="3" l="1"/>
  <c r="P2" i="3"/>
  <c r="P16" i="3" l="1"/>
  <c r="P43" i="3"/>
  <c r="P24" i="3"/>
  <c r="P10" i="3"/>
  <c r="P30" i="3"/>
  <c r="P27" i="3"/>
  <c r="P13" i="3"/>
  <c r="P18" i="3"/>
  <c r="P49" i="3"/>
  <c r="P31" i="3"/>
  <c r="P17" i="3"/>
  <c r="P37" i="3"/>
  <c r="P14" i="3"/>
  <c r="P55" i="3"/>
  <c r="P21" i="3"/>
  <c r="P47" i="3"/>
  <c r="P38" i="3"/>
  <c r="P42" i="3"/>
  <c r="P44" i="3"/>
  <c r="P22" i="3"/>
  <c r="P4" i="3"/>
  <c r="P51" i="3"/>
  <c r="P26" i="3"/>
  <c r="P50" i="3"/>
  <c r="P23" i="3"/>
  <c r="P33" i="3"/>
  <c r="P8" i="3"/>
  <c r="P32" i="3"/>
  <c r="P48" i="3"/>
  <c r="P9" i="3"/>
  <c r="P15" i="3"/>
  <c r="P36" i="3"/>
  <c r="P25" i="3"/>
  <c r="P34" i="3"/>
  <c r="P12" i="3"/>
  <c r="P3" i="3"/>
  <c r="P11" i="3"/>
  <c r="P53" i="3"/>
  <c r="P40" i="3"/>
  <c r="P29" i="3"/>
  <c r="P28" i="3"/>
  <c r="P35" i="3"/>
  <c r="P19" i="3"/>
  <c r="P6" i="3"/>
  <c r="P41" i="3"/>
  <c r="P45" i="3"/>
  <c r="P56" i="3"/>
  <c r="P39" i="3"/>
  <c r="P52" i="3"/>
  <c r="P20" i="3"/>
  <c r="P5" i="3"/>
  <c r="P7" i="3"/>
  <c r="P46" i="3"/>
  <c r="P54" i="3"/>
  <c r="O34" i="3"/>
  <c r="Q24" i="3" l="1"/>
  <c r="Q51" i="3"/>
  <c r="Q55" i="3"/>
  <c r="Q13" i="3"/>
  <c r="Q14" i="3"/>
  <c r="Q34" i="3"/>
  <c r="Q10" i="3"/>
  <c r="Q2" i="3"/>
  <c r="Q6" i="3"/>
  <c r="Q29" i="3"/>
  <c r="Q23" i="3"/>
  <c r="Q20" i="3"/>
  <c r="Q54" i="3"/>
  <c r="Q39" i="3"/>
  <c r="Q36" i="3"/>
  <c r="Q52" i="3"/>
  <c r="Q32" i="3"/>
  <c r="Q28" i="3"/>
  <c r="Q17" i="3"/>
  <c r="Q48" i="3"/>
  <c r="Q21" i="3"/>
  <c r="Q25" i="3"/>
  <c r="Q8" i="3"/>
  <c r="Q18" i="3"/>
  <c r="Q47" i="3"/>
  <c r="Q15" i="3"/>
  <c r="Q38" i="3"/>
  <c r="Q22" i="3"/>
  <c r="Q9" i="3"/>
  <c r="Q44" i="3"/>
  <c r="Q26" i="3"/>
  <c r="Q30" i="3"/>
  <c r="Q37" i="3"/>
  <c r="Q16" i="3"/>
  <c r="Q3" i="3"/>
  <c r="Q56" i="3"/>
  <c r="Q27" i="3"/>
  <c r="Q42" i="3"/>
  <c r="Q33" i="3"/>
  <c r="Q19" i="3"/>
  <c r="Q49" i="3"/>
  <c r="Q43" i="3"/>
  <c r="Q35" i="3"/>
  <c r="Q11" i="3"/>
  <c r="Q5" i="3"/>
  <c r="Q40" i="3"/>
  <c r="Q41" i="3"/>
  <c r="Q31" i="3"/>
  <c r="Q7" i="3"/>
  <c r="Q53" i="3"/>
  <c r="Q46" i="3"/>
  <c r="Q45" i="3"/>
  <c r="Q50" i="3"/>
  <c r="Q12" i="3"/>
  <c r="Q4" i="3" l="1"/>
  <c r="O14" i="3" l="1"/>
  <c r="O39" i="3"/>
  <c r="O48" i="3"/>
  <c r="O35" i="3"/>
  <c r="O16" i="3"/>
  <c r="O8" i="3"/>
  <c r="O56" i="3"/>
  <c r="O40" i="3"/>
  <c r="O9" i="3"/>
  <c r="O4" i="3"/>
  <c r="O37" i="3"/>
  <c r="O46" i="3"/>
  <c r="O18" i="3"/>
  <c r="O10" i="3"/>
  <c r="O13" i="3"/>
  <c r="O55" i="3"/>
  <c r="O49" i="3"/>
  <c r="O25" i="3"/>
  <c r="O27" i="3"/>
  <c r="O15" i="3"/>
  <c r="O12" i="3"/>
  <c r="O33" i="3"/>
  <c r="O22" i="3"/>
  <c r="O24" i="3"/>
  <c r="O7" i="3"/>
  <c r="O28" i="3"/>
  <c r="O32" i="3"/>
  <c r="O6" i="3"/>
  <c r="O20" i="3"/>
  <c r="O23" i="3"/>
  <c r="O47" i="3"/>
  <c r="O51" i="3"/>
  <c r="O45" i="3"/>
  <c r="O42" i="3"/>
  <c r="O17" i="3"/>
  <c r="O50" i="3"/>
  <c r="O53" i="3"/>
  <c r="O5" i="3"/>
  <c r="O30" i="3"/>
  <c r="O21" i="3"/>
  <c r="O31" i="3"/>
  <c r="O44" i="3"/>
  <c r="O43" i="3"/>
  <c r="O11" i="3"/>
  <c r="O19" i="3"/>
  <c r="O29" i="3"/>
  <c r="O54" i="3"/>
  <c r="O41" i="3"/>
  <c r="O52" i="3"/>
  <c r="O26" i="3"/>
  <c r="O36" i="3"/>
  <c r="O38" i="3"/>
  <c r="O3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<sst xmlns="http://schemas.openxmlformats.org/spreadsheetml/2006/main" count="326" uniqueCount="105">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</sst>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6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640420</v>
      </c>
      <c r="D5" s="2"/>
      <c r="E5" s="1">
        <v>11527</v>
      </c>
      <c r="F5" s="43">
        <v>5</v>
      </c>
      <c r="G5" s="1">
        <v>264024</v>
      </c>
      <c r="H5" s="1">
        <v>364869</v>
      </c>
      <c r="I5" s="1">
        <v>16208</v>
      </c>
      <c r="J5" s="2">
        <v>292</v>
      </c>
      <c r="K5" s="1">
        <v>10049039</v>
      </c>
      <c r="L5" s="1">
        <v>254327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13</v>
      </c>
      <c r="C6" s="1">
        <v>579932</v>
      </c>
      <c r="D6" s="2"/>
      <c r="E6" s="1">
        <v>9764</v>
      </c>
      <c r="F6" s="2"/>
      <c r="G6" s="1">
        <v>56854</v>
      </c>
      <c r="H6" s="1">
        <v>513314</v>
      </c>
      <c r="I6" s="1">
        <v>27002</v>
      </c>
      <c r="J6" s="2">
        <v>455</v>
      </c>
      <c r="K6" s="1">
        <v>4285720</v>
      </c>
      <c r="L6" s="1">
        <v>199542</v>
      </c>
      <c r="M6" s="1">
        <v>21477737</v>
      </c>
      <c r="N6" s="5"/>
      <c r="O6" s="6"/>
      <c r="P6" s="6"/>
    </row>
    <row r="7" spans="1:26" ht="15" thickBot="1" x14ac:dyDescent="0.4">
      <c r="A7" s="46">
        <v>3</v>
      </c>
      <c r="B7" s="42" t="s">
        <v>15</v>
      </c>
      <c r="C7" s="1">
        <v>579489</v>
      </c>
      <c r="D7" s="2"/>
      <c r="E7" s="1">
        <v>10298</v>
      </c>
      <c r="F7" s="2"/>
      <c r="G7" s="1">
        <v>415903</v>
      </c>
      <c r="H7" s="1">
        <v>153288</v>
      </c>
      <c r="I7" s="1">
        <v>19985</v>
      </c>
      <c r="J7" s="2">
        <v>355</v>
      </c>
      <c r="K7" s="1">
        <v>4869164</v>
      </c>
      <c r="L7" s="1">
        <v>167926</v>
      </c>
      <c r="M7" s="1">
        <v>28995881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456836</v>
      </c>
      <c r="D8" s="2"/>
      <c r="E8" s="1">
        <v>32932</v>
      </c>
      <c r="F8" s="2"/>
      <c r="G8" s="1">
        <v>357114</v>
      </c>
      <c r="H8" s="1">
        <v>66790</v>
      </c>
      <c r="I8" s="1">
        <v>23483</v>
      </c>
      <c r="J8" s="1">
        <v>1693</v>
      </c>
      <c r="K8" s="1">
        <v>7191978</v>
      </c>
      <c r="L8" s="1">
        <v>369700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241677</v>
      </c>
      <c r="D9" s="2"/>
      <c r="E9" s="1">
        <v>4794</v>
      </c>
      <c r="F9" s="2"/>
      <c r="G9" s="1">
        <v>40906</v>
      </c>
      <c r="H9" s="1">
        <v>195977</v>
      </c>
      <c r="I9" s="1">
        <v>22762</v>
      </c>
      <c r="J9" s="2">
        <v>452</v>
      </c>
      <c r="K9" s="1">
        <v>2318991</v>
      </c>
      <c r="L9" s="1">
        <v>218414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210926</v>
      </c>
      <c r="D10" s="2"/>
      <c r="E10" s="1">
        <v>7993</v>
      </c>
      <c r="F10" s="2"/>
      <c r="G10" s="1">
        <v>147858</v>
      </c>
      <c r="H10" s="1">
        <v>55075</v>
      </c>
      <c r="I10" s="1">
        <v>16645</v>
      </c>
      <c r="J10" s="2">
        <v>631</v>
      </c>
      <c r="K10" s="1">
        <v>3439272</v>
      </c>
      <c r="L10" s="1">
        <v>271411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194920</v>
      </c>
      <c r="D11" s="2"/>
      <c r="E11" s="1">
        <v>4529</v>
      </c>
      <c r="F11" s="2"/>
      <c r="G11" s="1">
        <v>28027</v>
      </c>
      <c r="H11" s="1">
        <v>162364</v>
      </c>
      <c r="I11" s="1">
        <v>26779</v>
      </c>
      <c r="J11" s="2">
        <v>622</v>
      </c>
      <c r="K11" s="1">
        <v>1355757</v>
      </c>
      <c r="L11" s="1">
        <v>186263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193975</v>
      </c>
      <c r="D12" s="2"/>
      <c r="E12" s="1">
        <v>16030</v>
      </c>
      <c r="F12" s="2"/>
      <c r="G12" s="1">
        <v>158068</v>
      </c>
      <c r="H12" s="1">
        <v>19877</v>
      </c>
      <c r="I12" s="1">
        <v>21839</v>
      </c>
      <c r="J12" s="1">
        <v>1805</v>
      </c>
      <c r="K12" s="1">
        <v>2532745</v>
      </c>
      <c r="L12" s="1">
        <v>285149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147897</v>
      </c>
      <c r="D13" s="2"/>
      <c r="E13" s="1">
        <v>2438</v>
      </c>
      <c r="F13" s="2"/>
      <c r="G13" s="1">
        <v>127749</v>
      </c>
      <c r="H13" s="1">
        <v>17710</v>
      </c>
      <c r="I13" s="1">
        <v>14101</v>
      </c>
      <c r="J13" s="2">
        <v>232</v>
      </c>
      <c r="K13" s="1">
        <v>1951120</v>
      </c>
      <c r="L13" s="1">
        <v>186032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14</v>
      </c>
      <c r="C14" s="1">
        <v>139125</v>
      </c>
      <c r="D14" s="2"/>
      <c r="E14" s="1">
        <v>4554</v>
      </c>
      <c r="F14" s="2"/>
      <c r="G14" s="1">
        <v>103512</v>
      </c>
      <c r="H14" s="1">
        <v>31059</v>
      </c>
      <c r="I14" s="1">
        <v>29927</v>
      </c>
      <c r="J14" s="2">
        <v>980</v>
      </c>
      <c r="K14" s="1">
        <v>1689991</v>
      </c>
      <c r="L14" s="1">
        <v>363533</v>
      </c>
      <c r="M14" s="1">
        <v>4648794</v>
      </c>
      <c r="N14" s="5"/>
      <c r="O14" s="6"/>
      <c r="P14" s="6"/>
    </row>
    <row r="15" spans="1:26" ht="15" thickBot="1" x14ac:dyDescent="0.4">
      <c r="A15" s="46">
        <v>11</v>
      </c>
      <c r="B15" s="42" t="s">
        <v>20</v>
      </c>
      <c r="C15" s="1">
        <v>135778</v>
      </c>
      <c r="D15" s="2"/>
      <c r="E15" s="1">
        <v>1426</v>
      </c>
      <c r="F15" s="2"/>
      <c r="G15" s="1">
        <v>96896</v>
      </c>
      <c r="H15" s="1">
        <v>37456</v>
      </c>
      <c r="I15" s="1">
        <v>19882</v>
      </c>
      <c r="J15" s="2">
        <v>209</v>
      </c>
      <c r="K15" s="1">
        <v>1891875</v>
      </c>
      <c r="L15" s="1">
        <v>277028</v>
      </c>
      <c r="M15" s="1">
        <v>6829174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130286</v>
      </c>
      <c r="D16" s="2"/>
      <c r="E16" s="1">
        <v>7587</v>
      </c>
      <c r="F16" s="2"/>
      <c r="G16" s="1">
        <v>99207</v>
      </c>
      <c r="H16" s="1">
        <v>23492</v>
      </c>
      <c r="I16" s="1">
        <v>10177</v>
      </c>
      <c r="J16" s="2">
        <v>593</v>
      </c>
      <c r="K16" s="1">
        <v>1476037</v>
      </c>
      <c r="L16" s="1">
        <v>115297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124063</v>
      </c>
      <c r="D17" s="2"/>
      <c r="E17" s="1">
        <v>8848</v>
      </c>
      <c r="F17" s="2"/>
      <c r="G17" s="1">
        <v>100486</v>
      </c>
      <c r="H17" s="1">
        <v>14729</v>
      </c>
      <c r="I17" s="1">
        <v>18000</v>
      </c>
      <c r="J17" s="1">
        <v>1284</v>
      </c>
      <c r="K17" s="1">
        <v>1644236</v>
      </c>
      <c r="L17" s="1">
        <v>238554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36</v>
      </c>
      <c r="C18" s="1">
        <v>110361</v>
      </c>
      <c r="D18" s="2"/>
      <c r="E18" s="1">
        <v>1936</v>
      </c>
      <c r="F18" s="2"/>
      <c r="G18" s="1">
        <v>41523</v>
      </c>
      <c r="H18" s="1">
        <v>66902</v>
      </c>
      <c r="I18" s="1">
        <v>22508</v>
      </c>
      <c r="J18" s="2">
        <v>395</v>
      </c>
      <c r="K18" s="1">
        <v>863713</v>
      </c>
      <c r="L18" s="1">
        <v>176153</v>
      </c>
      <c r="M18" s="1">
        <v>4903185</v>
      </c>
      <c r="N18" s="6"/>
      <c r="O18" s="6"/>
      <c r="P18" s="6"/>
    </row>
    <row r="19" spans="1:16" ht="15" thickBot="1" x14ac:dyDescent="0.4">
      <c r="A19" s="46">
        <v>15</v>
      </c>
      <c r="B19" s="42" t="s">
        <v>21</v>
      </c>
      <c r="C19" s="1">
        <v>109943</v>
      </c>
      <c r="D19" s="2"/>
      <c r="E19" s="1">
        <v>3876</v>
      </c>
      <c r="F19" s="2"/>
      <c r="G19" s="1">
        <v>89068</v>
      </c>
      <c r="H19" s="1">
        <v>16999</v>
      </c>
      <c r="I19" s="1">
        <v>9406</v>
      </c>
      <c r="J19" s="2">
        <v>332</v>
      </c>
      <c r="K19" s="1">
        <v>1863180</v>
      </c>
      <c r="L19" s="1">
        <v>159395</v>
      </c>
      <c r="M19" s="1">
        <v>11689100</v>
      </c>
      <c r="N19" s="5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108282</v>
      </c>
      <c r="D20" s="2"/>
      <c r="E20" s="1">
        <v>2396</v>
      </c>
      <c r="F20" s="2"/>
      <c r="G20" s="1">
        <v>13910</v>
      </c>
      <c r="H20" s="1">
        <v>91976</v>
      </c>
      <c r="I20" s="1">
        <v>12686</v>
      </c>
      <c r="J20" s="2">
        <v>281</v>
      </c>
      <c r="K20" s="1">
        <v>1484752</v>
      </c>
      <c r="L20" s="1">
        <v>173950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107672</v>
      </c>
      <c r="D21" s="2"/>
      <c r="E21" s="1">
        <v>2343</v>
      </c>
      <c r="F21" s="2"/>
      <c r="G21" s="1">
        <v>45205</v>
      </c>
      <c r="H21" s="1">
        <v>60124</v>
      </c>
      <c r="I21" s="1">
        <v>20912</v>
      </c>
      <c r="J21" s="2">
        <v>455</v>
      </c>
      <c r="K21" s="1">
        <v>940948</v>
      </c>
      <c r="L21" s="1">
        <v>182754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103402</v>
      </c>
      <c r="D22" s="2"/>
      <c r="E22" s="1">
        <v>6608</v>
      </c>
      <c r="F22" s="2"/>
      <c r="G22" s="1">
        <v>67778</v>
      </c>
      <c r="H22" s="1">
        <v>29016</v>
      </c>
      <c r="I22" s="1">
        <v>10354</v>
      </c>
      <c r="J22" s="2">
        <v>662</v>
      </c>
      <c r="K22" s="1">
        <v>2630847</v>
      </c>
      <c r="L22" s="1">
        <v>263431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101235</v>
      </c>
      <c r="D23" s="2"/>
      <c r="E23" s="1">
        <v>3650</v>
      </c>
      <c r="F23" s="2"/>
      <c r="G23" s="1">
        <v>6008</v>
      </c>
      <c r="H23" s="1">
        <v>91577</v>
      </c>
      <c r="I23" s="1">
        <v>16745</v>
      </c>
      <c r="J23" s="2">
        <v>604</v>
      </c>
      <c r="K23" s="1">
        <v>1661701</v>
      </c>
      <c r="L23" s="1">
        <v>274858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81847</v>
      </c>
      <c r="D24" s="2"/>
      <c r="E24" s="1">
        <v>3165</v>
      </c>
      <c r="F24" s="2"/>
      <c r="G24" s="1">
        <v>61518</v>
      </c>
      <c r="H24" s="1">
        <v>17164</v>
      </c>
      <c r="I24" s="1">
        <v>12158</v>
      </c>
      <c r="J24" s="2">
        <v>470</v>
      </c>
      <c r="K24" s="1">
        <v>1192986</v>
      </c>
      <c r="L24" s="1">
        <v>177205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73207</v>
      </c>
      <c r="D25" s="2"/>
      <c r="E25" s="1">
        <v>2128</v>
      </c>
      <c r="F25" s="2"/>
      <c r="G25" s="1">
        <v>56577</v>
      </c>
      <c r="H25" s="1">
        <v>14502</v>
      </c>
      <c r="I25" s="1">
        <v>24598</v>
      </c>
      <c r="J25" s="2">
        <v>715</v>
      </c>
      <c r="K25" s="1">
        <v>541254</v>
      </c>
      <c r="L25" s="1">
        <v>181864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35</v>
      </c>
      <c r="C26" s="1">
        <v>70563</v>
      </c>
      <c r="D26" s="2"/>
      <c r="E26" s="1">
        <v>1495</v>
      </c>
      <c r="F26" s="2"/>
      <c r="G26" s="1">
        <v>10642</v>
      </c>
      <c r="H26" s="1">
        <v>58426</v>
      </c>
      <c r="I26" s="1">
        <v>11497</v>
      </c>
      <c r="J26" s="2">
        <v>244</v>
      </c>
      <c r="K26" s="1">
        <v>932549</v>
      </c>
      <c r="L26" s="1">
        <v>151945</v>
      </c>
      <c r="M26" s="1">
        <v>6137428</v>
      </c>
      <c r="N26" s="5"/>
      <c r="O26" s="6"/>
      <c r="P26" s="6"/>
    </row>
    <row r="27" spans="1:16" ht="15" thickBot="1" x14ac:dyDescent="0.4">
      <c r="A27" s="46">
        <v>23</v>
      </c>
      <c r="B27" s="42" t="s">
        <v>9</v>
      </c>
      <c r="C27" s="1">
        <v>70145</v>
      </c>
      <c r="D27" s="2"/>
      <c r="E27" s="1">
        <v>1810</v>
      </c>
      <c r="F27" s="2"/>
      <c r="G27" s="1">
        <v>24949</v>
      </c>
      <c r="H27" s="1">
        <v>43386</v>
      </c>
      <c r="I27" s="1">
        <v>9212</v>
      </c>
      <c r="J27" s="2">
        <v>238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66830</v>
      </c>
      <c r="D28" s="2"/>
      <c r="E28" s="1">
        <v>1052</v>
      </c>
      <c r="F28" s="2"/>
      <c r="G28" s="1">
        <v>57382</v>
      </c>
      <c r="H28" s="1">
        <v>8396</v>
      </c>
      <c r="I28" s="1">
        <v>11478</v>
      </c>
      <c r="J28" s="2">
        <v>181</v>
      </c>
      <c r="K28" s="1">
        <v>1142227</v>
      </c>
      <c r="L28" s="1">
        <v>196177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66061</v>
      </c>
      <c r="D29" s="2"/>
      <c r="E29" s="1">
        <v>1767</v>
      </c>
      <c r="F29" s="2"/>
      <c r="G29" s="1">
        <v>59568</v>
      </c>
      <c r="H29" s="1">
        <v>4726</v>
      </c>
      <c r="I29" s="1">
        <v>11714</v>
      </c>
      <c r="J29" s="2">
        <v>313</v>
      </c>
      <c r="K29" s="1">
        <v>1273397</v>
      </c>
      <c r="L29" s="1">
        <v>225794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62639</v>
      </c>
      <c r="D30" s="2"/>
      <c r="E30" s="1">
        <v>1102</v>
      </c>
      <c r="F30" s="2"/>
      <c r="G30" s="1">
        <v>26011</v>
      </c>
      <c r="H30" s="1">
        <v>35526</v>
      </c>
      <c r="I30" s="1">
        <v>20336</v>
      </c>
      <c r="J30" s="2">
        <v>358</v>
      </c>
      <c r="K30" s="1">
        <v>762714</v>
      </c>
      <c r="L30" s="1">
        <v>247622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18</v>
      </c>
      <c r="C31" s="1">
        <v>53631</v>
      </c>
      <c r="D31" s="2"/>
      <c r="E31" s="1">
        <v>1899</v>
      </c>
      <c r="F31" s="2"/>
      <c r="G31" s="1">
        <v>21285</v>
      </c>
      <c r="H31" s="1">
        <v>30447</v>
      </c>
      <c r="I31" s="1">
        <v>9313</v>
      </c>
      <c r="J31" s="2">
        <v>330</v>
      </c>
      <c r="K31" s="1">
        <v>640250</v>
      </c>
      <c r="L31" s="1">
        <v>111179</v>
      </c>
      <c r="M31" s="1">
        <v>5758736</v>
      </c>
      <c r="N31" s="6"/>
      <c r="O31" s="6"/>
      <c r="P31" s="6"/>
    </row>
    <row r="32" spans="1:16" ht="15" thickBot="1" x14ac:dyDescent="0.4">
      <c r="A32" s="46">
        <v>28</v>
      </c>
      <c r="B32" s="42" t="s">
        <v>34</v>
      </c>
      <c r="C32" s="1">
        <v>53487</v>
      </c>
      <c r="D32" s="2"/>
      <c r="E32" s="2">
        <v>619</v>
      </c>
      <c r="F32" s="2"/>
      <c r="G32" s="1">
        <v>46970</v>
      </c>
      <c r="H32" s="1">
        <v>5898</v>
      </c>
      <c r="I32" s="1">
        <v>17724</v>
      </c>
      <c r="J32" s="2">
        <v>205</v>
      </c>
      <c r="K32" s="1">
        <v>636730</v>
      </c>
      <c r="L32" s="1">
        <v>210991</v>
      </c>
      <c r="M32" s="1">
        <v>3017804</v>
      </c>
      <c r="N32" s="5"/>
      <c r="O32" s="6"/>
      <c r="P32" s="6"/>
    </row>
    <row r="33" spans="1:16" ht="15" thickBot="1" x14ac:dyDescent="0.4">
      <c r="A33" s="46">
        <v>29</v>
      </c>
      <c r="B33" s="42" t="s">
        <v>41</v>
      </c>
      <c r="C33" s="1">
        <v>53201</v>
      </c>
      <c r="D33" s="44">
        <v>230</v>
      </c>
      <c r="E33" s="1">
        <v>1002</v>
      </c>
      <c r="F33" s="43">
        <v>13</v>
      </c>
      <c r="G33" s="1">
        <v>41940</v>
      </c>
      <c r="H33" s="1">
        <v>10259</v>
      </c>
      <c r="I33" s="1">
        <v>16862</v>
      </c>
      <c r="J33" s="2">
        <v>318</v>
      </c>
      <c r="K33" s="1">
        <v>567684</v>
      </c>
      <c r="L33" s="1">
        <v>179928</v>
      </c>
      <c r="M33" s="1">
        <v>3155070</v>
      </c>
      <c r="N33" s="5"/>
      <c r="O33" s="6"/>
      <c r="P33" s="6"/>
    </row>
    <row r="34" spans="1:16" ht="15" thickBot="1" x14ac:dyDescent="0.4">
      <c r="A34" s="46">
        <v>30</v>
      </c>
      <c r="B34" s="42" t="s">
        <v>23</v>
      </c>
      <c r="C34" s="1">
        <v>51255</v>
      </c>
      <c r="D34" s="2"/>
      <c r="E34" s="1">
        <v>4456</v>
      </c>
      <c r="F34" s="2"/>
      <c r="G34" s="1">
        <v>32467</v>
      </c>
      <c r="H34" s="1">
        <v>14332</v>
      </c>
      <c r="I34" s="1">
        <v>14376</v>
      </c>
      <c r="J34" s="1">
        <v>1250</v>
      </c>
      <c r="K34" s="1">
        <v>990712</v>
      </c>
      <c r="L34" s="1">
        <v>277877</v>
      </c>
      <c r="M34" s="1">
        <v>3565287</v>
      </c>
      <c r="N34" s="5"/>
      <c r="O34" s="6"/>
      <c r="P34" s="6"/>
    </row>
    <row r="35" spans="1:16" ht="15" thickBot="1" x14ac:dyDescent="0.4">
      <c r="A35" s="46">
        <v>31</v>
      </c>
      <c r="B35" s="42" t="s">
        <v>46</v>
      </c>
      <c r="C35" s="1">
        <v>49326</v>
      </c>
      <c r="D35" s="2"/>
      <c r="E35" s="2">
        <v>682</v>
      </c>
      <c r="F35" s="2"/>
      <c r="G35" s="1">
        <v>41370</v>
      </c>
      <c r="H35" s="1">
        <v>7274</v>
      </c>
      <c r="I35" s="1">
        <v>12466</v>
      </c>
      <c r="J35" s="2">
        <v>172</v>
      </c>
      <c r="K35" s="1">
        <v>791944</v>
      </c>
      <c r="L35" s="1">
        <v>200139</v>
      </c>
      <c r="M35" s="1">
        <v>3956971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47157</v>
      </c>
      <c r="D36" s="2"/>
      <c r="E36" s="2">
        <v>369</v>
      </c>
      <c r="F36" s="2"/>
      <c r="G36" s="1">
        <v>38555</v>
      </c>
      <c r="H36" s="1">
        <v>8233</v>
      </c>
      <c r="I36" s="1">
        <v>14709</v>
      </c>
      <c r="J36" s="2">
        <v>115</v>
      </c>
      <c r="K36" s="1">
        <v>740867</v>
      </c>
      <c r="L36" s="1">
        <v>231091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40299</v>
      </c>
      <c r="D37" s="2"/>
      <c r="E37" s="2">
        <v>830</v>
      </c>
      <c r="F37" s="2"/>
      <c r="G37" s="1">
        <v>9233</v>
      </c>
      <c r="H37" s="1">
        <v>30236</v>
      </c>
      <c r="I37" s="1">
        <v>9020</v>
      </c>
      <c r="J37" s="2">
        <v>186</v>
      </c>
      <c r="K37" s="1">
        <v>770382</v>
      </c>
      <c r="L37" s="1">
        <v>172435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35531</v>
      </c>
      <c r="D38" s="2"/>
      <c r="E38" s="2">
        <v>408</v>
      </c>
      <c r="F38" s="2"/>
      <c r="G38" s="1">
        <v>22688</v>
      </c>
      <c r="H38" s="1">
        <v>12435</v>
      </c>
      <c r="I38" s="1">
        <v>12196</v>
      </c>
      <c r="J38" s="2">
        <v>140</v>
      </c>
      <c r="K38" s="1">
        <v>354262</v>
      </c>
      <c r="L38" s="1">
        <v>121601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30825</v>
      </c>
      <c r="D39" s="2"/>
      <c r="E39" s="2">
        <v>368</v>
      </c>
      <c r="F39" s="2"/>
      <c r="G39" s="1">
        <v>22798</v>
      </c>
      <c r="H39" s="1">
        <v>7659</v>
      </c>
      <c r="I39" s="1">
        <v>15935</v>
      </c>
      <c r="J39" s="2">
        <v>190</v>
      </c>
      <c r="K39" s="1">
        <v>328673</v>
      </c>
      <c r="L39" s="1">
        <v>169909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28326</v>
      </c>
      <c r="D40" s="2"/>
      <c r="E40" s="2">
        <v>282</v>
      </c>
      <c r="F40" s="2"/>
      <c r="G40" s="1">
        <v>11397</v>
      </c>
      <c r="H40" s="1">
        <v>16647</v>
      </c>
      <c r="I40" s="1">
        <v>15851</v>
      </c>
      <c r="J40" s="2">
        <v>158</v>
      </c>
      <c r="K40" s="1">
        <v>227228</v>
      </c>
      <c r="L40" s="1">
        <v>127152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37</v>
      </c>
      <c r="C41" s="1">
        <v>23676</v>
      </c>
      <c r="D41" s="2"/>
      <c r="E41" s="2">
        <v>397</v>
      </c>
      <c r="F41" s="2"/>
      <c r="G41" s="1">
        <v>4468</v>
      </c>
      <c r="H41" s="1">
        <v>18811</v>
      </c>
      <c r="I41" s="1">
        <v>5613</v>
      </c>
      <c r="J41" s="2">
        <v>94</v>
      </c>
      <c r="K41" s="1">
        <v>495114</v>
      </c>
      <c r="L41" s="1">
        <v>117389</v>
      </c>
      <c r="M41" s="1">
        <v>4217737</v>
      </c>
      <c r="N41" s="5"/>
      <c r="O41" s="6"/>
      <c r="P41" s="6"/>
    </row>
    <row r="42" spans="1:16" ht="15" thickBot="1" x14ac:dyDescent="0.4">
      <c r="A42" s="46">
        <v>38</v>
      </c>
      <c r="B42" s="42" t="s">
        <v>44</v>
      </c>
      <c r="C42" s="1">
        <v>23579</v>
      </c>
      <c r="D42" s="2"/>
      <c r="E42" s="2">
        <v>723</v>
      </c>
      <c r="F42" s="2"/>
      <c r="G42" s="1">
        <v>10802</v>
      </c>
      <c r="H42" s="1">
        <v>12054</v>
      </c>
      <c r="I42" s="1">
        <v>11245</v>
      </c>
      <c r="J42" s="2">
        <v>345</v>
      </c>
      <c r="K42" s="1">
        <v>683053</v>
      </c>
      <c r="L42" s="1">
        <v>325755</v>
      </c>
      <c r="M42" s="1">
        <v>2096829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20692</v>
      </c>
      <c r="D43" s="2"/>
      <c r="E43" s="1">
        <v>1024</v>
      </c>
      <c r="F43" s="2"/>
      <c r="G43" s="1">
        <v>2004</v>
      </c>
      <c r="H43" s="1">
        <v>17664</v>
      </c>
      <c r="I43" s="1">
        <v>19533</v>
      </c>
      <c r="J43" s="2">
        <v>967</v>
      </c>
      <c r="K43" s="1">
        <v>436191</v>
      </c>
      <c r="L43" s="1">
        <v>411749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16593</v>
      </c>
      <c r="D44" s="2"/>
      <c r="E44" s="2">
        <v>593</v>
      </c>
      <c r="F44" s="2"/>
      <c r="G44" s="1">
        <v>8749</v>
      </c>
      <c r="H44" s="1">
        <v>7251</v>
      </c>
      <c r="I44" s="1">
        <v>17040</v>
      </c>
      <c r="J44" s="2">
        <v>609</v>
      </c>
      <c r="K44" s="1">
        <v>213845</v>
      </c>
      <c r="L44" s="1">
        <v>219607</v>
      </c>
      <c r="M44" s="1">
        <v>973764</v>
      </c>
      <c r="N44" s="6"/>
      <c r="O44" s="6"/>
      <c r="P44" s="6"/>
    </row>
    <row r="45" spans="1:16" ht="15" thickBot="1" x14ac:dyDescent="0.4">
      <c r="A45" s="46">
        <v>41</v>
      </c>
      <c r="B45" s="42" t="s">
        <v>63</v>
      </c>
      <c r="C45" s="1">
        <v>13325</v>
      </c>
      <c r="D45" s="2"/>
      <c r="E45" s="2">
        <v>599</v>
      </c>
      <c r="F45" s="2"/>
      <c r="G45" s="1">
        <v>10595</v>
      </c>
      <c r="H45" s="1">
        <v>2131</v>
      </c>
      <c r="I45" s="1">
        <v>18881</v>
      </c>
      <c r="J45" s="2">
        <v>849</v>
      </c>
      <c r="K45" s="1">
        <v>249478</v>
      </c>
      <c r="L45" s="1">
        <v>353494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10443</v>
      </c>
      <c r="D46" s="2"/>
      <c r="E46" s="2">
        <v>154</v>
      </c>
      <c r="F46" s="2"/>
      <c r="G46" s="1">
        <v>9126</v>
      </c>
      <c r="H46" s="1">
        <v>1163</v>
      </c>
      <c r="I46" s="1">
        <v>11805</v>
      </c>
      <c r="J46" s="2">
        <v>174</v>
      </c>
      <c r="K46" s="1">
        <v>130013</v>
      </c>
      <c r="L46" s="1">
        <v>146964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8782</v>
      </c>
      <c r="D47" s="2"/>
      <c r="E47" s="2">
        <v>128</v>
      </c>
      <c r="F47" s="2"/>
      <c r="G47" s="1">
        <v>7485</v>
      </c>
      <c r="H47" s="1">
        <v>1169</v>
      </c>
      <c r="I47" s="1">
        <v>11524</v>
      </c>
      <c r="J47" s="2">
        <v>168</v>
      </c>
      <c r="K47" s="1">
        <v>180928</v>
      </c>
      <c r="L47" s="1">
        <v>237419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8731</v>
      </c>
      <c r="D48" s="2"/>
      <c r="E48" s="2">
        <v>164</v>
      </c>
      <c r="F48" s="2"/>
      <c r="G48" s="1">
        <v>6737</v>
      </c>
      <c r="H48" s="1">
        <v>1830</v>
      </c>
      <c r="I48" s="1">
        <v>4872</v>
      </c>
      <c r="J48" s="2">
        <v>92</v>
      </c>
      <c r="K48" s="1">
        <v>365551</v>
      </c>
      <c r="L48" s="1">
        <v>203974</v>
      </c>
      <c r="M48" s="1">
        <v>1792147</v>
      </c>
      <c r="N48" s="6"/>
      <c r="O48" s="6"/>
      <c r="P48" s="6"/>
    </row>
    <row r="49" spans="1:16" ht="15" thickBot="1" x14ac:dyDescent="0.4">
      <c r="A49" s="46">
        <v>45</v>
      </c>
      <c r="B49" s="42" t="s">
        <v>42</v>
      </c>
      <c r="C49" s="1">
        <v>7017</v>
      </c>
      <c r="D49" s="2"/>
      <c r="E49" s="2">
        <v>424</v>
      </c>
      <c r="F49" s="2"/>
      <c r="G49" s="1">
        <v>6333</v>
      </c>
      <c r="H49" s="2">
        <v>260</v>
      </c>
      <c r="I49" s="1">
        <v>5161</v>
      </c>
      <c r="J49" s="2">
        <v>312</v>
      </c>
      <c r="K49" s="1">
        <v>215689</v>
      </c>
      <c r="L49" s="1">
        <v>158629</v>
      </c>
      <c r="M49" s="1">
        <v>1359711</v>
      </c>
      <c r="N49" s="6"/>
      <c r="O49" s="6"/>
      <c r="P49" s="6"/>
    </row>
    <row r="50" spans="1:16" ht="15" thickBot="1" x14ac:dyDescent="0.4">
      <c r="A50" s="46">
        <v>46</v>
      </c>
      <c r="B50" s="42" t="s">
        <v>51</v>
      </c>
      <c r="C50" s="1">
        <v>5846</v>
      </c>
      <c r="D50" s="2"/>
      <c r="E50" s="2">
        <v>84</v>
      </c>
      <c r="F50" s="2"/>
      <c r="G50" s="1">
        <v>4206</v>
      </c>
      <c r="H50" s="1">
        <v>1556</v>
      </c>
      <c r="I50" s="1">
        <v>5470</v>
      </c>
      <c r="J50" s="2">
        <v>79</v>
      </c>
      <c r="K50" s="1">
        <v>205512</v>
      </c>
      <c r="L50" s="1">
        <v>192287</v>
      </c>
      <c r="M50" s="1">
        <v>1068778</v>
      </c>
      <c r="N50" s="5"/>
      <c r="O50" s="6"/>
      <c r="P50" s="6"/>
    </row>
    <row r="51" spans="1:16" ht="15" thickBot="1" x14ac:dyDescent="0.4">
      <c r="A51" s="46">
        <v>47</v>
      </c>
      <c r="B51" s="42" t="s">
        <v>47</v>
      </c>
      <c r="C51" s="1">
        <v>5349</v>
      </c>
      <c r="D51" s="2"/>
      <c r="E51" s="2">
        <v>41</v>
      </c>
      <c r="F51" s="2"/>
      <c r="G51" s="1">
        <v>1921</v>
      </c>
      <c r="H51" s="1">
        <v>3387</v>
      </c>
      <c r="I51" s="1">
        <v>3778</v>
      </c>
      <c r="J51" s="2">
        <v>29</v>
      </c>
      <c r="K51" s="1">
        <v>212298</v>
      </c>
      <c r="L51" s="1">
        <v>149942</v>
      </c>
      <c r="M51" s="1">
        <v>1415872</v>
      </c>
      <c r="N51" s="5"/>
      <c r="O51" s="6"/>
      <c r="P51" s="6"/>
    </row>
    <row r="52" spans="1:16" ht="15" thickBot="1" x14ac:dyDescent="0.4">
      <c r="A52" s="46">
        <v>48</v>
      </c>
      <c r="B52" s="42" t="s">
        <v>52</v>
      </c>
      <c r="C52" s="1">
        <v>4371</v>
      </c>
      <c r="D52" s="2"/>
      <c r="E52" s="2">
        <v>29</v>
      </c>
      <c r="F52" s="2"/>
      <c r="G52" s="1">
        <v>1285</v>
      </c>
      <c r="H52" s="1">
        <v>3057</v>
      </c>
      <c r="I52" s="1">
        <v>5975</v>
      </c>
      <c r="J52" s="2">
        <v>40</v>
      </c>
      <c r="K52" s="1">
        <v>310009</v>
      </c>
      <c r="L52" s="1">
        <v>423773</v>
      </c>
      <c r="M52" s="1">
        <v>731545</v>
      </c>
      <c r="N52" s="6"/>
      <c r="O52" s="6"/>
      <c r="P52" s="5"/>
    </row>
    <row r="53" spans="1:16" ht="15" thickBot="1" x14ac:dyDescent="0.4">
      <c r="A53" s="46">
        <v>49</v>
      </c>
      <c r="B53" s="42" t="s">
        <v>39</v>
      </c>
      <c r="C53" s="1">
        <v>4213</v>
      </c>
      <c r="D53" s="2"/>
      <c r="E53" s="2">
        <v>127</v>
      </c>
      <c r="F53" s="2"/>
      <c r="G53" s="1">
        <v>3649</v>
      </c>
      <c r="H53" s="2">
        <v>437</v>
      </c>
      <c r="I53" s="1">
        <v>3134</v>
      </c>
      <c r="J53" s="2">
        <v>94</v>
      </c>
      <c r="K53" s="1">
        <v>223162</v>
      </c>
      <c r="L53" s="1">
        <v>166017</v>
      </c>
      <c r="M53" s="1">
        <v>1344212</v>
      </c>
      <c r="N53" s="5"/>
      <c r="O53" s="6"/>
      <c r="P53" s="5"/>
    </row>
    <row r="54" spans="1:16" ht="15" thickBot="1" x14ac:dyDescent="0.4">
      <c r="A54" s="46">
        <v>50</v>
      </c>
      <c r="B54" s="42" t="s">
        <v>55</v>
      </c>
      <c r="C54" s="1">
        <v>3363</v>
      </c>
      <c r="D54" s="2"/>
      <c r="E54" s="2">
        <v>34</v>
      </c>
      <c r="F54" s="2"/>
      <c r="G54" s="1">
        <v>2759</v>
      </c>
      <c r="H54" s="2">
        <v>570</v>
      </c>
      <c r="I54" s="1">
        <v>5811</v>
      </c>
      <c r="J54" s="2">
        <v>59</v>
      </c>
      <c r="K54" s="1">
        <v>92430</v>
      </c>
      <c r="L54" s="1">
        <v>159704</v>
      </c>
      <c r="M54" s="1">
        <v>578759</v>
      </c>
      <c r="N54" s="5"/>
      <c r="O54" s="6"/>
      <c r="P54" s="5"/>
    </row>
    <row r="55" spans="1:16" ht="15" thickBot="1" x14ac:dyDescent="0.4">
      <c r="A55" s="46">
        <v>51</v>
      </c>
      <c r="B55" s="42" t="s">
        <v>48</v>
      </c>
      <c r="C55" s="1">
        <v>1530</v>
      </c>
      <c r="D55" s="2"/>
      <c r="E55" s="2">
        <v>58</v>
      </c>
      <c r="F55" s="2"/>
      <c r="G55" s="1">
        <v>1347</v>
      </c>
      <c r="H55" s="2">
        <v>125</v>
      </c>
      <c r="I55" s="1">
        <v>2452</v>
      </c>
      <c r="J55" s="2">
        <v>93</v>
      </c>
      <c r="K55" s="1">
        <v>114097</v>
      </c>
      <c r="L55" s="1">
        <v>182851</v>
      </c>
      <c r="M55" s="1">
        <v>623989</v>
      </c>
      <c r="N55" s="6"/>
      <c r="O55" s="6"/>
      <c r="P55" s="35"/>
    </row>
    <row r="56" spans="1:16" ht="15" thickBot="1" x14ac:dyDescent="0.4">
      <c r="A56" s="46">
        <v>62</v>
      </c>
      <c r="B56" s="45" t="s">
        <v>64</v>
      </c>
      <c r="C56" s="2">
        <v>577</v>
      </c>
      <c r="D56" s="2"/>
      <c r="E56" s="2">
        <v>5</v>
      </c>
      <c r="F56" s="2"/>
      <c r="G56" s="2">
        <v>353</v>
      </c>
      <c r="H56" s="2">
        <v>219</v>
      </c>
      <c r="I56" s="2"/>
      <c r="J56" s="2"/>
      <c r="K56" s="1">
        <v>29371</v>
      </c>
      <c r="L56" s="2"/>
      <c r="M56" s="2"/>
      <c r="N56" s="6"/>
      <c r="O56" s="5"/>
    </row>
    <row r="57" spans="1:16" ht="1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27713</v>
      </c>
      <c r="D58" s="2"/>
      <c r="E58" s="2">
        <v>346</v>
      </c>
      <c r="F58" s="2"/>
      <c r="G58" s="1">
        <v>2267</v>
      </c>
      <c r="H58" s="1">
        <v>25100</v>
      </c>
      <c r="I58" s="1">
        <v>8182</v>
      </c>
      <c r="J58" s="2">
        <v>102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6">
        <v>65</v>
      </c>
      <c r="B59" s="57" t="s">
        <v>66</v>
      </c>
      <c r="C59" s="58">
        <v>796</v>
      </c>
      <c r="D59" s="58"/>
      <c r="E59" s="58">
        <v>9</v>
      </c>
      <c r="F59" s="58"/>
      <c r="G59" s="58">
        <v>533</v>
      </c>
      <c r="H59" s="58">
        <v>254</v>
      </c>
      <c r="I59" s="58"/>
      <c r="J59" s="58"/>
      <c r="K59" s="59">
        <v>12696</v>
      </c>
      <c r="L59" s="58"/>
      <c r="M59" s="58"/>
      <c r="N59" s="60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0E7D97EC-17A6-44DC-ADED-98828DDE3F86}"/>
    <hyperlink ref="B6" r:id="rId2" display="https://www.worldometers.info/coronavirus/usa/florida/" xr:uid="{4B04E114-7A67-4FE3-853F-F726B9066436}"/>
    <hyperlink ref="B7" r:id="rId3" display="https://www.worldometers.info/coronavirus/usa/texas/" xr:uid="{C34177F5-F830-4E00-970E-074791E67854}"/>
    <hyperlink ref="B8" r:id="rId4" display="https://www.worldometers.info/coronavirus/usa/new-york/" xr:uid="{1249C17C-18F0-41C6-B13F-559D7503259A}"/>
    <hyperlink ref="B9" r:id="rId5" display="https://www.worldometers.info/coronavirus/usa/georgia/" xr:uid="{CD56C263-A5F3-4D9B-BD47-4CBC53B22539}"/>
    <hyperlink ref="B10" r:id="rId6" display="https://www.worldometers.info/coronavirus/usa/illinois/" xr:uid="{D3E6CC41-279D-4999-8CC5-3AE6E968883E}"/>
    <hyperlink ref="B11" r:id="rId7" display="https://www.worldometers.info/coronavirus/usa/arizona/" xr:uid="{9BF4267C-1EDA-409D-83C3-A51D59B9DB4C}"/>
    <hyperlink ref="B12" r:id="rId8" display="https://www.worldometers.info/coronavirus/usa/new-jersey/" xr:uid="{EF9C6D73-03AE-4928-BAEC-1ACBF75BE55F}"/>
    <hyperlink ref="B13" r:id="rId9" display="https://www.worldometers.info/coronavirus/usa/north-carolina/" xr:uid="{4BF1562F-A63D-4DAA-923F-DED720B9365F}"/>
    <hyperlink ref="B14" r:id="rId10" display="https://www.worldometers.info/coronavirus/usa/louisiana/" xr:uid="{9765483F-CF7D-4326-A8B3-12E2FFC708FD}"/>
    <hyperlink ref="B15" r:id="rId11" display="https://www.worldometers.info/coronavirus/usa/tennessee/" xr:uid="{63138E26-1056-4B52-BE08-9599525C6720}"/>
    <hyperlink ref="B16" r:id="rId12" display="https://www.worldometers.info/coronavirus/usa/pennsylvania/" xr:uid="{58117289-C2D9-4821-8F17-01C4B6D8331F}"/>
    <hyperlink ref="B17" r:id="rId13" display="https://www.worldometers.info/coronavirus/usa/massachusetts/" xr:uid="{A676F3E6-97D2-4F9E-AA62-0D063E4468E7}"/>
    <hyperlink ref="B18" r:id="rId14" display="https://www.worldometers.info/coronavirus/usa/alabama/" xr:uid="{ED02B622-4076-443A-B1B9-82E248CDAD49}"/>
    <hyperlink ref="B19" r:id="rId15" display="https://www.worldometers.info/coronavirus/usa/ohio/" xr:uid="{267BD93D-7440-4690-8DF0-D416CB03A7E6}"/>
    <hyperlink ref="B20" r:id="rId16" display="https://www.worldometers.info/coronavirus/usa/virginia/" xr:uid="{791B53F0-19E3-453A-8327-FAA62B6521E4}"/>
    <hyperlink ref="B21" r:id="rId17" display="https://www.worldometers.info/coronavirus/usa/south-carolina/" xr:uid="{8D4335C3-6008-43C4-9D53-E4DD9889450C}"/>
    <hyperlink ref="B22" r:id="rId18" display="https://www.worldometers.info/coronavirus/usa/michigan/" xr:uid="{68E7A888-A76E-4015-BE50-67F6845CF56C}"/>
    <hyperlink ref="B23" r:id="rId19" display="https://www.worldometers.info/coronavirus/usa/maryland/" xr:uid="{BFBBBAA2-778C-4AB6-8EDC-3F9E09C9E999}"/>
    <hyperlink ref="B24" r:id="rId20" display="https://www.worldometers.info/coronavirus/usa/indiana/" xr:uid="{2D06788E-7724-4851-9E96-8C985EB9EC18}"/>
    <hyperlink ref="B25" r:id="rId21" display="https://www.worldometers.info/coronavirus/usa/mississippi/" xr:uid="{41A6B07B-AA27-4B66-AEBF-BA164C9E3465}"/>
    <hyperlink ref="B26" r:id="rId22" display="https://www.worldometers.info/coronavirus/usa/missouri/" xr:uid="{30A1D7B6-4CF8-4C02-A374-C54CA70174D3}"/>
    <hyperlink ref="B27" r:id="rId23" display="https://www.worldometers.info/coronavirus/usa/washington/" xr:uid="{7B450CC5-B91D-425A-9C2E-8C13A674E151}"/>
    <hyperlink ref="B28" r:id="rId24" display="https://www.worldometers.info/coronavirus/usa/wisconsin/" xr:uid="{A627DE83-61FB-4E2F-BE60-4104EDD3E5A5}"/>
    <hyperlink ref="B29" r:id="rId25" display="https://www.worldometers.info/coronavirus/usa/minnesota/" xr:uid="{BDE4BBE8-E2EC-4FDD-9BE5-3AD142C14D83}"/>
    <hyperlink ref="B30" r:id="rId26" display="https://www.worldometers.info/coronavirus/usa/nevada/" xr:uid="{95870CD7-2C1B-43A2-BBC5-689A1D2B182D}"/>
    <hyperlink ref="B31" r:id="rId27" display="https://www.worldometers.info/coronavirus/usa/colorado/" xr:uid="{8B23C727-6C07-4E7D-B729-10A84F92CC00}"/>
    <hyperlink ref="B32" r:id="rId28" display="https://www.worldometers.info/coronavirus/usa/arkansas/" xr:uid="{138C9A05-0B0E-4234-A325-BD1F3417C49B}"/>
    <hyperlink ref="B33" r:id="rId29" display="https://www.worldometers.info/coronavirus/usa/iowa/" xr:uid="{CC6DEE4A-CF3C-45A2-802F-34242D71FFD5}"/>
    <hyperlink ref="B34" r:id="rId30" display="https://www.worldometers.info/coronavirus/usa/connecticut/" xr:uid="{6A6D4F51-7BE5-4299-866B-2458DED9034E}"/>
    <hyperlink ref="B35" r:id="rId31" display="https://www.worldometers.info/coronavirus/usa/oklahoma/" xr:uid="{C5BE0E70-AFAC-4E9B-AB14-7AA0C4BD6FAE}"/>
    <hyperlink ref="B36" r:id="rId32" display="https://www.worldometers.info/coronavirus/usa/utah/" xr:uid="{B60B42A2-91EB-47CE-8BC4-91FDAFBA2718}"/>
    <hyperlink ref="B37" r:id="rId33" display="https://www.worldometers.info/coronavirus/usa/kentucky/" xr:uid="{F2805C0A-28DE-4E79-9B19-CC510E6FABB7}"/>
    <hyperlink ref="B38" r:id="rId34" display="https://www.worldometers.info/coronavirus/usa/kansas/" xr:uid="{F7901806-6C3A-48DA-AE69-07008397FD9A}"/>
    <hyperlink ref="B39" r:id="rId35" display="https://www.worldometers.info/coronavirus/usa/nebraska/" xr:uid="{CBC105C4-4AC4-41BE-A1D5-2D71AC31D200}"/>
    <hyperlink ref="B40" r:id="rId36" display="https://www.worldometers.info/coronavirus/usa/idaho/" xr:uid="{9678FF43-09D5-4E6F-AF7F-110E2DD2F740}"/>
    <hyperlink ref="B41" r:id="rId37" display="https://www.worldometers.info/coronavirus/usa/oregon/" xr:uid="{AFB0E889-218B-439D-8127-CD9242B46B37}"/>
    <hyperlink ref="B42" r:id="rId38" display="https://www.worldometers.info/coronavirus/usa/new-mexico/" xr:uid="{8AFFFDE1-5157-412E-8B85-C73E4E38D6BD}"/>
    <hyperlink ref="B43" r:id="rId39" display="https://www.worldometers.info/coronavirus/usa/rhode-island/" xr:uid="{FCD0BDCB-E9AF-4A41-8F84-4F258A1C9D36}"/>
    <hyperlink ref="B44" r:id="rId40" display="https://www.worldometers.info/coronavirus/usa/delaware/" xr:uid="{1F84AE6E-19D4-4C15-8893-EE407F7DB8A7}"/>
    <hyperlink ref="B45" r:id="rId41" display="https://www.worldometers.info/coronavirus/usa/district-of-columbia/" xr:uid="{F74E361B-6CF1-4D98-B65F-A7C3D09932FC}"/>
    <hyperlink ref="B46" r:id="rId42" display="https://www.worldometers.info/coronavirus/usa/south-dakota/" xr:uid="{D989EFF7-7A25-4553-AA49-BD8951642540}"/>
    <hyperlink ref="B47" r:id="rId43" display="https://www.worldometers.info/coronavirus/usa/north-dakota/" xr:uid="{41340FBD-89D9-42B3-97F5-C4680DE80DCF}"/>
    <hyperlink ref="B48" r:id="rId44" display="https://www.worldometers.info/coronavirus/usa/west-virginia/" xr:uid="{7F92E62C-5178-45CB-AE79-5CD299913772}"/>
    <hyperlink ref="B49" r:id="rId45" display="https://www.worldometers.info/coronavirus/usa/new-hampshire/" xr:uid="{7E3DA0B3-959A-434F-935D-265EC2605E89}"/>
    <hyperlink ref="B50" r:id="rId46" display="https://www.worldometers.info/coronavirus/usa/montana/" xr:uid="{8B03141F-61EC-4263-A6F5-A47F34FFA23F}"/>
    <hyperlink ref="B51" r:id="rId47" display="https://www.worldometers.info/coronavirus/usa/hawaii/" xr:uid="{6046C782-F5C0-4AD9-8D87-0C4D898643AA}"/>
    <hyperlink ref="B52" r:id="rId48" display="https://www.worldometers.info/coronavirus/usa/alaska/" xr:uid="{B16D65F1-9619-447D-A5AE-7792072B0CAD}"/>
    <hyperlink ref="B53" r:id="rId49" display="https://www.worldometers.info/coronavirus/usa/maine/" xr:uid="{60F07FF4-23C6-42BB-91C2-1F449F113A00}"/>
    <hyperlink ref="B54" r:id="rId50" display="https://www.worldometers.info/coronavirus/usa/wyoming/" xr:uid="{0D8A89F3-BB8D-4F87-9247-6CC1E2287367}"/>
    <hyperlink ref="B55" r:id="rId51" display="https://www.worldometers.info/coronavirus/usa/vermont/" xr:uid="{88F90BFB-16C1-4B7F-A99F-A719B50EC6E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110361</v>
      </c>
      <c r="C2" s="2"/>
      <c r="D2" s="1">
        <v>1936</v>
      </c>
      <c r="E2" s="2"/>
      <c r="F2" s="1">
        <v>41523</v>
      </c>
      <c r="G2" s="1">
        <v>66902</v>
      </c>
      <c r="H2" s="1">
        <v>22508</v>
      </c>
      <c r="I2" s="2">
        <v>395</v>
      </c>
      <c r="J2" s="1">
        <v>863713</v>
      </c>
      <c r="K2" s="1">
        <v>176153</v>
      </c>
      <c r="L2" s="1">
        <v>4903185</v>
      </c>
      <c r="M2" s="47"/>
      <c r="N2" s="38">
        <f>IFERROR(B2/J2,0)</f>
        <v>0.12777508269529345</v>
      </c>
      <c r="O2" s="39">
        <f>IFERROR(I2/H2,0)</f>
        <v>1.7549315798827084E-2</v>
      </c>
      <c r="P2" s="37">
        <f>D2*250</f>
        <v>484000</v>
      </c>
      <c r="Q2" s="40">
        <f>ABS(P2-B2)/B2</f>
        <v>3.3856072344397026</v>
      </c>
    </row>
    <row r="3" spans="1:17" ht="15" thickBot="1" x14ac:dyDescent="0.35">
      <c r="A3" s="42" t="s">
        <v>52</v>
      </c>
      <c r="B3" s="1">
        <v>4371</v>
      </c>
      <c r="C3" s="2"/>
      <c r="D3" s="2">
        <v>29</v>
      </c>
      <c r="E3" s="2"/>
      <c r="F3" s="1">
        <v>1285</v>
      </c>
      <c r="G3" s="1">
        <v>3057</v>
      </c>
      <c r="H3" s="1">
        <v>5975</v>
      </c>
      <c r="I3" s="2">
        <v>40</v>
      </c>
      <c r="J3" s="1">
        <v>310009</v>
      </c>
      <c r="K3" s="1">
        <v>423773</v>
      </c>
      <c r="L3" s="1">
        <v>731545</v>
      </c>
      <c r="M3" s="47"/>
      <c r="N3" s="38">
        <f>IFERROR(B3/J3,0)</f>
        <v>1.4099590657045441E-2</v>
      </c>
      <c r="O3" s="39">
        <f>IFERROR(I3/H3,0)</f>
        <v>6.6945606694560665E-3</v>
      </c>
      <c r="P3" s="37">
        <f>D3*250</f>
        <v>7250</v>
      </c>
      <c r="Q3" s="40">
        <f>ABS(P3-B3)/B3</f>
        <v>0.65865934568748574</v>
      </c>
    </row>
    <row r="4" spans="1:17" ht="15" thickBot="1" x14ac:dyDescent="0.35">
      <c r="A4" s="42" t="s">
        <v>33</v>
      </c>
      <c r="B4" s="1">
        <v>194920</v>
      </c>
      <c r="C4" s="2"/>
      <c r="D4" s="1">
        <v>4529</v>
      </c>
      <c r="E4" s="2"/>
      <c r="F4" s="1">
        <v>28027</v>
      </c>
      <c r="G4" s="1">
        <v>162364</v>
      </c>
      <c r="H4" s="1">
        <v>26779</v>
      </c>
      <c r="I4" s="2">
        <v>622</v>
      </c>
      <c r="J4" s="1">
        <v>1355757</v>
      </c>
      <c r="K4" s="1">
        <v>186263</v>
      </c>
      <c r="L4" s="1">
        <v>7278717</v>
      </c>
      <c r="M4" s="47"/>
      <c r="N4" s="38">
        <f>IFERROR(B4/J4,0)</f>
        <v>0.14377207714951867</v>
      </c>
      <c r="O4" s="39">
        <f>IFERROR(I4/H4,0)</f>
        <v>2.322715560700549E-2</v>
      </c>
      <c r="P4" s="37">
        <f>D4*250</f>
        <v>1132250</v>
      </c>
      <c r="Q4" s="40">
        <f>ABS(P4-B4)/B4</f>
        <v>4.8087933511184078</v>
      </c>
    </row>
    <row r="5" spans="1:17" ht="12.5" customHeight="1" thickBot="1" x14ac:dyDescent="0.35">
      <c r="A5" s="42" t="s">
        <v>34</v>
      </c>
      <c r="B5" s="1">
        <v>53487</v>
      </c>
      <c r="C5" s="2"/>
      <c r="D5" s="2">
        <v>619</v>
      </c>
      <c r="E5" s="2"/>
      <c r="F5" s="1">
        <v>46970</v>
      </c>
      <c r="G5" s="1">
        <v>5898</v>
      </c>
      <c r="H5" s="1">
        <v>17724</v>
      </c>
      <c r="I5" s="2">
        <v>205</v>
      </c>
      <c r="J5" s="1">
        <v>636730</v>
      </c>
      <c r="K5" s="1">
        <v>210991</v>
      </c>
      <c r="L5" s="1">
        <v>3017804</v>
      </c>
      <c r="M5" s="47"/>
      <c r="N5" s="38">
        <f>IFERROR(B5/J5,0)</f>
        <v>8.4002638480988809E-2</v>
      </c>
      <c r="O5" s="39">
        <f>IFERROR(I5/H5,0)</f>
        <v>1.1566237869555405E-2</v>
      </c>
      <c r="P5" s="37">
        <f>D5*250</f>
        <v>154750</v>
      </c>
      <c r="Q5" s="40">
        <f>ABS(P5-B5)/B5</f>
        <v>1.893226391459607</v>
      </c>
    </row>
    <row r="6" spans="1:17" ht="15" thickBot="1" x14ac:dyDescent="0.35">
      <c r="A6" s="42" t="s">
        <v>10</v>
      </c>
      <c r="B6" s="1">
        <v>640420</v>
      </c>
      <c r="C6" s="2"/>
      <c r="D6" s="1">
        <v>11527</v>
      </c>
      <c r="E6" s="43">
        <v>5</v>
      </c>
      <c r="F6" s="1">
        <v>264024</v>
      </c>
      <c r="G6" s="1">
        <v>364869</v>
      </c>
      <c r="H6" s="1">
        <v>16208</v>
      </c>
      <c r="I6" s="2">
        <v>292</v>
      </c>
      <c r="J6" s="1">
        <v>10049039</v>
      </c>
      <c r="K6" s="1">
        <v>254327</v>
      </c>
      <c r="L6" s="1">
        <v>39512223</v>
      </c>
      <c r="M6" s="47"/>
      <c r="N6" s="38">
        <f>IFERROR(B6/J6,0)</f>
        <v>6.3729477017653136E-2</v>
      </c>
      <c r="O6" s="39">
        <f>IFERROR(I6/H6,0)</f>
        <v>1.8015794669299111E-2</v>
      </c>
      <c r="P6" s="37">
        <f>D6*250</f>
        <v>2881750</v>
      </c>
      <c r="Q6" s="40">
        <f>ABS(P6-B6)/B6</f>
        <v>3.4997813934605415</v>
      </c>
    </row>
    <row r="7" spans="1:17" ht="15" thickBot="1" x14ac:dyDescent="0.35">
      <c r="A7" s="42" t="s">
        <v>18</v>
      </c>
      <c r="B7" s="1">
        <v>53631</v>
      </c>
      <c r="C7" s="2"/>
      <c r="D7" s="1">
        <v>1899</v>
      </c>
      <c r="E7" s="2"/>
      <c r="F7" s="1">
        <v>21285</v>
      </c>
      <c r="G7" s="1">
        <v>30447</v>
      </c>
      <c r="H7" s="1">
        <v>9313</v>
      </c>
      <c r="I7" s="2">
        <v>330</v>
      </c>
      <c r="J7" s="1">
        <v>640250</v>
      </c>
      <c r="K7" s="1">
        <v>111179</v>
      </c>
      <c r="L7" s="1">
        <v>5758736</v>
      </c>
      <c r="M7" s="47"/>
      <c r="N7" s="38">
        <f>IFERROR(B7/J7,0)</f>
        <v>8.3765716516985556E-2</v>
      </c>
      <c r="O7" s="39">
        <f>IFERROR(I7/H7,0)</f>
        <v>3.5434339095887467E-2</v>
      </c>
      <c r="P7" s="37">
        <f>D7*250</f>
        <v>474750</v>
      </c>
      <c r="Q7" s="40">
        <f>ABS(P7-B7)/B7</f>
        <v>7.8521564020808858</v>
      </c>
    </row>
    <row r="8" spans="1:17" ht="15" thickBot="1" x14ac:dyDescent="0.35">
      <c r="A8" s="42" t="s">
        <v>23</v>
      </c>
      <c r="B8" s="1">
        <v>51255</v>
      </c>
      <c r="C8" s="2"/>
      <c r="D8" s="1">
        <v>4456</v>
      </c>
      <c r="E8" s="2"/>
      <c r="F8" s="1">
        <v>32467</v>
      </c>
      <c r="G8" s="1">
        <v>14332</v>
      </c>
      <c r="H8" s="1">
        <v>14376</v>
      </c>
      <c r="I8" s="1">
        <v>1250</v>
      </c>
      <c r="J8" s="1">
        <v>990712</v>
      </c>
      <c r="K8" s="1">
        <v>277877</v>
      </c>
      <c r="L8" s="1">
        <v>3565287</v>
      </c>
      <c r="M8" s="47"/>
      <c r="N8" s="38">
        <f>IFERROR(B8/J8,0)</f>
        <v>5.173551950516396E-2</v>
      </c>
      <c r="O8" s="39">
        <f>IFERROR(I8/H8,0)</f>
        <v>8.6950473010573182E-2</v>
      </c>
      <c r="P8" s="37">
        <f>D8*250</f>
        <v>1114000</v>
      </c>
      <c r="Q8" s="40">
        <f>ABS(P8-B8)/B8</f>
        <v>20.734464930250706</v>
      </c>
    </row>
    <row r="9" spans="1:17" ht="15" thickBot="1" x14ac:dyDescent="0.35">
      <c r="A9" s="42" t="s">
        <v>43</v>
      </c>
      <c r="B9" s="1">
        <v>16593</v>
      </c>
      <c r="C9" s="2"/>
      <c r="D9" s="2">
        <v>593</v>
      </c>
      <c r="E9" s="2"/>
      <c r="F9" s="1">
        <v>8749</v>
      </c>
      <c r="G9" s="1">
        <v>7251</v>
      </c>
      <c r="H9" s="1">
        <v>17040</v>
      </c>
      <c r="I9" s="2">
        <v>609</v>
      </c>
      <c r="J9" s="1">
        <v>213845</v>
      </c>
      <c r="K9" s="1">
        <v>219607</v>
      </c>
      <c r="L9" s="1">
        <v>973764</v>
      </c>
      <c r="M9" s="47"/>
      <c r="N9" s="38">
        <f>IFERROR(B9/J9,0)</f>
        <v>7.7593584138043917E-2</v>
      </c>
      <c r="O9" s="39">
        <f>IFERROR(I9/H9,0)</f>
        <v>3.5739436619718311E-2</v>
      </c>
      <c r="P9" s="37">
        <f>D9*250</f>
        <v>148250</v>
      </c>
      <c r="Q9" s="40">
        <f>ABS(P9-B9)/B9</f>
        <v>7.9344904477791838</v>
      </c>
    </row>
    <row r="10" spans="1:17" ht="15" thickBot="1" x14ac:dyDescent="0.35">
      <c r="A10" s="42" t="s">
        <v>63</v>
      </c>
      <c r="B10" s="1">
        <v>13325</v>
      </c>
      <c r="C10" s="2"/>
      <c r="D10" s="2">
        <v>599</v>
      </c>
      <c r="E10" s="2"/>
      <c r="F10" s="1">
        <v>10595</v>
      </c>
      <c r="G10" s="1">
        <v>2131</v>
      </c>
      <c r="H10" s="1">
        <v>18881</v>
      </c>
      <c r="I10" s="2">
        <v>849</v>
      </c>
      <c r="J10" s="1">
        <v>249478</v>
      </c>
      <c r="K10" s="1">
        <v>353494</v>
      </c>
      <c r="L10" s="1">
        <v>705749</v>
      </c>
      <c r="M10" s="47"/>
      <c r="N10" s="38">
        <f>IFERROR(B10/J10,0)</f>
        <v>5.341152326056807E-2</v>
      </c>
      <c r="O10" s="39">
        <f>IFERROR(I10/H10,0)</f>
        <v>4.4965838673799059E-2</v>
      </c>
      <c r="P10" s="37">
        <f>D10*250</f>
        <v>149750</v>
      </c>
      <c r="Q10" s="40">
        <f>ABS(P10-B10)/B10</f>
        <v>10.238273921200751</v>
      </c>
    </row>
    <row r="11" spans="1:17" ht="15" thickBot="1" x14ac:dyDescent="0.35">
      <c r="A11" s="42" t="s">
        <v>13</v>
      </c>
      <c r="B11" s="1">
        <v>579932</v>
      </c>
      <c r="C11" s="2"/>
      <c r="D11" s="1">
        <v>9764</v>
      </c>
      <c r="E11" s="2"/>
      <c r="F11" s="1">
        <v>56854</v>
      </c>
      <c r="G11" s="1">
        <v>513314</v>
      </c>
      <c r="H11" s="1">
        <v>27002</v>
      </c>
      <c r="I11" s="2">
        <v>455</v>
      </c>
      <c r="J11" s="1">
        <v>4285720</v>
      </c>
      <c r="K11" s="1">
        <v>199542</v>
      </c>
      <c r="L11" s="1">
        <v>21477737</v>
      </c>
      <c r="M11" s="47"/>
      <c r="N11" s="38">
        <f>IFERROR(B11/J11,0)</f>
        <v>0.13531728624361833</v>
      </c>
      <c r="O11" s="39">
        <f>IFERROR(I11/H11,0)</f>
        <v>1.6850603658988224E-2</v>
      </c>
      <c r="P11" s="37">
        <f>D11*250</f>
        <v>2441000</v>
      </c>
      <c r="Q11" s="40">
        <f>ABS(P11-B11)/B11</f>
        <v>3.2091141720063732</v>
      </c>
    </row>
    <row r="12" spans="1:17" ht="15" thickBot="1" x14ac:dyDescent="0.35">
      <c r="A12" s="42" t="s">
        <v>16</v>
      </c>
      <c r="B12" s="1">
        <v>241677</v>
      </c>
      <c r="C12" s="2"/>
      <c r="D12" s="1">
        <v>4794</v>
      </c>
      <c r="E12" s="2"/>
      <c r="F12" s="1">
        <v>40906</v>
      </c>
      <c r="G12" s="1">
        <v>195977</v>
      </c>
      <c r="H12" s="1">
        <v>22762</v>
      </c>
      <c r="I12" s="2">
        <v>452</v>
      </c>
      <c r="J12" s="1">
        <v>2318991</v>
      </c>
      <c r="K12" s="1">
        <v>218414</v>
      </c>
      <c r="L12" s="1">
        <v>10617423</v>
      </c>
      <c r="M12" s="47"/>
      <c r="N12" s="38">
        <f>IFERROR(B12/J12,0)</f>
        <v>0.10421644585942766</v>
      </c>
      <c r="O12" s="39">
        <f>IFERROR(I12/H12,0)</f>
        <v>1.9857657499341007E-2</v>
      </c>
      <c r="P12" s="37">
        <f>D12*250</f>
        <v>1198500</v>
      </c>
      <c r="Q12" s="40">
        <f>ABS(P12-B12)/B12</f>
        <v>3.9590983006243872</v>
      </c>
    </row>
    <row r="13" spans="1:17" ht="13.5" thickBot="1" x14ac:dyDescent="0.35">
      <c r="A13" s="45" t="s">
        <v>64</v>
      </c>
      <c r="B13" s="2">
        <v>577</v>
      </c>
      <c r="C13" s="2"/>
      <c r="D13" s="2">
        <v>5</v>
      </c>
      <c r="E13" s="2"/>
      <c r="F13" s="2">
        <v>353</v>
      </c>
      <c r="G13" s="2">
        <v>219</v>
      </c>
      <c r="H13" s="2"/>
      <c r="I13" s="2"/>
      <c r="J13" s="1">
        <v>29371</v>
      </c>
      <c r="K13" s="2"/>
      <c r="L13" s="2"/>
      <c r="M13" s="47"/>
      <c r="N13" s="38">
        <f>IFERROR(B13/J13,0)</f>
        <v>1.9645228286404956E-2</v>
      </c>
      <c r="O13" s="39">
        <f>IFERROR(I13/H13,0)</f>
        <v>0</v>
      </c>
      <c r="P13" s="37">
        <f>D13*250</f>
        <v>1250</v>
      </c>
      <c r="Q13" s="40">
        <f>ABS(P13-B13)/B13</f>
        <v>1.1663778162911611</v>
      </c>
    </row>
    <row r="14" spans="1:17" ht="15" thickBot="1" x14ac:dyDescent="0.35">
      <c r="A14" s="42" t="s">
        <v>47</v>
      </c>
      <c r="B14" s="1">
        <v>5349</v>
      </c>
      <c r="C14" s="2"/>
      <c r="D14" s="2">
        <v>41</v>
      </c>
      <c r="E14" s="2"/>
      <c r="F14" s="1">
        <v>1921</v>
      </c>
      <c r="G14" s="1">
        <v>3387</v>
      </c>
      <c r="H14" s="1">
        <v>3778</v>
      </c>
      <c r="I14" s="2">
        <v>29</v>
      </c>
      <c r="J14" s="1">
        <v>212298</v>
      </c>
      <c r="K14" s="1">
        <v>149942</v>
      </c>
      <c r="L14" s="1">
        <v>1415872</v>
      </c>
      <c r="M14" s="47"/>
      <c r="N14" s="38">
        <f>IFERROR(B14/J14,0)</f>
        <v>2.5195715456575191E-2</v>
      </c>
      <c r="O14" s="39">
        <f>IFERROR(I14/H14,0)</f>
        <v>7.6760190577024878E-3</v>
      </c>
      <c r="P14" s="37">
        <f>D14*250</f>
        <v>10250</v>
      </c>
      <c r="Q14" s="40">
        <f>ABS(P14-B14)/B14</f>
        <v>0.91624602729482141</v>
      </c>
    </row>
    <row r="15" spans="1:17" ht="15" thickBot="1" x14ac:dyDescent="0.35">
      <c r="A15" s="42" t="s">
        <v>49</v>
      </c>
      <c r="B15" s="1">
        <v>28326</v>
      </c>
      <c r="C15" s="2"/>
      <c r="D15" s="2">
        <v>282</v>
      </c>
      <c r="E15" s="2"/>
      <c r="F15" s="1">
        <v>11397</v>
      </c>
      <c r="G15" s="1">
        <v>16647</v>
      </c>
      <c r="H15" s="1">
        <v>15851</v>
      </c>
      <c r="I15" s="2">
        <v>158</v>
      </c>
      <c r="J15" s="1">
        <v>227228</v>
      </c>
      <c r="K15" s="1">
        <v>127152</v>
      </c>
      <c r="L15" s="1">
        <v>1787065</v>
      </c>
      <c r="M15" s="47"/>
      <c r="N15" s="38">
        <f>IFERROR(B15/J15,0)</f>
        <v>0.12465893287799039</v>
      </c>
      <c r="O15" s="39">
        <f>IFERROR(I15/H15,0)</f>
        <v>9.9678253737934507E-3</v>
      </c>
      <c r="P15" s="37">
        <f>D15*250</f>
        <v>70500</v>
      </c>
      <c r="Q15" s="40">
        <f>ABS(P15-B15)/B15</f>
        <v>1.4888794746875662</v>
      </c>
    </row>
    <row r="16" spans="1:17" ht="15" thickBot="1" x14ac:dyDescent="0.35">
      <c r="A16" s="42" t="s">
        <v>12</v>
      </c>
      <c r="B16" s="1">
        <v>210926</v>
      </c>
      <c r="C16" s="2"/>
      <c r="D16" s="1">
        <v>7993</v>
      </c>
      <c r="E16" s="2"/>
      <c r="F16" s="1">
        <v>147858</v>
      </c>
      <c r="G16" s="1">
        <v>55075</v>
      </c>
      <c r="H16" s="1">
        <v>16645</v>
      </c>
      <c r="I16" s="2">
        <v>631</v>
      </c>
      <c r="J16" s="1">
        <v>3439272</v>
      </c>
      <c r="K16" s="1">
        <v>271411</v>
      </c>
      <c r="L16" s="1">
        <v>12671821</v>
      </c>
      <c r="M16" s="47"/>
      <c r="N16" s="38">
        <f>IFERROR(B16/J16,0)</f>
        <v>6.132867653387112E-2</v>
      </c>
      <c r="O16" s="39">
        <f>IFERROR(I16/H16,0)</f>
        <v>3.7909282066686693E-2</v>
      </c>
      <c r="P16" s="37">
        <f>D16*250</f>
        <v>1998250</v>
      </c>
      <c r="Q16" s="40">
        <f>ABS(P16-B16)/B16</f>
        <v>8.473701677365522</v>
      </c>
    </row>
    <row r="17" spans="1:17" ht="15" thickBot="1" x14ac:dyDescent="0.35">
      <c r="A17" s="42" t="s">
        <v>27</v>
      </c>
      <c r="B17" s="1">
        <v>81847</v>
      </c>
      <c r="C17" s="2"/>
      <c r="D17" s="1">
        <v>3165</v>
      </c>
      <c r="E17" s="2"/>
      <c r="F17" s="1">
        <v>61518</v>
      </c>
      <c r="G17" s="1">
        <v>17164</v>
      </c>
      <c r="H17" s="1">
        <v>12158</v>
      </c>
      <c r="I17" s="2">
        <v>470</v>
      </c>
      <c r="J17" s="1">
        <v>1192986</v>
      </c>
      <c r="K17" s="1">
        <v>177205</v>
      </c>
      <c r="L17" s="1">
        <v>6732219</v>
      </c>
      <c r="M17" s="47"/>
      <c r="N17" s="38">
        <f>IFERROR(B17/J17,0)</f>
        <v>6.8606840314974354E-2</v>
      </c>
      <c r="O17" s="39">
        <f>IFERROR(I17/H17,0)</f>
        <v>3.8657673959532818E-2</v>
      </c>
      <c r="P17" s="37">
        <f>D17*250</f>
        <v>791250</v>
      </c>
      <c r="Q17" s="40">
        <f>ABS(P17-B17)/B17</f>
        <v>8.6674282502718487</v>
      </c>
    </row>
    <row r="18" spans="1:17" ht="15" thickBot="1" x14ac:dyDescent="0.35">
      <c r="A18" s="42" t="s">
        <v>41</v>
      </c>
      <c r="B18" s="1">
        <v>53201</v>
      </c>
      <c r="C18" s="44">
        <v>230</v>
      </c>
      <c r="D18" s="1">
        <v>1002</v>
      </c>
      <c r="E18" s="43">
        <v>13</v>
      </c>
      <c r="F18" s="1">
        <v>41940</v>
      </c>
      <c r="G18" s="1">
        <v>10259</v>
      </c>
      <c r="H18" s="1">
        <v>16862</v>
      </c>
      <c r="I18" s="2">
        <v>318</v>
      </c>
      <c r="J18" s="1">
        <v>567684</v>
      </c>
      <c r="K18" s="1">
        <v>179928</v>
      </c>
      <c r="L18" s="1">
        <v>3155070</v>
      </c>
      <c r="M18" s="47"/>
      <c r="N18" s="38">
        <f>IFERROR(B18/J18,0)</f>
        <v>9.3715870096743967E-2</v>
      </c>
      <c r="O18" s="39">
        <f>IFERROR(I18/H18,0)</f>
        <v>1.8858972838334716E-2</v>
      </c>
      <c r="P18" s="37">
        <f>D18*250</f>
        <v>250500</v>
      </c>
      <c r="Q18" s="40">
        <f>ABS(P18-B18)/B18</f>
        <v>3.708558109809966</v>
      </c>
    </row>
    <row r="19" spans="1:17" ht="15" thickBot="1" x14ac:dyDescent="0.35">
      <c r="A19" s="42" t="s">
        <v>45</v>
      </c>
      <c r="B19" s="1">
        <v>35531</v>
      </c>
      <c r="C19" s="2"/>
      <c r="D19" s="2">
        <v>408</v>
      </c>
      <c r="E19" s="2"/>
      <c r="F19" s="1">
        <v>22688</v>
      </c>
      <c r="G19" s="1">
        <v>12435</v>
      </c>
      <c r="H19" s="1">
        <v>12196</v>
      </c>
      <c r="I19" s="2">
        <v>140</v>
      </c>
      <c r="J19" s="1">
        <v>354262</v>
      </c>
      <c r="K19" s="1">
        <v>121601</v>
      </c>
      <c r="L19" s="1">
        <v>2913314</v>
      </c>
      <c r="M19" s="47"/>
      <c r="N19" s="38">
        <f>IFERROR(B19/J19,0)</f>
        <v>0.10029582625288629</v>
      </c>
      <c r="O19" s="39">
        <f>IFERROR(I19/H19,0)</f>
        <v>1.1479173499508036E-2</v>
      </c>
      <c r="P19" s="37">
        <f>D19*250</f>
        <v>102000</v>
      </c>
      <c r="Q19" s="40">
        <f>ABS(P19-B19)/B19</f>
        <v>1.8707325997016691</v>
      </c>
    </row>
    <row r="20" spans="1:17" ht="15" thickBot="1" x14ac:dyDescent="0.35">
      <c r="A20" s="42" t="s">
        <v>38</v>
      </c>
      <c r="B20" s="1">
        <v>40299</v>
      </c>
      <c r="C20" s="2"/>
      <c r="D20" s="2">
        <v>830</v>
      </c>
      <c r="E20" s="2"/>
      <c r="F20" s="1">
        <v>9233</v>
      </c>
      <c r="G20" s="1">
        <v>30236</v>
      </c>
      <c r="H20" s="1">
        <v>9020</v>
      </c>
      <c r="I20" s="2">
        <v>186</v>
      </c>
      <c r="J20" s="1">
        <v>770382</v>
      </c>
      <c r="K20" s="1">
        <v>172435</v>
      </c>
      <c r="L20" s="1">
        <v>4467673</v>
      </c>
      <c r="M20" s="47"/>
      <c r="N20" s="38">
        <f>IFERROR(B20/J20,0)</f>
        <v>5.2310412237046036E-2</v>
      </c>
      <c r="O20" s="39">
        <f>IFERROR(I20/H20,0)</f>
        <v>2.0620842572062086E-2</v>
      </c>
      <c r="P20" s="37">
        <f>D20*250</f>
        <v>207500</v>
      </c>
      <c r="Q20" s="40">
        <f>ABS(P20-B20)/B20</f>
        <v>4.1490111417156754</v>
      </c>
    </row>
    <row r="21" spans="1:17" ht="15" thickBot="1" x14ac:dyDescent="0.35">
      <c r="A21" s="42" t="s">
        <v>14</v>
      </c>
      <c r="B21" s="1">
        <v>139125</v>
      </c>
      <c r="C21" s="2"/>
      <c r="D21" s="1">
        <v>4554</v>
      </c>
      <c r="E21" s="2"/>
      <c r="F21" s="1">
        <v>103512</v>
      </c>
      <c r="G21" s="1">
        <v>31059</v>
      </c>
      <c r="H21" s="1">
        <v>29927</v>
      </c>
      <c r="I21" s="2">
        <v>980</v>
      </c>
      <c r="J21" s="1">
        <v>1689991</v>
      </c>
      <c r="K21" s="1">
        <v>363533</v>
      </c>
      <c r="L21" s="1">
        <v>4648794</v>
      </c>
      <c r="M21" s="49"/>
      <c r="N21" s="38">
        <f>IFERROR(B21/J21,0)</f>
        <v>8.2322923613202675E-2</v>
      </c>
      <c r="O21" s="39">
        <f>IFERROR(I21/H21,0)</f>
        <v>3.2746349450329136E-2</v>
      </c>
      <c r="P21" s="37">
        <f>D21*250</f>
        <v>1138500</v>
      </c>
      <c r="Q21" s="40">
        <f>ABS(P21-B21)/B21</f>
        <v>7.1832884097035041</v>
      </c>
    </row>
    <row r="22" spans="1:17" ht="15" thickBot="1" x14ac:dyDescent="0.35">
      <c r="A22" s="42" t="s">
        <v>39</v>
      </c>
      <c r="B22" s="1">
        <v>4213</v>
      </c>
      <c r="C22" s="2"/>
      <c r="D22" s="2">
        <v>127</v>
      </c>
      <c r="E22" s="2"/>
      <c r="F22" s="1">
        <v>3649</v>
      </c>
      <c r="G22" s="2">
        <v>437</v>
      </c>
      <c r="H22" s="1">
        <v>3134</v>
      </c>
      <c r="I22" s="2">
        <v>94</v>
      </c>
      <c r="J22" s="1">
        <v>223162</v>
      </c>
      <c r="K22" s="1">
        <v>166017</v>
      </c>
      <c r="L22" s="1">
        <v>1344212</v>
      </c>
      <c r="M22" s="47"/>
      <c r="N22" s="38">
        <f>IFERROR(B22/J22,0)</f>
        <v>1.8878662137819163E-2</v>
      </c>
      <c r="O22" s="39">
        <f>IFERROR(I22/H22,0)</f>
        <v>2.9993618379068283E-2</v>
      </c>
      <c r="P22" s="37">
        <f>D22*250</f>
        <v>31750</v>
      </c>
      <c r="Q22" s="40">
        <f>ABS(P22-B22)/B22</f>
        <v>6.5361974839781629</v>
      </c>
    </row>
    <row r="23" spans="1:17" ht="15" thickBot="1" x14ac:dyDescent="0.35">
      <c r="A23" s="42" t="s">
        <v>26</v>
      </c>
      <c r="B23" s="1">
        <v>101235</v>
      </c>
      <c r="C23" s="2"/>
      <c r="D23" s="1">
        <v>3650</v>
      </c>
      <c r="E23" s="2"/>
      <c r="F23" s="1">
        <v>6008</v>
      </c>
      <c r="G23" s="1">
        <v>91577</v>
      </c>
      <c r="H23" s="1">
        <v>16745</v>
      </c>
      <c r="I23" s="2">
        <v>604</v>
      </c>
      <c r="J23" s="1">
        <v>1661701</v>
      </c>
      <c r="K23" s="1">
        <v>274858</v>
      </c>
      <c r="L23" s="1">
        <v>6045680</v>
      </c>
      <c r="M23" s="48"/>
      <c r="N23" s="38">
        <f>IFERROR(B23/J23,0)</f>
        <v>6.0922512533843336E-2</v>
      </c>
      <c r="O23" s="39">
        <f>IFERROR(I23/H23,0)</f>
        <v>3.6070468796655715E-2</v>
      </c>
      <c r="P23" s="37">
        <f>D23*250</f>
        <v>912500</v>
      </c>
      <c r="Q23" s="40">
        <f>ABS(P23-B23)/B23</f>
        <v>8.0136810391662969</v>
      </c>
    </row>
    <row r="24" spans="1:17" ht="15" thickBot="1" x14ac:dyDescent="0.35">
      <c r="A24" s="42" t="s">
        <v>17</v>
      </c>
      <c r="B24" s="1">
        <v>124063</v>
      </c>
      <c r="C24" s="2"/>
      <c r="D24" s="1">
        <v>8848</v>
      </c>
      <c r="E24" s="2"/>
      <c r="F24" s="1">
        <v>100486</v>
      </c>
      <c r="G24" s="1">
        <v>14729</v>
      </c>
      <c r="H24" s="1">
        <v>18000</v>
      </c>
      <c r="I24" s="1">
        <v>1284</v>
      </c>
      <c r="J24" s="1">
        <v>1644236</v>
      </c>
      <c r="K24" s="1">
        <v>238554</v>
      </c>
      <c r="L24" s="1">
        <v>6892503</v>
      </c>
      <c r="M24" s="47"/>
      <c r="N24" s="38">
        <f>IFERROR(B24/J24,0)</f>
        <v>7.5453280429330097E-2</v>
      </c>
      <c r="O24" s="39">
        <f>IFERROR(I24/H24,0)</f>
        <v>7.1333333333333332E-2</v>
      </c>
      <c r="P24" s="37">
        <f>D24*250</f>
        <v>2212000</v>
      </c>
      <c r="Q24" s="40">
        <f>ABS(P24-B24)/B24</f>
        <v>16.829651064378581</v>
      </c>
    </row>
    <row r="25" spans="1:17" ht="15" thickBot="1" x14ac:dyDescent="0.35">
      <c r="A25" s="42" t="s">
        <v>11</v>
      </c>
      <c r="B25" s="1">
        <v>103402</v>
      </c>
      <c r="C25" s="2"/>
      <c r="D25" s="1">
        <v>6608</v>
      </c>
      <c r="E25" s="2"/>
      <c r="F25" s="1">
        <v>67778</v>
      </c>
      <c r="G25" s="1">
        <v>29016</v>
      </c>
      <c r="H25" s="1">
        <v>10354</v>
      </c>
      <c r="I25" s="2">
        <v>662</v>
      </c>
      <c r="J25" s="1">
        <v>2630847</v>
      </c>
      <c r="K25" s="1">
        <v>263431</v>
      </c>
      <c r="L25" s="1">
        <v>9986857</v>
      </c>
      <c r="M25" s="47"/>
      <c r="N25" s="38">
        <f>IFERROR(B25/J25,0)</f>
        <v>3.9303691928873098E-2</v>
      </c>
      <c r="O25" s="39">
        <f>IFERROR(I25/H25,0)</f>
        <v>6.3936642843345562E-2</v>
      </c>
      <c r="P25" s="37">
        <f>D25*250</f>
        <v>1652000</v>
      </c>
      <c r="Q25" s="40">
        <f>ABS(P25-B25)/B25</f>
        <v>14.976480145451733</v>
      </c>
    </row>
    <row r="26" spans="1:17" ht="15" thickBot="1" x14ac:dyDescent="0.35">
      <c r="A26" s="42" t="s">
        <v>32</v>
      </c>
      <c r="B26" s="1">
        <v>66061</v>
      </c>
      <c r="C26" s="2"/>
      <c r="D26" s="1">
        <v>1767</v>
      </c>
      <c r="E26" s="2"/>
      <c r="F26" s="1">
        <v>59568</v>
      </c>
      <c r="G26" s="1">
        <v>4726</v>
      </c>
      <c r="H26" s="1">
        <v>11714</v>
      </c>
      <c r="I26" s="2">
        <v>313</v>
      </c>
      <c r="J26" s="1">
        <v>1273397</v>
      </c>
      <c r="K26" s="1">
        <v>225794</v>
      </c>
      <c r="L26" s="1">
        <v>5639632</v>
      </c>
      <c r="M26" s="47"/>
      <c r="N26" s="38">
        <f>IFERROR(B26/J26,0)</f>
        <v>5.187777260351642E-2</v>
      </c>
      <c r="O26" s="39">
        <f>IFERROR(I26/H26,0)</f>
        <v>2.6720163906436743E-2</v>
      </c>
      <c r="P26" s="37">
        <f>D26*250</f>
        <v>441750</v>
      </c>
      <c r="Q26" s="40">
        <f>ABS(P26-B26)/B26</f>
        <v>5.6870014077897704</v>
      </c>
    </row>
    <row r="27" spans="1:17" ht="15" thickBot="1" x14ac:dyDescent="0.35">
      <c r="A27" s="42" t="s">
        <v>30</v>
      </c>
      <c r="B27" s="1">
        <v>73207</v>
      </c>
      <c r="C27" s="2"/>
      <c r="D27" s="1">
        <v>2128</v>
      </c>
      <c r="E27" s="2"/>
      <c r="F27" s="1">
        <v>56577</v>
      </c>
      <c r="G27" s="1">
        <v>14502</v>
      </c>
      <c r="H27" s="1">
        <v>24598</v>
      </c>
      <c r="I27" s="2">
        <v>715</v>
      </c>
      <c r="J27" s="1">
        <v>541254</v>
      </c>
      <c r="K27" s="1">
        <v>181864</v>
      </c>
      <c r="L27" s="1">
        <v>2976149</v>
      </c>
      <c r="M27" s="47"/>
      <c r="N27" s="38">
        <f>IFERROR(B27/J27,0)</f>
        <v>0.13525442768090398</v>
      </c>
      <c r="O27" s="39">
        <f>IFERROR(I27/H27,0)</f>
        <v>2.9067403853971868E-2</v>
      </c>
      <c r="P27" s="37">
        <f>D27*250</f>
        <v>532000</v>
      </c>
      <c r="Q27" s="40">
        <f>ABS(P27-B27)/B27</f>
        <v>6.2670646249675581</v>
      </c>
    </row>
    <row r="28" spans="1:17" ht="15" thickBot="1" x14ac:dyDescent="0.35">
      <c r="A28" s="42" t="s">
        <v>35</v>
      </c>
      <c r="B28" s="1">
        <v>70563</v>
      </c>
      <c r="C28" s="2"/>
      <c r="D28" s="1">
        <v>1495</v>
      </c>
      <c r="E28" s="2"/>
      <c r="F28" s="1">
        <v>10642</v>
      </c>
      <c r="G28" s="1">
        <v>58426</v>
      </c>
      <c r="H28" s="1">
        <v>11497</v>
      </c>
      <c r="I28" s="2">
        <v>244</v>
      </c>
      <c r="J28" s="1">
        <v>932549</v>
      </c>
      <c r="K28" s="1">
        <v>151945</v>
      </c>
      <c r="L28" s="1">
        <v>6137428</v>
      </c>
      <c r="M28" s="47"/>
      <c r="N28" s="38">
        <f>IFERROR(B28/J28,0)</f>
        <v>7.5666801422767063E-2</v>
      </c>
      <c r="O28" s="39">
        <f>IFERROR(I28/H28,0)</f>
        <v>2.1222927720274853E-2</v>
      </c>
      <c r="P28" s="37">
        <f>D28*250</f>
        <v>373750</v>
      </c>
      <c r="Q28" s="40">
        <f>ABS(P28-B28)/B28</f>
        <v>4.2966852316369772</v>
      </c>
    </row>
    <row r="29" spans="1:17" ht="15" thickBot="1" x14ac:dyDescent="0.35">
      <c r="A29" s="42" t="s">
        <v>51</v>
      </c>
      <c r="B29" s="1">
        <v>5846</v>
      </c>
      <c r="C29" s="2"/>
      <c r="D29" s="2">
        <v>84</v>
      </c>
      <c r="E29" s="2"/>
      <c r="F29" s="1">
        <v>4206</v>
      </c>
      <c r="G29" s="1">
        <v>1556</v>
      </c>
      <c r="H29" s="1">
        <v>5470</v>
      </c>
      <c r="I29" s="2">
        <v>79</v>
      </c>
      <c r="J29" s="1">
        <v>205512</v>
      </c>
      <c r="K29" s="1">
        <v>192287</v>
      </c>
      <c r="L29" s="1">
        <v>1068778</v>
      </c>
      <c r="M29" s="47"/>
      <c r="N29" s="38">
        <f>IFERROR(B29/J29,0)</f>
        <v>2.8446027482580093E-2</v>
      </c>
      <c r="O29" s="39">
        <f>IFERROR(I29/H29,0)</f>
        <v>1.4442413162705668E-2</v>
      </c>
      <c r="P29" s="37">
        <f>D29*250</f>
        <v>21000</v>
      </c>
      <c r="Q29" s="40">
        <f>ABS(P29-B29)/B29</f>
        <v>2.5921997947314401</v>
      </c>
    </row>
    <row r="30" spans="1:17" ht="15" thickBot="1" x14ac:dyDescent="0.35">
      <c r="A30" s="42" t="s">
        <v>50</v>
      </c>
      <c r="B30" s="1">
        <v>30825</v>
      </c>
      <c r="C30" s="2"/>
      <c r="D30" s="2">
        <v>368</v>
      </c>
      <c r="E30" s="2"/>
      <c r="F30" s="1">
        <v>22798</v>
      </c>
      <c r="G30" s="1">
        <v>7659</v>
      </c>
      <c r="H30" s="1">
        <v>15935</v>
      </c>
      <c r="I30" s="2">
        <v>190</v>
      </c>
      <c r="J30" s="1">
        <v>328673</v>
      </c>
      <c r="K30" s="1">
        <v>169909</v>
      </c>
      <c r="L30" s="1">
        <v>1934408</v>
      </c>
      <c r="M30" s="47"/>
      <c r="N30" s="38">
        <f>IFERROR(B30/J30,0)</f>
        <v>9.3786225214727098E-2</v>
      </c>
      <c r="O30" s="39">
        <f>IFERROR(I30/H30,0)</f>
        <v>1.1923438970818953E-2</v>
      </c>
      <c r="P30" s="37">
        <f>D30*250</f>
        <v>92000</v>
      </c>
      <c r="Q30" s="40">
        <f>ABS(P30-B30)/B30</f>
        <v>1.9845904298459043</v>
      </c>
    </row>
    <row r="31" spans="1:17" ht="15" thickBot="1" x14ac:dyDescent="0.35">
      <c r="A31" s="42" t="s">
        <v>31</v>
      </c>
      <c r="B31" s="1">
        <v>62639</v>
      </c>
      <c r="C31" s="2"/>
      <c r="D31" s="1">
        <v>1102</v>
      </c>
      <c r="E31" s="2"/>
      <c r="F31" s="1">
        <v>26011</v>
      </c>
      <c r="G31" s="1">
        <v>35526</v>
      </c>
      <c r="H31" s="1">
        <v>20336</v>
      </c>
      <c r="I31" s="2">
        <v>358</v>
      </c>
      <c r="J31" s="1">
        <v>762714</v>
      </c>
      <c r="K31" s="1">
        <v>247622</v>
      </c>
      <c r="L31" s="1">
        <v>3080156</v>
      </c>
      <c r="M31" s="47"/>
      <c r="N31" s="38">
        <f>IFERROR(B31/J31,0)</f>
        <v>8.2126458934803873E-2</v>
      </c>
      <c r="O31" s="39">
        <f>IFERROR(I31/H31,0)</f>
        <v>1.7604248623131393E-2</v>
      </c>
      <c r="P31" s="37">
        <f>D31*250</f>
        <v>275500</v>
      </c>
      <c r="Q31" s="40">
        <f>ABS(P31-B31)/B31</f>
        <v>3.3982183623621065</v>
      </c>
    </row>
    <row r="32" spans="1:17" ht="15" thickBot="1" x14ac:dyDescent="0.35">
      <c r="A32" s="42" t="s">
        <v>42</v>
      </c>
      <c r="B32" s="1">
        <v>7017</v>
      </c>
      <c r="C32" s="2"/>
      <c r="D32" s="2">
        <v>424</v>
      </c>
      <c r="E32" s="2"/>
      <c r="F32" s="1">
        <v>6333</v>
      </c>
      <c r="G32" s="2">
        <v>260</v>
      </c>
      <c r="H32" s="1">
        <v>5161</v>
      </c>
      <c r="I32" s="2">
        <v>312</v>
      </c>
      <c r="J32" s="1">
        <v>215689</v>
      </c>
      <c r="K32" s="1">
        <v>158629</v>
      </c>
      <c r="L32" s="1">
        <v>1359711</v>
      </c>
      <c r="M32" s="47"/>
      <c r="N32" s="38">
        <f>IFERROR(B32/J32,0)</f>
        <v>3.2532952538145199E-2</v>
      </c>
      <c r="O32" s="39">
        <f>IFERROR(I32/H32,0)</f>
        <v>6.0453400503778336E-2</v>
      </c>
      <c r="P32" s="37">
        <f>D32*250</f>
        <v>106000</v>
      </c>
      <c r="Q32" s="40">
        <f>ABS(P32-B32)/B32</f>
        <v>14.106170728231438</v>
      </c>
    </row>
    <row r="33" spans="1:17" ht="15" thickBot="1" x14ac:dyDescent="0.35">
      <c r="A33" s="42" t="s">
        <v>8</v>
      </c>
      <c r="B33" s="1">
        <v>193975</v>
      </c>
      <c r="C33" s="2"/>
      <c r="D33" s="1">
        <v>16030</v>
      </c>
      <c r="E33" s="2"/>
      <c r="F33" s="1">
        <v>158068</v>
      </c>
      <c r="G33" s="1">
        <v>19877</v>
      </c>
      <c r="H33" s="1">
        <v>21839</v>
      </c>
      <c r="I33" s="1">
        <v>1805</v>
      </c>
      <c r="J33" s="1">
        <v>2532745</v>
      </c>
      <c r="K33" s="1">
        <v>285149</v>
      </c>
      <c r="L33" s="1">
        <v>8882190</v>
      </c>
      <c r="M33" s="47"/>
      <c r="N33" s="38">
        <f>IFERROR(B33/J33,0)</f>
        <v>7.6586865239098287E-2</v>
      </c>
      <c r="O33" s="39">
        <f>IFERROR(I33/H33,0)</f>
        <v>8.2650304501121846E-2</v>
      </c>
      <c r="P33" s="37">
        <f>D33*250</f>
        <v>4007500</v>
      </c>
      <c r="Q33" s="40">
        <f>ABS(P33-B33)/B33</f>
        <v>19.659878850367317</v>
      </c>
    </row>
    <row r="34" spans="1:17" ht="15" thickBot="1" x14ac:dyDescent="0.35">
      <c r="A34" s="42" t="s">
        <v>44</v>
      </c>
      <c r="B34" s="1">
        <v>23579</v>
      </c>
      <c r="C34" s="2"/>
      <c r="D34" s="2">
        <v>723</v>
      </c>
      <c r="E34" s="2"/>
      <c r="F34" s="1">
        <v>10802</v>
      </c>
      <c r="G34" s="1">
        <v>12054</v>
      </c>
      <c r="H34" s="1">
        <v>11245</v>
      </c>
      <c r="I34" s="2">
        <v>345</v>
      </c>
      <c r="J34" s="1">
        <v>683053</v>
      </c>
      <c r="K34" s="1">
        <v>325755</v>
      </c>
      <c r="L34" s="1">
        <v>2096829</v>
      </c>
      <c r="M34" s="47"/>
      <c r="N34" s="38">
        <f>IFERROR(B34/J34,0)</f>
        <v>3.4520015284319076E-2</v>
      </c>
      <c r="O34" s="39">
        <f>IFERROR(I34/H34,0)</f>
        <v>3.0680302356602934E-2</v>
      </c>
      <c r="P34" s="37">
        <f>D34*250</f>
        <v>180750</v>
      </c>
      <c r="Q34" s="40">
        <f>ABS(P34-B34)/B34</f>
        <v>6.6657194961618389</v>
      </c>
    </row>
    <row r="35" spans="1:17" ht="15" thickBot="1" x14ac:dyDescent="0.35">
      <c r="A35" s="42" t="s">
        <v>7</v>
      </c>
      <c r="B35" s="1">
        <v>456836</v>
      </c>
      <c r="C35" s="2"/>
      <c r="D35" s="1">
        <v>32932</v>
      </c>
      <c r="E35" s="2"/>
      <c r="F35" s="1">
        <v>357114</v>
      </c>
      <c r="G35" s="1">
        <v>66790</v>
      </c>
      <c r="H35" s="1">
        <v>23483</v>
      </c>
      <c r="I35" s="1">
        <v>1693</v>
      </c>
      <c r="J35" s="1">
        <v>7191978</v>
      </c>
      <c r="K35" s="1">
        <v>369700</v>
      </c>
      <c r="L35" s="1">
        <v>19453561</v>
      </c>
      <c r="M35" s="47"/>
      <c r="N35" s="38">
        <f>IFERROR(B35/J35,0)</f>
        <v>6.3520216552386558E-2</v>
      </c>
      <c r="O35" s="39">
        <f>IFERROR(I35/H35,0)</f>
        <v>7.2094706809181106E-2</v>
      </c>
      <c r="P35" s="37">
        <f>D35*250</f>
        <v>8233000</v>
      </c>
      <c r="Q35" s="40">
        <f>ABS(P35-B35)/B35</f>
        <v>17.021784622928141</v>
      </c>
    </row>
    <row r="36" spans="1:17" ht="15" thickBot="1" x14ac:dyDescent="0.35">
      <c r="A36" s="42" t="s">
        <v>24</v>
      </c>
      <c r="B36" s="1">
        <v>147897</v>
      </c>
      <c r="C36" s="2"/>
      <c r="D36" s="1">
        <v>2438</v>
      </c>
      <c r="E36" s="2"/>
      <c r="F36" s="1">
        <v>127749</v>
      </c>
      <c r="G36" s="1">
        <v>17710</v>
      </c>
      <c r="H36" s="1">
        <v>14101</v>
      </c>
      <c r="I36" s="2">
        <v>232</v>
      </c>
      <c r="J36" s="1">
        <v>1951120</v>
      </c>
      <c r="K36" s="1">
        <v>186032</v>
      </c>
      <c r="L36" s="1">
        <v>10488084</v>
      </c>
      <c r="M36" s="48"/>
      <c r="N36" s="38">
        <f>IFERROR(B36/J36,0)</f>
        <v>7.580107835499611E-2</v>
      </c>
      <c r="O36" s="39">
        <f>IFERROR(I36/H36,0)</f>
        <v>1.6452733848663217E-2</v>
      </c>
      <c r="P36" s="37">
        <f>D36*250</f>
        <v>609500</v>
      </c>
      <c r="Q36" s="40">
        <f>ABS(P36-B36)/B36</f>
        <v>3.121111313954982</v>
      </c>
    </row>
    <row r="37" spans="1:17" ht="15" thickBot="1" x14ac:dyDescent="0.35">
      <c r="A37" s="42" t="s">
        <v>53</v>
      </c>
      <c r="B37" s="1">
        <v>8782</v>
      </c>
      <c r="C37" s="2"/>
      <c r="D37" s="2">
        <v>128</v>
      </c>
      <c r="E37" s="2"/>
      <c r="F37" s="1">
        <v>7485</v>
      </c>
      <c r="G37" s="1">
        <v>1169</v>
      </c>
      <c r="H37" s="1">
        <v>11524</v>
      </c>
      <c r="I37" s="2">
        <v>168</v>
      </c>
      <c r="J37" s="1">
        <v>180928</v>
      </c>
      <c r="K37" s="1">
        <v>237419</v>
      </c>
      <c r="L37" s="1">
        <v>762062</v>
      </c>
      <c r="M37" s="47"/>
      <c r="N37" s="38">
        <f>IFERROR(B37/J37,0)</f>
        <v>4.8538645206933143E-2</v>
      </c>
      <c r="O37" s="39">
        <f>IFERROR(I37/H37,0)</f>
        <v>1.4578271433530025E-2</v>
      </c>
      <c r="P37" s="37">
        <f>D37*250</f>
        <v>32000</v>
      </c>
      <c r="Q37" s="40">
        <f>ABS(P37-B37)/B37</f>
        <v>2.6438168982008654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109943</v>
      </c>
      <c r="C39" s="2"/>
      <c r="D39" s="1">
        <v>3876</v>
      </c>
      <c r="E39" s="2"/>
      <c r="F39" s="1">
        <v>89068</v>
      </c>
      <c r="G39" s="1">
        <v>16999</v>
      </c>
      <c r="H39" s="1">
        <v>9406</v>
      </c>
      <c r="I39" s="2">
        <v>332</v>
      </c>
      <c r="J39" s="1">
        <v>1863180</v>
      </c>
      <c r="K39" s="1">
        <v>159395</v>
      </c>
      <c r="L39" s="1">
        <v>11689100</v>
      </c>
      <c r="M39" s="47"/>
      <c r="N39" s="38">
        <f>IFERROR(B39/J39,0)</f>
        <v>5.9008254704322714E-2</v>
      </c>
      <c r="O39" s="39">
        <f>IFERROR(I39/H39,0)</f>
        <v>3.5296619179247292E-2</v>
      </c>
      <c r="P39" s="37">
        <f>D39*250</f>
        <v>969000</v>
      </c>
      <c r="Q39" s="40">
        <f>ABS(P39-B39)/B39</f>
        <v>7.8136579864111404</v>
      </c>
    </row>
    <row r="40" spans="1:17" ht="15" thickBot="1" x14ac:dyDescent="0.35">
      <c r="A40" s="42" t="s">
        <v>46</v>
      </c>
      <c r="B40" s="1">
        <v>49326</v>
      </c>
      <c r="C40" s="2"/>
      <c r="D40" s="2">
        <v>682</v>
      </c>
      <c r="E40" s="2"/>
      <c r="F40" s="1">
        <v>41370</v>
      </c>
      <c r="G40" s="1">
        <v>7274</v>
      </c>
      <c r="H40" s="1">
        <v>12466</v>
      </c>
      <c r="I40" s="2">
        <v>172</v>
      </c>
      <c r="J40" s="1">
        <v>791944</v>
      </c>
      <c r="K40" s="1">
        <v>200139</v>
      </c>
      <c r="L40" s="1">
        <v>3956971</v>
      </c>
      <c r="M40" s="47"/>
      <c r="N40" s="38">
        <f>IFERROR(B40/J40,0)</f>
        <v>6.228470699948481E-2</v>
      </c>
      <c r="O40" s="39">
        <f>IFERROR(I40/H40,0)</f>
        <v>1.3797529279640623E-2</v>
      </c>
      <c r="P40" s="37">
        <f>D40*250</f>
        <v>170500</v>
      </c>
      <c r="Q40" s="40">
        <f>ABS(P40-B40)/B40</f>
        <v>2.4565948992417792</v>
      </c>
    </row>
    <row r="41" spans="1:17" ht="15" thickBot="1" x14ac:dyDescent="0.35">
      <c r="A41" s="42" t="s">
        <v>37</v>
      </c>
      <c r="B41" s="1">
        <v>23676</v>
      </c>
      <c r="C41" s="2"/>
      <c r="D41" s="2">
        <v>397</v>
      </c>
      <c r="E41" s="2"/>
      <c r="F41" s="1">
        <v>4468</v>
      </c>
      <c r="G41" s="1">
        <v>18811</v>
      </c>
      <c r="H41" s="1">
        <v>5613</v>
      </c>
      <c r="I41" s="2">
        <v>94</v>
      </c>
      <c r="J41" s="1">
        <v>495114</v>
      </c>
      <c r="K41" s="1">
        <v>117389</v>
      </c>
      <c r="L41" s="1">
        <v>4217737</v>
      </c>
      <c r="M41" s="47"/>
      <c r="N41" s="38">
        <f>IFERROR(B41/J41,0)</f>
        <v>4.7819290102885395E-2</v>
      </c>
      <c r="O41" s="39">
        <f>IFERROR(I41/H41,0)</f>
        <v>1.6746837698200605E-2</v>
      </c>
      <c r="P41" s="37">
        <f>D41*250</f>
        <v>99250</v>
      </c>
      <c r="Q41" s="40">
        <f>ABS(P41-B41)/B41</f>
        <v>3.1920087852677819</v>
      </c>
    </row>
    <row r="42" spans="1:17" ht="15" thickBot="1" x14ac:dyDescent="0.35">
      <c r="A42" s="42" t="s">
        <v>19</v>
      </c>
      <c r="B42" s="1">
        <v>130286</v>
      </c>
      <c r="C42" s="2"/>
      <c r="D42" s="1">
        <v>7587</v>
      </c>
      <c r="E42" s="2"/>
      <c r="F42" s="1">
        <v>99207</v>
      </c>
      <c r="G42" s="1">
        <v>23492</v>
      </c>
      <c r="H42" s="1">
        <v>10177</v>
      </c>
      <c r="I42" s="2">
        <v>593</v>
      </c>
      <c r="J42" s="1">
        <v>1476037</v>
      </c>
      <c r="K42" s="1">
        <v>115297</v>
      </c>
      <c r="L42" s="1">
        <v>12801989</v>
      </c>
      <c r="M42" s="47"/>
      <c r="N42" s="38">
        <f>IFERROR(B42/J42,0)</f>
        <v>8.8267435030422683E-2</v>
      </c>
      <c r="O42" s="39">
        <f>IFERROR(I42/H42,0)</f>
        <v>5.826864498378697E-2</v>
      </c>
      <c r="P42" s="37">
        <f>D42*250</f>
        <v>1896750</v>
      </c>
      <c r="Q42" s="40">
        <f>ABS(P42-B42)/B42</f>
        <v>13.55835623167493</v>
      </c>
    </row>
    <row r="43" spans="1:17" ht="13.5" thickBot="1" x14ac:dyDescent="0.35">
      <c r="A43" s="45" t="s">
        <v>65</v>
      </c>
      <c r="B43" s="1">
        <v>27713</v>
      </c>
      <c r="C43" s="2"/>
      <c r="D43" s="2">
        <v>346</v>
      </c>
      <c r="E43" s="2"/>
      <c r="F43" s="1">
        <v>2267</v>
      </c>
      <c r="G43" s="1">
        <v>25100</v>
      </c>
      <c r="H43" s="1">
        <v>8182</v>
      </c>
      <c r="I43" s="2">
        <v>102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5.9716897988032057E-2</v>
      </c>
      <c r="O43" s="39">
        <f>IFERROR(I43/H43,0)</f>
        <v>1.2466389635785871E-2</v>
      </c>
      <c r="P43" s="37">
        <f>D43*250</f>
        <v>86500</v>
      </c>
      <c r="Q43" s="40">
        <f>ABS(P43-B43)/B43</f>
        <v>2.1212788222134016</v>
      </c>
    </row>
    <row r="44" spans="1:17" ht="15" thickBot="1" x14ac:dyDescent="0.35">
      <c r="A44" s="42" t="s">
        <v>40</v>
      </c>
      <c r="B44" s="1">
        <v>20692</v>
      </c>
      <c r="C44" s="2"/>
      <c r="D44" s="1">
        <v>1024</v>
      </c>
      <c r="E44" s="2"/>
      <c r="F44" s="1">
        <v>2004</v>
      </c>
      <c r="G44" s="1">
        <v>17664</v>
      </c>
      <c r="H44" s="1">
        <v>19533</v>
      </c>
      <c r="I44" s="2">
        <v>967</v>
      </c>
      <c r="J44" s="1">
        <v>436191</v>
      </c>
      <c r="K44" s="1">
        <v>411749</v>
      </c>
      <c r="L44" s="1">
        <v>1059361</v>
      </c>
      <c r="M44" s="47"/>
      <c r="N44" s="38">
        <f>IFERROR(B44/J44,0)</f>
        <v>4.7437934299423876E-2</v>
      </c>
      <c r="O44" s="39">
        <f>IFERROR(I44/H44,0)</f>
        <v>4.9505964265601804E-2</v>
      </c>
      <c r="P44" s="37">
        <f>D44*250</f>
        <v>256000</v>
      </c>
      <c r="Q44" s="40">
        <f>ABS(P44-B44)/B44</f>
        <v>11.371931181132805</v>
      </c>
    </row>
    <row r="45" spans="1:17" ht="15" thickBot="1" x14ac:dyDescent="0.35">
      <c r="A45" s="42" t="s">
        <v>25</v>
      </c>
      <c r="B45" s="1">
        <v>107672</v>
      </c>
      <c r="C45" s="2"/>
      <c r="D45" s="1">
        <v>2343</v>
      </c>
      <c r="E45" s="2"/>
      <c r="F45" s="1">
        <v>45205</v>
      </c>
      <c r="G45" s="1">
        <v>60124</v>
      </c>
      <c r="H45" s="1">
        <v>20912</v>
      </c>
      <c r="I45" s="2">
        <v>455</v>
      </c>
      <c r="J45" s="1">
        <v>940948</v>
      </c>
      <c r="K45" s="1">
        <v>182754</v>
      </c>
      <c r="L45" s="1">
        <v>5148714</v>
      </c>
      <c r="M45" s="47"/>
      <c r="N45" s="38">
        <f>IFERROR(B45/J45,0)</f>
        <v>0.11442927770716341</v>
      </c>
      <c r="O45" s="39">
        <f>IFERROR(I45/H45,0)</f>
        <v>2.1757842387146138E-2</v>
      </c>
      <c r="P45" s="37">
        <f>D45*250</f>
        <v>585750</v>
      </c>
      <c r="Q45" s="40">
        <f>ABS(P45-B45)/B45</f>
        <v>4.4401329965079128</v>
      </c>
    </row>
    <row r="46" spans="1:17" ht="15" thickBot="1" x14ac:dyDescent="0.35">
      <c r="A46" s="42" t="s">
        <v>54</v>
      </c>
      <c r="B46" s="1">
        <v>10443</v>
      </c>
      <c r="C46" s="2"/>
      <c r="D46" s="2">
        <v>154</v>
      </c>
      <c r="E46" s="2"/>
      <c r="F46" s="1">
        <v>9126</v>
      </c>
      <c r="G46" s="1">
        <v>1163</v>
      </c>
      <c r="H46" s="1">
        <v>11805</v>
      </c>
      <c r="I46" s="2">
        <v>174</v>
      </c>
      <c r="J46" s="1">
        <v>130013</v>
      </c>
      <c r="K46" s="1">
        <v>146964</v>
      </c>
      <c r="L46" s="1">
        <v>884659</v>
      </c>
      <c r="M46" s="47"/>
      <c r="N46" s="38">
        <f>IFERROR(B46/J46,0)</f>
        <v>8.0322736957073523E-2</v>
      </c>
      <c r="O46" s="39">
        <f>IFERROR(I46/H46,0)</f>
        <v>1.4739517153748412E-2</v>
      </c>
      <c r="P46" s="37">
        <f>D46*250</f>
        <v>38500</v>
      </c>
      <c r="Q46" s="40">
        <f>ABS(P46-B46)/B46</f>
        <v>2.6866800727760221</v>
      </c>
    </row>
    <row r="47" spans="1:17" ht="15" thickBot="1" x14ac:dyDescent="0.35">
      <c r="A47" s="42" t="s">
        <v>20</v>
      </c>
      <c r="B47" s="1">
        <v>135778</v>
      </c>
      <c r="C47" s="2"/>
      <c r="D47" s="1">
        <v>1426</v>
      </c>
      <c r="E47" s="2"/>
      <c r="F47" s="1">
        <v>96896</v>
      </c>
      <c r="G47" s="1">
        <v>37456</v>
      </c>
      <c r="H47" s="1">
        <v>19882</v>
      </c>
      <c r="I47" s="2">
        <v>209</v>
      </c>
      <c r="J47" s="1">
        <v>1891875</v>
      </c>
      <c r="K47" s="1">
        <v>277028</v>
      </c>
      <c r="L47" s="1">
        <v>6829174</v>
      </c>
      <c r="M47" s="47"/>
      <c r="N47" s="38">
        <f>IFERROR(B47/J47,0)</f>
        <v>7.1769012223323422E-2</v>
      </c>
      <c r="O47" s="39">
        <f>IFERROR(I47/H47,0)</f>
        <v>1.0512020923448346E-2</v>
      </c>
      <c r="P47" s="37">
        <f>D47*250</f>
        <v>356500</v>
      </c>
      <c r="Q47" s="40">
        <f>ABS(P47-B47)/B47</f>
        <v>1.6256094507210299</v>
      </c>
    </row>
    <row r="48" spans="1:17" ht="15" thickBot="1" x14ac:dyDescent="0.35">
      <c r="A48" s="42" t="s">
        <v>15</v>
      </c>
      <c r="B48" s="1">
        <v>579489</v>
      </c>
      <c r="C48" s="2"/>
      <c r="D48" s="1">
        <v>10298</v>
      </c>
      <c r="E48" s="2"/>
      <c r="F48" s="1">
        <v>415903</v>
      </c>
      <c r="G48" s="1">
        <v>153288</v>
      </c>
      <c r="H48" s="1">
        <v>19985</v>
      </c>
      <c r="I48" s="2">
        <v>355</v>
      </c>
      <c r="J48" s="1">
        <v>4869164</v>
      </c>
      <c r="K48" s="1">
        <v>167926</v>
      </c>
      <c r="L48" s="1">
        <v>28995881</v>
      </c>
      <c r="M48" s="47"/>
      <c r="N48" s="38">
        <f>IFERROR(B48/J48,0)</f>
        <v>0.11901201109677144</v>
      </c>
      <c r="O48" s="39">
        <f>IFERROR(I48/H48,0)</f>
        <v>1.7763322491868901E-2</v>
      </c>
      <c r="P48" s="37">
        <f>D48*250</f>
        <v>2574500</v>
      </c>
      <c r="Q48" s="40">
        <f>ABS(P48-B48)/B48</f>
        <v>3.4427072817603097</v>
      </c>
    </row>
    <row r="49" spans="1:17" ht="13.5" thickBot="1" x14ac:dyDescent="0.35">
      <c r="A49" s="53" t="s">
        <v>66</v>
      </c>
      <c r="B49" s="54">
        <v>796</v>
      </c>
      <c r="C49" s="54"/>
      <c r="D49" s="54">
        <v>9</v>
      </c>
      <c r="E49" s="54"/>
      <c r="F49" s="54">
        <v>533</v>
      </c>
      <c r="G49" s="54">
        <v>254</v>
      </c>
      <c r="H49" s="54"/>
      <c r="I49" s="54"/>
      <c r="J49" s="55">
        <v>12696</v>
      </c>
      <c r="K49" s="54"/>
      <c r="L49" s="54"/>
      <c r="M49" s="47"/>
      <c r="N49" s="38">
        <f>IFERROR(B49/J49,0)</f>
        <v>6.2696912413358535E-2</v>
      </c>
      <c r="O49" s="39">
        <f>IFERROR(I49/H49,0)</f>
        <v>0</v>
      </c>
      <c r="P49" s="37">
        <f>D49*250</f>
        <v>2250</v>
      </c>
      <c r="Q49" s="40">
        <f>ABS(P49-B49)/B49</f>
        <v>1.8266331658291457</v>
      </c>
    </row>
    <row r="50" spans="1:17" ht="15" thickBot="1" x14ac:dyDescent="0.35">
      <c r="A50" s="42" t="s">
        <v>28</v>
      </c>
      <c r="B50" s="1">
        <v>47157</v>
      </c>
      <c r="C50" s="2"/>
      <c r="D50" s="2">
        <v>369</v>
      </c>
      <c r="E50" s="2"/>
      <c r="F50" s="1">
        <v>38555</v>
      </c>
      <c r="G50" s="1">
        <v>8233</v>
      </c>
      <c r="H50" s="1">
        <v>14709</v>
      </c>
      <c r="I50" s="2">
        <v>115</v>
      </c>
      <c r="J50" s="1">
        <v>740867</v>
      </c>
      <c r="K50" s="1">
        <v>231091</v>
      </c>
      <c r="L50" s="1">
        <v>3205958</v>
      </c>
      <c r="M50" s="47"/>
      <c r="N50" s="38">
        <f>IFERROR(B50/J50,0)</f>
        <v>6.3651100669890812E-2</v>
      </c>
      <c r="O50" s="39">
        <f>IFERROR(I50/H50,0)</f>
        <v>7.8183425113875857E-3</v>
      </c>
      <c r="P50" s="37">
        <f>D50*250</f>
        <v>92250</v>
      </c>
      <c r="Q50" s="40">
        <f>ABS(P50-B50)/B50</f>
        <v>0.95623131242445447</v>
      </c>
    </row>
    <row r="51" spans="1:17" ht="15" thickBot="1" x14ac:dyDescent="0.35">
      <c r="A51" s="42" t="s">
        <v>48</v>
      </c>
      <c r="B51" s="1">
        <v>1530</v>
      </c>
      <c r="C51" s="2"/>
      <c r="D51" s="2">
        <v>58</v>
      </c>
      <c r="E51" s="2"/>
      <c r="F51" s="1">
        <v>1347</v>
      </c>
      <c r="G51" s="2">
        <v>125</v>
      </c>
      <c r="H51" s="1">
        <v>2452</v>
      </c>
      <c r="I51" s="2">
        <v>93</v>
      </c>
      <c r="J51" s="1">
        <v>114097</v>
      </c>
      <c r="K51" s="1">
        <v>182851</v>
      </c>
      <c r="L51" s="1">
        <v>623989</v>
      </c>
      <c r="M51" s="47"/>
      <c r="N51" s="38">
        <f>IFERROR(B51/J51,0)</f>
        <v>1.3409642672462904E-2</v>
      </c>
      <c r="O51" s="39">
        <f>IFERROR(I51/H51,0)</f>
        <v>3.792822185970636E-2</v>
      </c>
      <c r="P51" s="37">
        <f>D51*250</f>
        <v>14500</v>
      </c>
      <c r="Q51" s="40">
        <f>ABS(P51-B51)/B51</f>
        <v>8.477124183006536</v>
      </c>
    </row>
    <row r="52" spans="1:17" ht="15" thickBot="1" x14ac:dyDescent="0.35">
      <c r="A52" s="42" t="s">
        <v>29</v>
      </c>
      <c r="B52" s="1">
        <v>108282</v>
      </c>
      <c r="C52" s="2"/>
      <c r="D52" s="1">
        <v>2396</v>
      </c>
      <c r="E52" s="2"/>
      <c r="F52" s="1">
        <v>13910</v>
      </c>
      <c r="G52" s="1">
        <v>91976</v>
      </c>
      <c r="H52" s="1">
        <v>12686</v>
      </c>
      <c r="I52" s="2">
        <v>281</v>
      </c>
      <c r="J52" s="1">
        <v>1484752</v>
      </c>
      <c r="K52" s="1">
        <v>173950</v>
      </c>
      <c r="L52" s="1">
        <v>8535519</v>
      </c>
      <c r="M52" s="47"/>
      <c r="N52" s="38">
        <f>IFERROR(B52/J52,0)</f>
        <v>7.2929351164369535E-2</v>
      </c>
      <c r="O52" s="39">
        <f>IFERROR(I52/H52,0)</f>
        <v>2.2150402017972567E-2</v>
      </c>
      <c r="P52" s="37">
        <f>D52*250</f>
        <v>599000</v>
      </c>
      <c r="Q52" s="40">
        <f>ABS(P52-B52)/B52</f>
        <v>4.5318520160322118</v>
      </c>
    </row>
    <row r="53" spans="1:17" ht="15" thickBot="1" x14ac:dyDescent="0.35">
      <c r="A53" s="42" t="s">
        <v>9</v>
      </c>
      <c r="B53" s="1">
        <v>70145</v>
      </c>
      <c r="C53" s="2"/>
      <c r="D53" s="1">
        <v>1810</v>
      </c>
      <c r="E53" s="2"/>
      <c r="F53" s="1">
        <v>24949</v>
      </c>
      <c r="G53" s="1">
        <v>43386</v>
      </c>
      <c r="H53" s="1">
        <v>9212</v>
      </c>
      <c r="I53" s="2">
        <v>238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6.9437363825256809E-2</v>
      </c>
      <c r="O53" s="39">
        <f>IFERROR(I53/H53,0)</f>
        <v>2.5835866261398176E-2</v>
      </c>
      <c r="P53" s="37">
        <f>D53*250</f>
        <v>452500</v>
      </c>
      <c r="Q53" s="40">
        <f>ABS(P53-B53)/B53</f>
        <v>5.4509230878893717</v>
      </c>
    </row>
    <row r="54" spans="1:17" ht="15" thickBot="1" x14ac:dyDescent="0.35">
      <c r="A54" s="42" t="s">
        <v>56</v>
      </c>
      <c r="B54" s="1">
        <v>8731</v>
      </c>
      <c r="C54" s="2"/>
      <c r="D54" s="2">
        <v>164</v>
      </c>
      <c r="E54" s="2"/>
      <c r="F54" s="1">
        <v>6737</v>
      </c>
      <c r="G54" s="1">
        <v>1830</v>
      </c>
      <c r="H54" s="1">
        <v>4872</v>
      </c>
      <c r="I54" s="2">
        <v>92</v>
      </c>
      <c r="J54" s="1">
        <v>365551</v>
      </c>
      <c r="K54" s="1">
        <v>203974</v>
      </c>
      <c r="L54" s="1">
        <v>1792147</v>
      </c>
      <c r="M54" s="47"/>
      <c r="N54" s="38">
        <f>IFERROR(B54/J54,0)</f>
        <v>2.388449217756209E-2</v>
      </c>
      <c r="O54" s="39">
        <f>IFERROR(I54/H54,0)</f>
        <v>1.8883415435139574E-2</v>
      </c>
      <c r="P54" s="37">
        <f>D54*250</f>
        <v>41000</v>
      </c>
      <c r="Q54" s="40">
        <f>ABS(P54-B54)/B54</f>
        <v>3.6959111212919482</v>
      </c>
    </row>
    <row r="55" spans="1:17" ht="15" thickBot="1" x14ac:dyDescent="0.35">
      <c r="A55" s="42" t="s">
        <v>22</v>
      </c>
      <c r="B55" s="1">
        <v>66830</v>
      </c>
      <c r="C55" s="2"/>
      <c r="D55" s="1">
        <v>1052</v>
      </c>
      <c r="E55" s="2"/>
      <c r="F55" s="1">
        <v>57382</v>
      </c>
      <c r="G55" s="1">
        <v>8396</v>
      </c>
      <c r="H55" s="1">
        <v>11478</v>
      </c>
      <c r="I55" s="2">
        <v>181</v>
      </c>
      <c r="J55" s="1">
        <v>1142227</v>
      </c>
      <c r="K55" s="1">
        <v>196177</v>
      </c>
      <c r="L55" s="1">
        <v>5822434</v>
      </c>
      <c r="M55" s="47"/>
      <c r="N55" s="38">
        <f>IFERROR(B55/J55,0)</f>
        <v>5.8508510129772803E-2</v>
      </c>
      <c r="O55" s="39">
        <f>IFERROR(I55/H55,0)</f>
        <v>1.5769297787070917E-2</v>
      </c>
      <c r="P55" s="37">
        <f>D55*250</f>
        <v>263000</v>
      </c>
      <c r="Q55" s="40">
        <f>ABS(P55-B55)/B55</f>
        <v>2.9353583719886278</v>
      </c>
    </row>
    <row r="56" spans="1:17" ht="15" thickBot="1" x14ac:dyDescent="0.35">
      <c r="A56" s="52" t="s">
        <v>55</v>
      </c>
      <c r="B56" s="29">
        <v>3363</v>
      </c>
      <c r="C56" s="13"/>
      <c r="D56" s="13">
        <v>34</v>
      </c>
      <c r="E56" s="13"/>
      <c r="F56" s="29">
        <v>2759</v>
      </c>
      <c r="G56" s="13">
        <v>570</v>
      </c>
      <c r="H56" s="29">
        <v>5811</v>
      </c>
      <c r="I56" s="13">
        <v>59</v>
      </c>
      <c r="J56" s="29">
        <v>92430</v>
      </c>
      <c r="K56" s="29">
        <v>159704</v>
      </c>
      <c r="L56" s="29">
        <v>578759</v>
      </c>
      <c r="M56" s="47"/>
      <c r="N56" s="38">
        <f>IFERROR(B56/J56,0)</f>
        <v>3.638429081467056E-2</v>
      </c>
      <c r="O56" s="39">
        <f>IFERROR(I56/H56,0)</f>
        <v>1.0153157804164516E-2</v>
      </c>
      <c r="P56" s="37">
        <f>D56*250</f>
        <v>8500</v>
      </c>
      <c r="Q56" s="40">
        <f>ABS(P56-B56)/B56</f>
        <v>1.5275052036871841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918182C8-8ABA-4321-97CF-3AF5B24E00E3}"/>
    <hyperlink ref="A11" r:id="rId2" display="https://www.worldometers.info/coronavirus/usa/florida/" xr:uid="{78A65C65-BF23-429D-A076-DFBCC7C51E3A}"/>
    <hyperlink ref="A48" r:id="rId3" display="https://www.worldometers.info/coronavirus/usa/texas/" xr:uid="{D1EF0F9F-C782-45E2-B5A6-7BC5B8C020CA}"/>
    <hyperlink ref="A35" r:id="rId4" display="https://www.worldometers.info/coronavirus/usa/new-york/" xr:uid="{421AE694-6F46-4FEE-9779-B57222B8AC3D}"/>
    <hyperlink ref="A12" r:id="rId5" display="https://www.worldometers.info/coronavirus/usa/georgia/" xr:uid="{BE41D79D-497F-4B4F-B6C6-08EB7A36574F}"/>
    <hyperlink ref="A16" r:id="rId6" display="https://www.worldometers.info/coronavirus/usa/illinois/" xr:uid="{B399352B-2B4A-4BE9-BA2D-83A2CA8A47B0}"/>
    <hyperlink ref="A4" r:id="rId7" display="https://www.worldometers.info/coronavirus/usa/arizona/" xr:uid="{C5D93169-0774-45A0-ADF7-D5B526E01958}"/>
    <hyperlink ref="A33" r:id="rId8" display="https://www.worldometers.info/coronavirus/usa/new-jersey/" xr:uid="{464575D5-4632-4F2C-860B-2B113596E7AA}"/>
    <hyperlink ref="A36" r:id="rId9" display="https://www.worldometers.info/coronavirus/usa/north-carolina/" xr:uid="{E3EBB3DC-E0AF-401F-877D-19ACBB3BC286}"/>
    <hyperlink ref="A21" r:id="rId10" display="https://www.worldometers.info/coronavirus/usa/louisiana/" xr:uid="{F70BDB0F-CC8C-463C-92EC-82EC2F59EA94}"/>
    <hyperlink ref="A47" r:id="rId11" display="https://www.worldometers.info/coronavirus/usa/tennessee/" xr:uid="{D3556483-7D5C-43D0-B76A-061D0F59E883}"/>
    <hyperlink ref="A42" r:id="rId12" display="https://www.worldometers.info/coronavirus/usa/pennsylvania/" xr:uid="{29D2985A-A850-479D-8BE0-2261425219A2}"/>
    <hyperlink ref="A24" r:id="rId13" display="https://www.worldometers.info/coronavirus/usa/massachusetts/" xr:uid="{02BE5587-D28A-41C5-A436-96E60D187202}"/>
    <hyperlink ref="A2" r:id="rId14" display="https://www.worldometers.info/coronavirus/usa/alabama/" xr:uid="{C33FC401-ACEA-4533-AB87-0DCA107D9BC6}"/>
    <hyperlink ref="A39" r:id="rId15" display="https://www.worldometers.info/coronavirus/usa/ohio/" xr:uid="{6F3D387C-41CD-497A-9180-181CB9C3ED42}"/>
    <hyperlink ref="A52" r:id="rId16" display="https://www.worldometers.info/coronavirus/usa/virginia/" xr:uid="{A97DD43C-B85B-4D5F-AB70-1AA5502520D7}"/>
    <hyperlink ref="A45" r:id="rId17" display="https://www.worldometers.info/coronavirus/usa/south-carolina/" xr:uid="{0314275D-D955-4A52-80AD-0069F54B2A4F}"/>
    <hyperlink ref="A25" r:id="rId18" display="https://www.worldometers.info/coronavirus/usa/michigan/" xr:uid="{1B34DF54-409D-4883-B002-9F9718668D6F}"/>
    <hyperlink ref="A23" r:id="rId19" display="https://www.worldometers.info/coronavirus/usa/maryland/" xr:uid="{7E300AFB-DD13-4129-A7E8-B3001671E31B}"/>
    <hyperlink ref="A17" r:id="rId20" display="https://www.worldometers.info/coronavirus/usa/indiana/" xr:uid="{F888219B-3FBF-4A18-973E-FD6D38BFDB37}"/>
    <hyperlink ref="A27" r:id="rId21" display="https://www.worldometers.info/coronavirus/usa/mississippi/" xr:uid="{8F206CF6-D73E-4D98-8D34-B606BCBDDA81}"/>
    <hyperlink ref="A28" r:id="rId22" display="https://www.worldometers.info/coronavirus/usa/missouri/" xr:uid="{9D9BB277-7D53-4E99-9C8A-6658D0D6DFCB}"/>
    <hyperlink ref="A53" r:id="rId23" display="https://www.worldometers.info/coronavirus/usa/washington/" xr:uid="{66509728-4E2E-44EA-BE0B-5EF7F9166EE6}"/>
    <hyperlink ref="A55" r:id="rId24" display="https://www.worldometers.info/coronavirus/usa/wisconsin/" xr:uid="{A9C3A68F-5CF9-4990-AD6E-05FE76863AFD}"/>
    <hyperlink ref="A26" r:id="rId25" display="https://www.worldometers.info/coronavirus/usa/minnesota/" xr:uid="{2EB009EE-B9FB-402B-856A-01B0D0BF5564}"/>
    <hyperlink ref="A31" r:id="rId26" display="https://www.worldometers.info/coronavirus/usa/nevada/" xr:uid="{6064D65E-5FC7-4606-AFBF-5388DED3980E}"/>
    <hyperlink ref="A7" r:id="rId27" display="https://www.worldometers.info/coronavirus/usa/colorado/" xr:uid="{2FB9D65F-ADFE-452A-934D-2DCEF3B987F7}"/>
    <hyperlink ref="A5" r:id="rId28" display="https://www.worldometers.info/coronavirus/usa/arkansas/" xr:uid="{DB5810F9-59D7-4A1B-8457-AAEBA5C49FF2}"/>
    <hyperlink ref="A18" r:id="rId29" display="https://www.worldometers.info/coronavirus/usa/iowa/" xr:uid="{80EFECCB-F064-414E-868D-0121BBD3F097}"/>
    <hyperlink ref="A8" r:id="rId30" display="https://www.worldometers.info/coronavirus/usa/connecticut/" xr:uid="{A914E479-3546-4BA8-871C-9E93A6CC5BEF}"/>
    <hyperlink ref="A40" r:id="rId31" display="https://www.worldometers.info/coronavirus/usa/oklahoma/" xr:uid="{35F713DC-9FE5-43A7-8071-954AC7FC91B2}"/>
    <hyperlink ref="A50" r:id="rId32" display="https://www.worldometers.info/coronavirus/usa/utah/" xr:uid="{F905C298-6D51-4C54-91DC-D90A0CF77131}"/>
    <hyperlink ref="A20" r:id="rId33" display="https://www.worldometers.info/coronavirus/usa/kentucky/" xr:uid="{BF3DB9FE-C33B-4985-A3BF-9A7574C9E9D4}"/>
    <hyperlink ref="A19" r:id="rId34" display="https://www.worldometers.info/coronavirus/usa/kansas/" xr:uid="{2AFF1F36-4B6B-4A3B-B8BC-7DE94CE52800}"/>
    <hyperlink ref="A30" r:id="rId35" display="https://www.worldometers.info/coronavirus/usa/nebraska/" xr:uid="{E4BCEB3D-FEE5-4DA6-A117-52576065D60F}"/>
    <hyperlink ref="A15" r:id="rId36" display="https://www.worldometers.info/coronavirus/usa/idaho/" xr:uid="{5D6637D8-DA2A-443C-8CF3-EC09C66F537C}"/>
    <hyperlink ref="A41" r:id="rId37" display="https://www.worldometers.info/coronavirus/usa/oregon/" xr:uid="{D771C313-9567-4A94-A3E2-D1EB54CE0D4E}"/>
    <hyperlink ref="A34" r:id="rId38" display="https://www.worldometers.info/coronavirus/usa/new-mexico/" xr:uid="{E41E076A-8F5D-4D9F-B9A9-125A03B13FE7}"/>
    <hyperlink ref="A44" r:id="rId39" display="https://www.worldometers.info/coronavirus/usa/rhode-island/" xr:uid="{9F4C2F81-14FB-4BA4-8BE8-9A5FE9E057E4}"/>
    <hyperlink ref="A9" r:id="rId40" display="https://www.worldometers.info/coronavirus/usa/delaware/" xr:uid="{4AFF029C-C6B0-470E-930B-326D883A8C15}"/>
    <hyperlink ref="A10" r:id="rId41" display="https://www.worldometers.info/coronavirus/usa/district-of-columbia/" xr:uid="{D8F6A013-14D4-4740-B489-1F86E7F35151}"/>
    <hyperlink ref="A46" r:id="rId42" display="https://www.worldometers.info/coronavirus/usa/south-dakota/" xr:uid="{567D6B47-F5E2-48AA-B328-285C0419135C}"/>
    <hyperlink ref="A37" r:id="rId43" display="https://www.worldometers.info/coronavirus/usa/north-dakota/" xr:uid="{8B154B2F-AB58-4DCA-BAE9-871771379E06}"/>
    <hyperlink ref="A54" r:id="rId44" display="https://www.worldometers.info/coronavirus/usa/west-virginia/" xr:uid="{84A5CCAD-7827-4547-A96E-0E4FE3CF5D36}"/>
    <hyperlink ref="A32" r:id="rId45" display="https://www.worldometers.info/coronavirus/usa/new-hampshire/" xr:uid="{F34B0DFB-15FC-458B-BCF6-8D1A7556C598}"/>
    <hyperlink ref="A29" r:id="rId46" display="https://www.worldometers.info/coronavirus/usa/montana/" xr:uid="{6343DDD6-23B2-4FDE-8531-A16506EAC0C8}"/>
    <hyperlink ref="A14" r:id="rId47" display="https://www.worldometers.info/coronavirus/usa/hawaii/" xr:uid="{9A5893FE-152C-4B42-A759-3B49E7D77439}"/>
    <hyperlink ref="A3" r:id="rId48" display="https://www.worldometers.info/coronavirus/usa/alaska/" xr:uid="{D634408A-9FAE-420D-9C77-3243C272D7AF}"/>
    <hyperlink ref="A22" r:id="rId49" display="https://www.worldometers.info/coronavirus/usa/maine/" xr:uid="{BC557BA6-920E-4A5E-8786-B5A55002A276}"/>
    <hyperlink ref="A56" r:id="rId50" display="https://www.worldometers.info/coronavirus/usa/wyoming/" xr:uid="{76947DEE-37A6-49FE-A438-E8FA3DC6C7D6}"/>
    <hyperlink ref="A51" r:id="rId51" display="https://www.worldometers.info/coronavirus/usa/vermont/" xr:uid="{618373C9-54FE-46E4-9075-62D3A8FD71B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1936</v>
      </c>
    </row>
    <row r="3" spans="1:2" ht="15" thickBot="1" x14ac:dyDescent="0.4">
      <c r="A3" s="42" t="s">
        <v>52</v>
      </c>
      <c r="B3" s="31">
        <v>29</v>
      </c>
    </row>
    <row r="4" spans="1:2" ht="15" thickBot="1" x14ac:dyDescent="0.4">
      <c r="A4" s="42" t="s">
        <v>33</v>
      </c>
      <c r="B4" s="31">
        <v>4529</v>
      </c>
    </row>
    <row r="5" spans="1:2" ht="15" thickBot="1" x14ac:dyDescent="0.4">
      <c r="A5" s="42" t="s">
        <v>34</v>
      </c>
      <c r="B5" s="31">
        <v>619</v>
      </c>
    </row>
    <row r="6" spans="1:2" ht="15" thickBot="1" x14ac:dyDescent="0.4">
      <c r="A6" s="42" t="s">
        <v>10</v>
      </c>
      <c r="B6" s="31">
        <v>11527</v>
      </c>
    </row>
    <row r="7" spans="1:2" ht="15" thickBot="1" x14ac:dyDescent="0.4">
      <c r="A7" s="42" t="s">
        <v>18</v>
      </c>
      <c r="B7" s="31">
        <v>1899</v>
      </c>
    </row>
    <row r="8" spans="1:2" ht="15" thickBot="1" x14ac:dyDescent="0.4">
      <c r="A8" s="42" t="s">
        <v>23</v>
      </c>
      <c r="B8" s="31">
        <v>4456</v>
      </c>
    </row>
    <row r="9" spans="1:2" ht="15" thickBot="1" x14ac:dyDescent="0.4">
      <c r="A9" s="42" t="s">
        <v>43</v>
      </c>
      <c r="B9" s="31">
        <v>593</v>
      </c>
    </row>
    <row r="10" spans="1:2" ht="29.5" thickBot="1" x14ac:dyDescent="0.4">
      <c r="A10" s="42" t="s">
        <v>63</v>
      </c>
      <c r="B10" s="31">
        <v>599</v>
      </c>
    </row>
    <row r="11" spans="1:2" ht="15" thickBot="1" x14ac:dyDescent="0.4">
      <c r="A11" s="42" t="s">
        <v>13</v>
      </c>
      <c r="B11" s="31">
        <v>9764</v>
      </c>
    </row>
    <row r="12" spans="1:2" ht="15" thickBot="1" x14ac:dyDescent="0.4">
      <c r="A12" s="42" t="s">
        <v>16</v>
      </c>
      <c r="B12" s="31">
        <v>4794</v>
      </c>
    </row>
    <row r="13" spans="1:2" ht="15" thickBot="1" x14ac:dyDescent="0.4">
      <c r="A13" s="45" t="s">
        <v>64</v>
      </c>
      <c r="B13" s="31">
        <v>5</v>
      </c>
    </row>
    <row r="14" spans="1:2" ht="15" thickBot="1" x14ac:dyDescent="0.4">
      <c r="A14" s="42" t="s">
        <v>47</v>
      </c>
      <c r="B14" s="31">
        <v>41</v>
      </c>
    </row>
    <row r="15" spans="1:2" ht="15" thickBot="1" x14ac:dyDescent="0.4">
      <c r="A15" s="42" t="s">
        <v>49</v>
      </c>
      <c r="B15" s="31">
        <v>282</v>
      </c>
    </row>
    <row r="16" spans="1:2" ht="15" thickBot="1" x14ac:dyDescent="0.4">
      <c r="A16" s="42" t="s">
        <v>12</v>
      </c>
      <c r="B16" s="31">
        <v>7993</v>
      </c>
    </row>
    <row r="17" spans="1:2" ht="15" thickBot="1" x14ac:dyDescent="0.4">
      <c r="A17" s="42" t="s">
        <v>27</v>
      </c>
      <c r="B17" s="31">
        <v>3165</v>
      </c>
    </row>
    <row r="18" spans="1:2" ht="15" thickBot="1" x14ac:dyDescent="0.4">
      <c r="A18" s="42" t="s">
        <v>41</v>
      </c>
      <c r="B18" s="31">
        <v>1002</v>
      </c>
    </row>
    <row r="19" spans="1:2" ht="15" thickBot="1" x14ac:dyDescent="0.4">
      <c r="A19" s="42" t="s">
        <v>45</v>
      </c>
      <c r="B19" s="31">
        <v>408</v>
      </c>
    </row>
    <row r="20" spans="1:2" ht="15" thickBot="1" x14ac:dyDescent="0.4">
      <c r="A20" s="42" t="s">
        <v>38</v>
      </c>
      <c r="B20" s="31">
        <v>830</v>
      </c>
    </row>
    <row r="21" spans="1:2" ht="15" thickBot="1" x14ac:dyDescent="0.4">
      <c r="A21" s="42" t="s">
        <v>14</v>
      </c>
      <c r="B21" s="31">
        <v>4554</v>
      </c>
    </row>
    <row r="22" spans="1:2" ht="15" thickBot="1" x14ac:dyDescent="0.4">
      <c r="A22" s="42" t="s">
        <v>39</v>
      </c>
      <c r="B22" s="31">
        <v>127</v>
      </c>
    </row>
    <row r="23" spans="1:2" ht="15" thickBot="1" x14ac:dyDescent="0.4">
      <c r="A23" s="42" t="s">
        <v>26</v>
      </c>
      <c r="B23" s="31">
        <v>3650</v>
      </c>
    </row>
    <row r="24" spans="1:2" ht="15" thickBot="1" x14ac:dyDescent="0.4">
      <c r="A24" s="42" t="s">
        <v>17</v>
      </c>
      <c r="B24" s="31">
        <v>8848</v>
      </c>
    </row>
    <row r="25" spans="1:2" ht="15" thickBot="1" x14ac:dyDescent="0.4">
      <c r="A25" s="42" t="s">
        <v>11</v>
      </c>
      <c r="B25" s="31">
        <v>6608</v>
      </c>
    </row>
    <row r="26" spans="1:2" ht="15" thickBot="1" x14ac:dyDescent="0.4">
      <c r="A26" s="42" t="s">
        <v>32</v>
      </c>
      <c r="B26" s="31">
        <v>1767</v>
      </c>
    </row>
    <row r="27" spans="1:2" ht="15" thickBot="1" x14ac:dyDescent="0.4">
      <c r="A27" s="42" t="s">
        <v>30</v>
      </c>
      <c r="B27" s="31">
        <v>2128</v>
      </c>
    </row>
    <row r="28" spans="1:2" ht="15" thickBot="1" x14ac:dyDescent="0.4">
      <c r="A28" s="42" t="s">
        <v>35</v>
      </c>
      <c r="B28" s="31">
        <v>1495</v>
      </c>
    </row>
    <row r="29" spans="1:2" ht="15" thickBot="1" x14ac:dyDescent="0.4">
      <c r="A29" s="42" t="s">
        <v>51</v>
      </c>
      <c r="B29" s="31">
        <v>84</v>
      </c>
    </row>
    <row r="30" spans="1:2" ht="15" thickBot="1" x14ac:dyDescent="0.4">
      <c r="A30" s="42" t="s">
        <v>50</v>
      </c>
      <c r="B30" s="31">
        <v>368</v>
      </c>
    </row>
    <row r="31" spans="1:2" ht="15" thickBot="1" x14ac:dyDescent="0.4">
      <c r="A31" s="42" t="s">
        <v>31</v>
      </c>
      <c r="B31" s="31">
        <v>1102</v>
      </c>
    </row>
    <row r="32" spans="1:2" ht="29.5" thickBot="1" x14ac:dyDescent="0.4">
      <c r="A32" s="42" t="s">
        <v>42</v>
      </c>
      <c r="B32" s="31">
        <v>424</v>
      </c>
    </row>
    <row r="33" spans="1:2" ht="15" thickBot="1" x14ac:dyDescent="0.4">
      <c r="A33" s="42" t="s">
        <v>8</v>
      </c>
      <c r="B33" s="31">
        <v>16030</v>
      </c>
    </row>
    <row r="34" spans="1:2" ht="15" thickBot="1" x14ac:dyDescent="0.4">
      <c r="A34" s="42" t="s">
        <v>44</v>
      </c>
      <c r="B34" s="31">
        <v>723</v>
      </c>
    </row>
    <row r="35" spans="1:2" ht="15" thickBot="1" x14ac:dyDescent="0.4">
      <c r="A35" s="42" t="s">
        <v>7</v>
      </c>
      <c r="B35" s="31">
        <v>32932</v>
      </c>
    </row>
    <row r="36" spans="1:2" ht="15" thickBot="1" x14ac:dyDescent="0.4">
      <c r="A36" s="42" t="s">
        <v>24</v>
      </c>
      <c r="B36" s="31">
        <v>2438</v>
      </c>
    </row>
    <row r="37" spans="1:2" ht="15" thickBot="1" x14ac:dyDescent="0.4">
      <c r="A37" s="42" t="s">
        <v>53</v>
      </c>
      <c r="B37" s="31">
        <v>128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3876</v>
      </c>
    </row>
    <row r="40" spans="1:2" ht="15" thickBot="1" x14ac:dyDescent="0.4">
      <c r="A40" s="42" t="s">
        <v>46</v>
      </c>
      <c r="B40" s="31">
        <v>682</v>
      </c>
    </row>
    <row r="41" spans="1:2" ht="15" thickBot="1" x14ac:dyDescent="0.4">
      <c r="A41" s="42" t="s">
        <v>37</v>
      </c>
      <c r="B41" s="31">
        <v>397</v>
      </c>
    </row>
    <row r="42" spans="1:2" ht="15" thickBot="1" x14ac:dyDescent="0.4">
      <c r="A42" s="42" t="s">
        <v>19</v>
      </c>
      <c r="B42" s="31">
        <v>7587</v>
      </c>
    </row>
    <row r="43" spans="1:2" ht="15" thickBot="1" x14ac:dyDescent="0.4">
      <c r="A43" s="45" t="s">
        <v>65</v>
      </c>
      <c r="B43" s="31">
        <v>346</v>
      </c>
    </row>
    <row r="44" spans="1:2" ht="15" thickBot="1" x14ac:dyDescent="0.4">
      <c r="A44" s="42" t="s">
        <v>40</v>
      </c>
      <c r="B44" s="31">
        <v>1024</v>
      </c>
    </row>
    <row r="45" spans="1:2" ht="15" thickBot="1" x14ac:dyDescent="0.4">
      <c r="A45" s="42" t="s">
        <v>25</v>
      </c>
      <c r="B45" s="31">
        <v>2343</v>
      </c>
    </row>
    <row r="46" spans="1:2" ht="15" thickBot="1" x14ac:dyDescent="0.4">
      <c r="A46" s="42" t="s">
        <v>54</v>
      </c>
      <c r="B46" s="31">
        <v>154</v>
      </c>
    </row>
    <row r="47" spans="1:2" ht="15" thickBot="1" x14ac:dyDescent="0.4">
      <c r="A47" s="42" t="s">
        <v>20</v>
      </c>
      <c r="B47" s="31">
        <v>1426</v>
      </c>
    </row>
    <row r="48" spans="1:2" ht="15" thickBot="1" x14ac:dyDescent="0.4">
      <c r="A48" s="42" t="s">
        <v>15</v>
      </c>
      <c r="B48" s="31">
        <v>10298</v>
      </c>
    </row>
    <row r="49" spans="1:2" ht="21.5" thickBot="1" x14ac:dyDescent="0.4">
      <c r="A49" s="53" t="s">
        <v>66</v>
      </c>
      <c r="B49" s="61">
        <v>9</v>
      </c>
    </row>
    <row r="50" spans="1:2" ht="15" thickBot="1" x14ac:dyDescent="0.4">
      <c r="A50" s="42" t="s">
        <v>28</v>
      </c>
      <c r="B50" s="31">
        <v>369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2396</v>
      </c>
    </row>
    <row r="53" spans="1:2" ht="15" thickBot="1" x14ac:dyDescent="0.4">
      <c r="A53" s="42" t="s">
        <v>9</v>
      </c>
      <c r="B53" s="31">
        <v>1810</v>
      </c>
    </row>
    <row r="54" spans="1:2" ht="15" thickBot="1" x14ac:dyDescent="0.4">
      <c r="A54" s="42" t="s">
        <v>56</v>
      </c>
      <c r="B54" s="31">
        <v>164</v>
      </c>
    </row>
    <row r="55" spans="1:2" ht="15" thickBot="1" x14ac:dyDescent="0.4">
      <c r="A55" s="42" t="s">
        <v>22</v>
      </c>
      <c r="B55" s="31">
        <v>1052</v>
      </c>
    </row>
    <row r="56" spans="1:2" ht="15" thickBot="1" x14ac:dyDescent="0.4">
      <c r="A56" s="52" t="s">
        <v>55</v>
      </c>
      <c r="B56" s="32">
        <v>34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CF504BAD-F9F8-4DE6-86CB-D48BF3452019}"/>
    <hyperlink ref="A11" r:id="rId2" display="https://www.worldometers.info/coronavirus/usa/florida/" xr:uid="{7523B3EE-7156-4129-9DBA-64621C086B0C}"/>
    <hyperlink ref="A48" r:id="rId3" display="https://www.worldometers.info/coronavirus/usa/texas/" xr:uid="{EDD823E0-B8BA-4269-B915-7859E0B98F5B}"/>
    <hyperlink ref="A35" r:id="rId4" display="https://www.worldometers.info/coronavirus/usa/new-york/" xr:uid="{B0235722-5422-4321-BEC1-77D08F9665D4}"/>
    <hyperlink ref="A12" r:id="rId5" display="https://www.worldometers.info/coronavirus/usa/georgia/" xr:uid="{0FC504AE-2F89-4D87-A8EC-107E2F4AE452}"/>
    <hyperlink ref="A16" r:id="rId6" display="https://www.worldometers.info/coronavirus/usa/illinois/" xr:uid="{8E6FA4BA-E5C3-4B2C-9943-1E43586535B2}"/>
    <hyperlink ref="A4" r:id="rId7" display="https://www.worldometers.info/coronavirus/usa/arizona/" xr:uid="{14764429-0EB0-4410-809D-71435B34945A}"/>
    <hyperlink ref="A33" r:id="rId8" display="https://www.worldometers.info/coronavirus/usa/new-jersey/" xr:uid="{3863FF0D-5EF8-4A6A-B04E-D7224C4DEDE1}"/>
    <hyperlink ref="A36" r:id="rId9" display="https://www.worldometers.info/coronavirus/usa/north-carolina/" xr:uid="{C2E5C2B4-385D-4925-A3F6-10854C920B3E}"/>
    <hyperlink ref="A21" r:id="rId10" display="https://www.worldometers.info/coronavirus/usa/louisiana/" xr:uid="{2ECBA669-1D19-4EA2-B4D9-737862054486}"/>
    <hyperlink ref="A47" r:id="rId11" display="https://www.worldometers.info/coronavirus/usa/tennessee/" xr:uid="{ED3668F8-7120-487F-B2CF-8A4BCE10424A}"/>
    <hyperlink ref="A42" r:id="rId12" display="https://www.worldometers.info/coronavirus/usa/pennsylvania/" xr:uid="{3DB86611-FCA7-4BAE-9E9A-8AACCB3801DD}"/>
    <hyperlink ref="A24" r:id="rId13" display="https://www.worldometers.info/coronavirus/usa/massachusetts/" xr:uid="{612C9EC2-5090-4407-89D6-0EBF95A2A3A8}"/>
    <hyperlink ref="A2" r:id="rId14" display="https://www.worldometers.info/coronavirus/usa/alabama/" xr:uid="{FC7CF551-A93E-4806-B5C7-75A1B76625F1}"/>
    <hyperlink ref="A39" r:id="rId15" display="https://www.worldometers.info/coronavirus/usa/ohio/" xr:uid="{A5D7196B-B8B1-46BF-8E80-C0E4C0194D28}"/>
    <hyperlink ref="A52" r:id="rId16" display="https://www.worldometers.info/coronavirus/usa/virginia/" xr:uid="{A6C7F1F7-547A-4895-8731-0DF3C2DDE318}"/>
    <hyperlink ref="A45" r:id="rId17" display="https://www.worldometers.info/coronavirus/usa/south-carolina/" xr:uid="{29DCD489-D81F-4E5E-BD72-9F7AD380741E}"/>
    <hyperlink ref="A25" r:id="rId18" display="https://www.worldometers.info/coronavirus/usa/michigan/" xr:uid="{C5A32A54-65A8-49AD-8605-23DEE0799FE6}"/>
    <hyperlink ref="A23" r:id="rId19" display="https://www.worldometers.info/coronavirus/usa/maryland/" xr:uid="{EB49C0AA-86BA-4F6A-AB26-F83CBB6E3935}"/>
    <hyperlink ref="A17" r:id="rId20" display="https://www.worldometers.info/coronavirus/usa/indiana/" xr:uid="{63A00462-DEEB-4A1F-9840-95BEFB58019C}"/>
    <hyperlink ref="A27" r:id="rId21" display="https://www.worldometers.info/coronavirus/usa/mississippi/" xr:uid="{7614C8A3-248B-44EE-BA81-AA5E35B31D7E}"/>
    <hyperlink ref="A28" r:id="rId22" display="https://www.worldometers.info/coronavirus/usa/missouri/" xr:uid="{3D9598EE-92D9-42AB-8656-AA67E5CDE68A}"/>
    <hyperlink ref="A53" r:id="rId23" display="https://www.worldometers.info/coronavirus/usa/washington/" xr:uid="{53EEB970-E8EB-43F4-A3C9-AD1EE09B1257}"/>
    <hyperlink ref="A55" r:id="rId24" display="https://www.worldometers.info/coronavirus/usa/wisconsin/" xr:uid="{3EEC72BB-45C4-4F07-A5CB-A397C90DC3C1}"/>
    <hyperlink ref="A26" r:id="rId25" display="https://www.worldometers.info/coronavirus/usa/minnesota/" xr:uid="{8D8DDA52-BE22-4F86-B196-ECF64680B7E8}"/>
    <hyperlink ref="A31" r:id="rId26" display="https://www.worldometers.info/coronavirus/usa/nevada/" xr:uid="{A9AE5C91-8228-4583-A922-7BA160343A7F}"/>
    <hyperlink ref="A7" r:id="rId27" display="https://www.worldometers.info/coronavirus/usa/colorado/" xr:uid="{7D075F83-2F19-48FC-BA0A-BBD9219680A9}"/>
    <hyperlink ref="A5" r:id="rId28" display="https://www.worldometers.info/coronavirus/usa/arkansas/" xr:uid="{5EB36A9F-D4EB-4ADB-8493-78991F6821F1}"/>
    <hyperlink ref="A18" r:id="rId29" display="https://www.worldometers.info/coronavirus/usa/iowa/" xr:uid="{140FF7BA-9FA4-4C89-8937-67298BABC135}"/>
    <hyperlink ref="A8" r:id="rId30" display="https://www.worldometers.info/coronavirus/usa/connecticut/" xr:uid="{D2ADAEA5-EB97-4DFE-869D-D89125D87271}"/>
    <hyperlink ref="A40" r:id="rId31" display="https://www.worldometers.info/coronavirus/usa/oklahoma/" xr:uid="{512ED96A-DCFF-48F6-B742-F86068FFB05C}"/>
    <hyperlink ref="A50" r:id="rId32" display="https://www.worldometers.info/coronavirus/usa/utah/" xr:uid="{0DB5BFF8-AF54-49A3-A71C-A89ED42A921F}"/>
    <hyperlink ref="A20" r:id="rId33" display="https://www.worldometers.info/coronavirus/usa/kentucky/" xr:uid="{DBDFD87C-3B12-40F0-AE1E-03164C239E87}"/>
    <hyperlink ref="A19" r:id="rId34" display="https://www.worldometers.info/coronavirus/usa/kansas/" xr:uid="{8CEE42F2-8EB0-49E7-AD3C-0CDF6405B865}"/>
    <hyperlink ref="A30" r:id="rId35" display="https://www.worldometers.info/coronavirus/usa/nebraska/" xr:uid="{3F525C1C-7EAD-415C-B354-2D26DB724DE9}"/>
    <hyperlink ref="A15" r:id="rId36" display="https://www.worldometers.info/coronavirus/usa/idaho/" xr:uid="{3BD30817-6017-4080-ADCA-DB037BAF7366}"/>
    <hyperlink ref="A41" r:id="rId37" display="https://www.worldometers.info/coronavirus/usa/oregon/" xr:uid="{380DBDB3-6148-4311-9F86-16B6A4875498}"/>
    <hyperlink ref="A34" r:id="rId38" display="https://www.worldometers.info/coronavirus/usa/new-mexico/" xr:uid="{F18C7699-42B6-4F7D-8248-0668B91ED2A7}"/>
    <hyperlink ref="A44" r:id="rId39" display="https://www.worldometers.info/coronavirus/usa/rhode-island/" xr:uid="{F5AE6DDA-8077-4E60-9C21-4FB897AACB16}"/>
    <hyperlink ref="A9" r:id="rId40" display="https://www.worldometers.info/coronavirus/usa/delaware/" xr:uid="{46D15C2E-BBF9-46FD-B6AE-02A0898EC5E1}"/>
    <hyperlink ref="A10" r:id="rId41" display="https://www.worldometers.info/coronavirus/usa/district-of-columbia/" xr:uid="{E34AE8AF-53FF-484B-BF45-69253D82363B}"/>
    <hyperlink ref="A46" r:id="rId42" display="https://www.worldometers.info/coronavirus/usa/south-dakota/" xr:uid="{A8105470-F146-40C4-9D67-70222060F08C}"/>
    <hyperlink ref="A37" r:id="rId43" display="https://www.worldometers.info/coronavirus/usa/north-dakota/" xr:uid="{061A7F79-B681-41CF-A941-BC222BE472E3}"/>
    <hyperlink ref="A54" r:id="rId44" display="https://www.worldometers.info/coronavirus/usa/west-virginia/" xr:uid="{D3DC3930-E2CF-4FEA-B9F1-13E93AB69254}"/>
    <hyperlink ref="A32" r:id="rId45" display="https://www.worldometers.info/coronavirus/usa/new-hampshire/" xr:uid="{805A4E92-2918-47A9-91D7-3DFE4F1345FB}"/>
    <hyperlink ref="A29" r:id="rId46" display="https://www.worldometers.info/coronavirus/usa/montana/" xr:uid="{94316513-937E-4146-BD96-3EC2DE620AD2}"/>
    <hyperlink ref="A14" r:id="rId47" display="https://www.worldometers.info/coronavirus/usa/hawaii/" xr:uid="{1DA22BEF-2550-4385-B656-629FB07CC7B0}"/>
    <hyperlink ref="A3" r:id="rId48" display="https://www.worldometers.info/coronavirus/usa/alaska/" xr:uid="{5A31F3EB-8535-4169-9EBE-6EBDDA3604BF}"/>
    <hyperlink ref="A22" r:id="rId49" display="https://www.worldometers.info/coronavirus/usa/maine/" xr:uid="{F87AB661-BD87-43D3-AECA-9C19306A8585}"/>
    <hyperlink ref="A56" r:id="rId50" display="https://www.worldometers.info/coronavirus/usa/wyoming/" xr:uid="{B7F0B38F-D292-46B1-9856-535B7F8F1856}"/>
    <hyperlink ref="A51" r:id="rId51" display="https://www.worldometers.info/coronavirus/usa/vermont/" xr:uid="{088244EF-F94D-4E80-8599-4E6B9C8C89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1936</v>
      </c>
    </row>
    <row r="3" spans="1:3" ht="15" thickBot="1" x14ac:dyDescent="0.4">
      <c r="B3" s="42" t="s">
        <v>52</v>
      </c>
      <c r="C3" s="31">
        <v>29</v>
      </c>
    </row>
    <row r="4" spans="1:3" ht="15" thickBot="1" x14ac:dyDescent="0.4">
      <c r="A4" s="27" t="s">
        <v>33</v>
      </c>
      <c r="B4" s="42" t="s">
        <v>33</v>
      </c>
      <c r="C4" s="31">
        <v>4529</v>
      </c>
    </row>
    <row r="5" spans="1:3" ht="15" thickBot="1" x14ac:dyDescent="0.4">
      <c r="A5" s="27" t="s">
        <v>34</v>
      </c>
      <c r="B5" s="42" t="s">
        <v>34</v>
      </c>
      <c r="C5" s="31">
        <v>619</v>
      </c>
    </row>
    <row r="6" spans="1:3" ht="15" thickBot="1" x14ac:dyDescent="0.4">
      <c r="A6" s="27" t="s">
        <v>10</v>
      </c>
      <c r="B6" s="42" t="s">
        <v>10</v>
      </c>
      <c r="C6" s="31">
        <v>11527</v>
      </c>
    </row>
    <row r="7" spans="1:3" ht="15" thickBot="1" x14ac:dyDescent="0.4">
      <c r="A7" s="27" t="s">
        <v>18</v>
      </c>
      <c r="B7" s="42" t="s">
        <v>18</v>
      </c>
      <c r="C7" s="31">
        <v>1899</v>
      </c>
    </row>
    <row r="8" spans="1:3" ht="15" thickBot="1" x14ac:dyDescent="0.4">
      <c r="A8" s="27" t="s">
        <v>23</v>
      </c>
      <c r="B8" s="42" t="s">
        <v>23</v>
      </c>
      <c r="C8" s="31">
        <v>4456</v>
      </c>
    </row>
    <row r="9" spans="1:3" ht="15" thickBot="1" x14ac:dyDescent="0.4">
      <c r="A9" s="27" t="s">
        <v>43</v>
      </c>
      <c r="B9" s="42" t="s">
        <v>43</v>
      </c>
      <c r="C9" s="31">
        <v>593</v>
      </c>
    </row>
    <row r="10" spans="1:3" ht="29.5" thickBot="1" x14ac:dyDescent="0.4">
      <c r="A10" s="27" t="s">
        <v>95</v>
      </c>
      <c r="B10" s="42" t="s">
        <v>63</v>
      </c>
      <c r="C10" s="31">
        <v>599</v>
      </c>
    </row>
    <row r="11" spans="1:3" ht="15" thickBot="1" x14ac:dyDescent="0.4">
      <c r="A11" s="27" t="s">
        <v>13</v>
      </c>
      <c r="B11" s="42" t="s">
        <v>13</v>
      </c>
      <c r="C11" s="31">
        <v>9764</v>
      </c>
    </row>
    <row r="12" spans="1:3" ht="15" thickBot="1" x14ac:dyDescent="0.4">
      <c r="A12" s="27" t="s">
        <v>16</v>
      </c>
      <c r="B12" s="42" t="s">
        <v>16</v>
      </c>
      <c r="C12" s="31">
        <v>4794</v>
      </c>
    </row>
    <row r="13" spans="1:3" ht="13" thickBot="1" x14ac:dyDescent="0.4">
      <c r="A13" s="27" t="s">
        <v>64</v>
      </c>
      <c r="B13" s="45" t="s">
        <v>64</v>
      </c>
      <c r="C13" s="31">
        <v>5</v>
      </c>
    </row>
    <row r="14" spans="1:3" ht="15" thickBot="1" x14ac:dyDescent="0.4">
      <c r="B14" s="42" t="s">
        <v>47</v>
      </c>
      <c r="C14" s="31">
        <v>41</v>
      </c>
    </row>
    <row r="15" spans="1:3" ht="15" thickBot="1" x14ac:dyDescent="0.4">
      <c r="A15" s="27" t="s">
        <v>49</v>
      </c>
      <c r="B15" s="42" t="s">
        <v>49</v>
      </c>
      <c r="C15" s="31">
        <v>282</v>
      </c>
    </row>
    <row r="16" spans="1:3" ht="15" thickBot="1" x14ac:dyDescent="0.4">
      <c r="A16" s="27" t="s">
        <v>12</v>
      </c>
      <c r="B16" s="42" t="s">
        <v>12</v>
      </c>
      <c r="C16" s="31">
        <v>7993</v>
      </c>
    </row>
    <row r="17" spans="1:3" ht="15" thickBot="1" x14ac:dyDescent="0.4">
      <c r="A17" s="27" t="s">
        <v>27</v>
      </c>
      <c r="B17" s="42" t="s">
        <v>27</v>
      </c>
      <c r="C17" s="31">
        <v>3165</v>
      </c>
    </row>
    <row r="18" spans="1:3" ht="15" thickBot="1" x14ac:dyDescent="0.4">
      <c r="A18" s="27" t="s">
        <v>41</v>
      </c>
      <c r="B18" s="42" t="s">
        <v>41</v>
      </c>
      <c r="C18" s="31">
        <v>1002</v>
      </c>
    </row>
    <row r="19" spans="1:3" ht="15" thickBot="1" x14ac:dyDescent="0.4">
      <c r="A19" s="27" t="s">
        <v>45</v>
      </c>
      <c r="B19" s="42" t="s">
        <v>45</v>
      </c>
      <c r="C19" s="31">
        <v>408</v>
      </c>
    </row>
    <row r="20" spans="1:3" ht="15" thickBot="1" x14ac:dyDescent="0.4">
      <c r="A20" s="27" t="s">
        <v>38</v>
      </c>
      <c r="B20" s="42" t="s">
        <v>38</v>
      </c>
      <c r="C20" s="31">
        <v>830</v>
      </c>
    </row>
    <row r="21" spans="1:3" ht="15" thickBot="1" x14ac:dyDescent="0.4">
      <c r="A21" s="27" t="s">
        <v>14</v>
      </c>
      <c r="B21" s="42" t="s">
        <v>14</v>
      </c>
      <c r="C21" s="31">
        <v>4554</v>
      </c>
    </row>
    <row r="22" spans="1:3" ht="15" thickBot="1" x14ac:dyDescent="0.4">
      <c r="B22" s="42" t="s">
        <v>39</v>
      </c>
      <c r="C22" s="31">
        <v>127</v>
      </c>
    </row>
    <row r="23" spans="1:3" ht="15" thickBot="1" x14ac:dyDescent="0.4">
      <c r="A23" s="27" t="s">
        <v>26</v>
      </c>
      <c r="B23" s="42" t="s">
        <v>26</v>
      </c>
      <c r="C23" s="31">
        <v>3650</v>
      </c>
    </row>
    <row r="24" spans="1:3" ht="15" thickBot="1" x14ac:dyDescent="0.4">
      <c r="A24" s="27" t="s">
        <v>17</v>
      </c>
      <c r="B24" s="42" t="s">
        <v>17</v>
      </c>
      <c r="C24" s="31">
        <v>8848</v>
      </c>
    </row>
    <row r="25" spans="1:3" ht="15" thickBot="1" x14ac:dyDescent="0.4">
      <c r="A25" s="27" t="s">
        <v>11</v>
      </c>
      <c r="B25" s="42" t="s">
        <v>11</v>
      </c>
      <c r="C25" s="31">
        <v>6608</v>
      </c>
    </row>
    <row r="26" spans="1:3" ht="15" thickBot="1" x14ac:dyDescent="0.4">
      <c r="A26" s="27" t="s">
        <v>32</v>
      </c>
      <c r="B26" s="42" t="s">
        <v>32</v>
      </c>
      <c r="C26" s="31">
        <v>1767</v>
      </c>
    </row>
    <row r="27" spans="1:3" ht="15" thickBot="1" x14ac:dyDescent="0.4">
      <c r="A27" s="27" t="s">
        <v>30</v>
      </c>
      <c r="B27" s="42" t="s">
        <v>30</v>
      </c>
      <c r="C27" s="31">
        <v>2128</v>
      </c>
    </row>
    <row r="28" spans="1:3" ht="15" thickBot="1" x14ac:dyDescent="0.4">
      <c r="A28" s="27" t="s">
        <v>35</v>
      </c>
      <c r="B28" s="42" t="s">
        <v>35</v>
      </c>
      <c r="C28" s="31">
        <v>1495</v>
      </c>
    </row>
    <row r="29" spans="1:3" ht="15" thickBot="1" x14ac:dyDescent="0.4">
      <c r="B29" s="42" t="s">
        <v>51</v>
      </c>
      <c r="C29" s="31">
        <v>84</v>
      </c>
    </row>
    <row r="30" spans="1:3" ht="15" thickBot="1" x14ac:dyDescent="0.4">
      <c r="B30" s="42" t="s">
        <v>50</v>
      </c>
      <c r="C30" s="31">
        <v>368</v>
      </c>
    </row>
    <row r="31" spans="1:3" ht="15" thickBot="1" x14ac:dyDescent="0.4">
      <c r="A31" s="27" t="s">
        <v>31</v>
      </c>
      <c r="B31" s="42" t="s">
        <v>31</v>
      </c>
      <c r="C31" s="31">
        <v>1102</v>
      </c>
    </row>
    <row r="32" spans="1:3" ht="15" thickBot="1" x14ac:dyDescent="0.4">
      <c r="A32" s="27" t="s">
        <v>42</v>
      </c>
      <c r="B32" s="42" t="s">
        <v>42</v>
      </c>
      <c r="C32" s="31">
        <v>424</v>
      </c>
    </row>
    <row r="33" spans="1:3" ht="15" thickBot="1" x14ac:dyDescent="0.4">
      <c r="A33" s="27" t="s">
        <v>8</v>
      </c>
      <c r="B33" s="42" t="s">
        <v>8</v>
      </c>
      <c r="C33" s="31">
        <v>16030</v>
      </c>
    </row>
    <row r="34" spans="1:3" ht="15" thickBot="1" x14ac:dyDescent="0.4">
      <c r="A34" s="27" t="s">
        <v>44</v>
      </c>
      <c r="B34" s="42" t="s">
        <v>44</v>
      </c>
      <c r="C34" s="31">
        <v>723</v>
      </c>
    </row>
    <row r="35" spans="1:3" ht="15" thickBot="1" x14ac:dyDescent="0.4">
      <c r="A35" s="27" t="s">
        <v>7</v>
      </c>
      <c r="B35" s="42" t="s">
        <v>7</v>
      </c>
      <c r="C35" s="31">
        <v>32932</v>
      </c>
    </row>
    <row r="36" spans="1:3" ht="15" thickBot="1" x14ac:dyDescent="0.4">
      <c r="A36" s="27" t="s">
        <v>24</v>
      </c>
      <c r="B36" s="42" t="s">
        <v>24</v>
      </c>
      <c r="C36" s="31">
        <v>2438</v>
      </c>
    </row>
    <row r="37" spans="1:3" ht="15" thickBot="1" x14ac:dyDescent="0.4">
      <c r="B37" s="42" t="s">
        <v>53</v>
      </c>
      <c r="C37" s="31">
        <v>128</v>
      </c>
    </row>
    <row r="38" spans="1:3" ht="15" thickBot="1" x14ac:dyDescent="0.4">
      <c r="A38" s="27" t="s">
        <v>21</v>
      </c>
      <c r="B38" s="42" t="s">
        <v>21</v>
      </c>
      <c r="C38" s="31">
        <v>3876</v>
      </c>
    </row>
    <row r="39" spans="1:3" ht="15" thickBot="1" x14ac:dyDescent="0.4">
      <c r="A39" s="27" t="s">
        <v>46</v>
      </c>
      <c r="B39" s="42" t="s">
        <v>46</v>
      </c>
      <c r="C39" s="31">
        <v>682</v>
      </c>
    </row>
    <row r="40" spans="1:3" ht="15" thickBot="1" x14ac:dyDescent="0.4">
      <c r="A40" s="27" t="s">
        <v>37</v>
      </c>
      <c r="B40" s="42" t="s">
        <v>37</v>
      </c>
      <c r="C40" s="31">
        <v>397</v>
      </c>
    </row>
    <row r="41" spans="1:3" ht="15" thickBot="1" x14ac:dyDescent="0.4">
      <c r="A41" s="27" t="s">
        <v>19</v>
      </c>
      <c r="B41" s="42" t="s">
        <v>19</v>
      </c>
      <c r="C41" s="31">
        <v>7587</v>
      </c>
    </row>
    <row r="42" spans="1:3" ht="13" thickBot="1" x14ac:dyDescent="0.4">
      <c r="A42" s="27" t="s">
        <v>65</v>
      </c>
      <c r="B42" s="45" t="s">
        <v>65</v>
      </c>
      <c r="C42" s="31">
        <v>346</v>
      </c>
    </row>
    <row r="43" spans="1:3" ht="15" thickBot="1" x14ac:dyDescent="0.4">
      <c r="B43" s="42" t="s">
        <v>40</v>
      </c>
      <c r="C43" s="31">
        <v>1024</v>
      </c>
    </row>
    <row r="44" spans="1:3" ht="15" thickBot="1" x14ac:dyDescent="0.4">
      <c r="A44" s="27" t="s">
        <v>25</v>
      </c>
      <c r="B44" s="42" t="s">
        <v>25</v>
      </c>
      <c r="C44" s="31">
        <v>2343</v>
      </c>
    </row>
    <row r="45" spans="1:3" ht="15" thickBot="1" x14ac:dyDescent="0.4">
      <c r="A45" s="27" t="s">
        <v>54</v>
      </c>
      <c r="B45" s="42" t="s">
        <v>54</v>
      </c>
      <c r="C45" s="31">
        <v>154</v>
      </c>
    </row>
    <row r="46" spans="1:3" ht="15" thickBot="1" x14ac:dyDescent="0.4">
      <c r="A46" s="27" t="s">
        <v>20</v>
      </c>
      <c r="B46" s="42" t="s">
        <v>20</v>
      </c>
      <c r="C46" s="31">
        <v>1426</v>
      </c>
    </row>
    <row r="47" spans="1:3" ht="15" thickBot="1" x14ac:dyDescent="0.4">
      <c r="A47" s="27" t="s">
        <v>15</v>
      </c>
      <c r="B47" s="42" t="s">
        <v>15</v>
      </c>
      <c r="C47" s="31">
        <v>10298</v>
      </c>
    </row>
    <row r="48" spans="1:3" ht="15" thickBot="1" x14ac:dyDescent="0.4">
      <c r="A48" s="27" t="s">
        <v>28</v>
      </c>
      <c r="B48" s="42" t="s">
        <v>28</v>
      </c>
      <c r="C48" s="31">
        <v>369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2396</v>
      </c>
    </row>
    <row r="51" spans="1:3" ht="15" thickBot="1" x14ac:dyDescent="0.4">
      <c r="A51" s="27" t="s">
        <v>9</v>
      </c>
      <c r="B51" s="42" t="s">
        <v>9</v>
      </c>
      <c r="C51" s="31">
        <v>1810</v>
      </c>
    </row>
    <row r="52" spans="1:3" ht="15" thickBot="1" x14ac:dyDescent="0.4">
      <c r="B52" s="42" t="s">
        <v>56</v>
      </c>
      <c r="C52" s="31">
        <v>164</v>
      </c>
    </row>
    <row r="53" spans="1:3" ht="15" thickBot="1" x14ac:dyDescent="0.4">
      <c r="A53" s="27" t="s">
        <v>22</v>
      </c>
      <c r="B53" s="42" t="s">
        <v>22</v>
      </c>
      <c r="C53" s="31">
        <v>1052</v>
      </c>
    </row>
    <row r="54" spans="1:3" ht="15" thickBot="1" x14ac:dyDescent="0.4">
      <c r="A54" s="27" t="s">
        <v>55</v>
      </c>
      <c r="B54" s="52" t="s">
        <v>55</v>
      </c>
      <c r="C54" s="32">
        <v>34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51B8508E-6DAB-486E-8677-21BC319C4BC3}"/>
    <hyperlink ref="B11" r:id="rId2" display="https://www.worldometers.info/coronavirus/usa/florida/" xr:uid="{9E909963-D6A7-476A-AFEF-6BC415768ED9}"/>
    <hyperlink ref="B47" r:id="rId3" display="https://www.worldometers.info/coronavirus/usa/texas/" xr:uid="{573D8E04-8BB2-4FB8-9EDB-1DAE2018B8EC}"/>
    <hyperlink ref="B35" r:id="rId4" display="https://www.worldometers.info/coronavirus/usa/new-york/" xr:uid="{1D6C139C-1C68-42B0-94A4-0954FBD39F50}"/>
    <hyperlink ref="B12" r:id="rId5" display="https://www.worldometers.info/coronavirus/usa/georgia/" xr:uid="{EEFB73C8-4A55-4F1F-905D-4D7B94CF1662}"/>
    <hyperlink ref="B16" r:id="rId6" display="https://www.worldometers.info/coronavirus/usa/illinois/" xr:uid="{C93716E0-ED95-4F65-A0A6-92133BCAC259}"/>
    <hyperlink ref="B4" r:id="rId7" display="https://www.worldometers.info/coronavirus/usa/arizona/" xr:uid="{E9703B79-D866-48AE-9AF0-5DCFA6A00F36}"/>
    <hyperlink ref="B33" r:id="rId8" display="https://www.worldometers.info/coronavirus/usa/new-jersey/" xr:uid="{9F800968-AD23-4349-B062-931A64C93C8F}"/>
    <hyperlink ref="B36" r:id="rId9" display="https://www.worldometers.info/coronavirus/usa/north-carolina/" xr:uid="{596FDF49-DA2F-4863-A920-FF1AE5087C7E}"/>
    <hyperlink ref="B21" r:id="rId10" display="https://www.worldometers.info/coronavirus/usa/louisiana/" xr:uid="{17C8197A-C437-46BE-9A64-7307ECE48937}"/>
    <hyperlink ref="B46" r:id="rId11" display="https://www.worldometers.info/coronavirus/usa/tennessee/" xr:uid="{FE7CE1F9-8065-4DD9-B5A1-DB978AFB401C}"/>
    <hyperlink ref="B41" r:id="rId12" display="https://www.worldometers.info/coronavirus/usa/pennsylvania/" xr:uid="{A06143B4-F72D-41BD-8396-5058C0E48546}"/>
    <hyperlink ref="B24" r:id="rId13" display="https://www.worldometers.info/coronavirus/usa/massachusetts/" xr:uid="{2F3D1151-0452-4C6F-8CC1-F31827D3EB37}"/>
    <hyperlink ref="B2" r:id="rId14" display="https://www.worldometers.info/coronavirus/usa/alabama/" xr:uid="{38F7036D-D892-43A5-939D-7861A1E0CC68}"/>
    <hyperlink ref="B38" r:id="rId15" display="https://www.worldometers.info/coronavirus/usa/ohio/" xr:uid="{809BA7B2-B9BD-432C-A8EF-C0A636EA5195}"/>
    <hyperlink ref="B50" r:id="rId16" display="https://www.worldometers.info/coronavirus/usa/virginia/" xr:uid="{5CA06A91-F2D3-4DA1-837E-E8AA0E775CFF}"/>
    <hyperlink ref="B44" r:id="rId17" display="https://www.worldometers.info/coronavirus/usa/south-carolina/" xr:uid="{5F363005-F7E6-4F70-975D-C91B5B039E63}"/>
    <hyperlink ref="B25" r:id="rId18" display="https://www.worldometers.info/coronavirus/usa/michigan/" xr:uid="{805EC947-B17D-4BB1-AC47-76BE92F955AA}"/>
    <hyperlink ref="B23" r:id="rId19" display="https://www.worldometers.info/coronavirus/usa/maryland/" xr:uid="{A9B37856-6B5A-4942-8A84-5D5111764C39}"/>
    <hyperlink ref="B17" r:id="rId20" display="https://www.worldometers.info/coronavirus/usa/indiana/" xr:uid="{D4D5DFCF-E571-45AD-A11B-1B84742B020B}"/>
    <hyperlink ref="B27" r:id="rId21" display="https://www.worldometers.info/coronavirus/usa/mississippi/" xr:uid="{69938AE4-ED22-4671-A4FB-EF5038DE2B8A}"/>
    <hyperlink ref="B28" r:id="rId22" display="https://www.worldometers.info/coronavirus/usa/missouri/" xr:uid="{36546513-AA2B-4723-946D-877FC39CA053}"/>
    <hyperlink ref="B51" r:id="rId23" display="https://www.worldometers.info/coronavirus/usa/washington/" xr:uid="{C15C03E8-1307-44C4-B7FD-9539EF1763DF}"/>
    <hyperlink ref="B53" r:id="rId24" display="https://www.worldometers.info/coronavirus/usa/wisconsin/" xr:uid="{AA95F970-51BB-4055-8AEB-D2B58E7685E3}"/>
    <hyperlink ref="B26" r:id="rId25" display="https://www.worldometers.info/coronavirus/usa/minnesota/" xr:uid="{CA387E50-4992-4604-9B34-A163F8393D43}"/>
    <hyperlink ref="B31" r:id="rId26" display="https://www.worldometers.info/coronavirus/usa/nevada/" xr:uid="{B7DFF9BA-4F0E-4AFE-9D49-4DB9B02D743F}"/>
    <hyperlink ref="B7" r:id="rId27" display="https://www.worldometers.info/coronavirus/usa/colorado/" xr:uid="{9564487E-1AC4-44C8-82A1-8BA22F85BD4A}"/>
    <hyperlink ref="B5" r:id="rId28" display="https://www.worldometers.info/coronavirus/usa/arkansas/" xr:uid="{A8CF93A7-FD9B-4BB3-BA7C-2E166E6E3F3A}"/>
    <hyperlink ref="B18" r:id="rId29" display="https://www.worldometers.info/coronavirus/usa/iowa/" xr:uid="{8473F7D0-1C07-443B-8955-82ED0201CD01}"/>
    <hyperlink ref="B8" r:id="rId30" display="https://www.worldometers.info/coronavirus/usa/connecticut/" xr:uid="{48853DA9-D019-459F-9FAA-478FFC023123}"/>
    <hyperlink ref="B39" r:id="rId31" display="https://www.worldometers.info/coronavirus/usa/oklahoma/" xr:uid="{26F059C1-793A-4F46-8AC4-1FFC37FA7869}"/>
    <hyperlink ref="B48" r:id="rId32" display="https://www.worldometers.info/coronavirus/usa/utah/" xr:uid="{4B77AA67-0A31-48AE-8162-699FD8CF4FF5}"/>
    <hyperlink ref="B20" r:id="rId33" display="https://www.worldometers.info/coronavirus/usa/kentucky/" xr:uid="{864B1D0E-2AAF-48F8-8757-889759CB23FB}"/>
    <hyperlink ref="B19" r:id="rId34" display="https://www.worldometers.info/coronavirus/usa/kansas/" xr:uid="{6BA15C70-FEB7-4BE7-98A0-6694D73DB835}"/>
    <hyperlink ref="B30" r:id="rId35" display="https://www.worldometers.info/coronavirus/usa/nebraska/" xr:uid="{B922EAEF-E808-41AE-99B9-F7C7729FBA83}"/>
    <hyperlink ref="B15" r:id="rId36" display="https://www.worldometers.info/coronavirus/usa/idaho/" xr:uid="{9D5CF147-FFFB-4C07-851C-6D3EF98726F4}"/>
    <hyperlink ref="B40" r:id="rId37" display="https://www.worldometers.info/coronavirus/usa/oregon/" xr:uid="{BA069F27-CC64-4EDC-80BC-F75E039C2513}"/>
    <hyperlink ref="B34" r:id="rId38" display="https://www.worldometers.info/coronavirus/usa/new-mexico/" xr:uid="{3462443E-0D99-4920-8715-11250BE56DDA}"/>
    <hyperlink ref="B43" r:id="rId39" display="https://www.worldometers.info/coronavirus/usa/rhode-island/" xr:uid="{A398648C-45F6-4594-8A87-95CA92936CCB}"/>
    <hyperlink ref="B9" r:id="rId40" display="https://www.worldometers.info/coronavirus/usa/delaware/" xr:uid="{F06CAB0B-C36D-4E2E-A35B-3FAE0C55E436}"/>
    <hyperlink ref="B10" r:id="rId41" display="https://www.worldometers.info/coronavirus/usa/district-of-columbia/" xr:uid="{D2685354-556D-4D92-A3DA-5FC44CF5CB45}"/>
    <hyperlink ref="B45" r:id="rId42" display="https://www.worldometers.info/coronavirus/usa/south-dakota/" xr:uid="{FD3BD9E6-2217-4B05-822D-440AAB8BEAE8}"/>
    <hyperlink ref="B37" r:id="rId43" display="https://www.worldometers.info/coronavirus/usa/north-dakota/" xr:uid="{82E80FF9-8A57-4302-A182-AB7D722659BF}"/>
    <hyperlink ref="B52" r:id="rId44" display="https://www.worldometers.info/coronavirus/usa/west-virginia/" xr:uid="{3F24DD44-EB59-422E-B3C7-B7E3DEDCD7B0}"/>
    <hyperlink ref="B32" r:id="rId45" display="https://www.worldometers.info/coronavirus/usa/new-hampshire/" xr:uid="{671631FF-1DE5-4FA0-93DD-D7B333421E7C}"/>
    <hyperlink ref="B29" r:id="rId46" display="https://www.worldometers.info/coronavirus/usa/montana/" xr:uid="{E9852137-A863-40B4-8D50-A5B6FB51CEAA}"/>
    <hyperlink ref="B14" r:id="rId47" display="https://www.worldometers.info/coronavirus/usa/hawaii/" xr:uid="{8387A32C-407D-4C33-848C-A375CF0CC1F4}"/>
    <hyperlink ref="B3" r:id="rId48" display="https://www.worldometers.info/coronavirus/usa/alaska/" xr:uid="{830245DB-FE7E-4E51-A03A-8C7A80175ADF}"/>
    <hyperlink ref="B22" r:id="rId49" display="https://www.worldometers.info/coronavirus/usa/maine/" xr:uid="{578AD850-D56B-4E87-9C24-3C06D51B130E}"/>
    <hyperlink ref="B54" r:id="rId50" display="https://www.worldometers.info/coronavirus/usa/wyoming/" xr:uid="{D9E4D436-F848-4F65-9CAB-699EA866EA02}"/>
    <hyperlink ref="B49" r:id="rId51" display="https://www.worldometers.info/coronavirus/usa/vermont/" xr:uid="{2F233494-18DD-400E-B610-FFBC8640406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2020-08-19T11:26:13Z</dcterms:modified>
</cp:coreProperties>
</file>