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" documentId="8_{A989FE21-B2D8-4D48-822F-839CCFB21F16}" xr6:coauthVersionLast="45" xr6:coauthVersionMax="45" xr10:uidLastSave="{06E05F23-0C39-4258-993A-25BF993F7A7F}"/>
  <bookViews>
    <workbookView xWindow="14865" yWindow="-20280" windowWidth="24345" windowHeight="1942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Updates'!$A$1:$U$59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3" l="1"/>
  <c r="M9" i="3"/>
  <c r="M55" i="3"/>
  <c r="M31" i="3"/>
  <c r="M46" i="3"/>
  <c r="M54" i="3"/>
  <c r="M41" i="3"/>
  <c r="M5" i="3"/>
  <c r="M11" i="3"/>
  <c r="M47" i="3"/>
  <c r="M38" i="3"/>
  <c r="M14" i="3"/>
  <c r="M44" i="3"/>
  <c r="M27" i="3"/>
  <c r="M2" i="3"/>
  <c r="M48" i="3"/>
  <c r="M20" i="3"/>
  <c r="M45" i="3"/>
  <c r="M19" i="3"/>
  <c r="M16" i="3"/>
  <c r="M4" i="3"/>
  <c r="M37" i="3"/>
  <c r="M32" i="3"/>
  <c r="M40" i="3"/>
  <c r="M34" i="3"/>
  <c r="M50" i="3"/>
  <c r="M25" i="3"/>
  <c r="M35" i="3"/>
  <c r="M26" i="3"/>
  <c r="M36" i="3"/>
  <c r="M51" i="3"/>
  <c r="M17" i="3"/>
  <c r="M6" i="3"/>
  <c r="M57" i="3" s="1"/>
  <c r="M53" i="3"/>
  <c r="M12" i="3"/>
  <c r="M43" i="3"/>
  <c r="M21" i="3"/>
  <c r="M15" i="3"/>
  <c r="M42" i="3"/>
  <c r="M22" i="3"/>
  <c r="M3" i="3"/>
  <c r="M30" i="3"/>
  <c r="M23" i="3"/>
  <c r="M56" i="3"/>
  <c r="M10" i="3"/>
  <c r="M8" i="3"/>
  <c r="M49" i="3"/>
  <c r="M52" i="3"/>
  <c r="M13" i="3"/>
  <c r="M7" i="3"/>
  <c r="M39" i="3"/>
  <c r="M33" i="3"/>
  <c r="M18" i="3"/>
  <c r="M24" i="3"/>
  <c r="M28" i="3"/>
  <c r="L28" i="3"/>
  <c r="L27" i="3" l="1"/>
  <c r="L26" i="3"/>
  <c r="L19" i="3"/>
  <c r="L36" i="3"/>
  <c r="L54" i="3"/>
  <c r="L23" i="3"/>
  <c r="L30" i="3"/>
  <c r="L37" i="3"/>
  <c r="L12" i="3"/>
  <c r="L34" i="3"/>
  <c r="L15" i="3"/>
  <c r="L51" i="3"/>
  <c r="L48" i="3"/>
  <c r="L47" i="3"/>
  <c r="L41" i="3"/>
  <c r="L9" i="3"/>
  <c r="L35" i="3"/>
  <c r="L2" i="3"/>
  <c r="L52" i="3"/>
  <c r="L22" i="3"/>
  <c r="L45" i="3"/>
  <c r="L32" i="3"/>
  <c r="L39" i="3"/>
  <c r="L44" i="3"/>
  <c r="L42" i="3"/>
  <c r="L17" i="3"/>
  <c r="L16" i="3"/>
  <c r="L55" i="3"/>
  <c r="L18" i="3"/>
  <c r="L4" i="3"/>
  <c r="L40" i="3"/>
  <c r="L6" i="3"/>
  <c r="L8" i="3"/>
  <c r="L24" i="3"/>
  <c r="L46" i="3"/>
  <c r="L53" i="3"/>
  <c r="L21" i="3"/>
  <c r="L50" i="3"/>
  <c r="L10" i="3"/>
  <c r="L11" i="3"/>
  <c r="L25" i="3"/>
  <c r="L7" i="3"/>
  <c r="L33" i="3"/>
  <c r="L20" i="3"/>
  <c r="L31" i="3"/>
  <c r="L5" i="3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M5" i="1"/>
  <c r="N5" i="1" s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M14" i="1"/>
  <c r="M15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M31" i="1"/>
  <c r="M32" i="1"/>
  <c r="N32" i="1" s="1"/>
  <c r="M33" i="1"/>
  <c r="N33" i="1" s="1"/>
  <c r="M34" i="1"/>
  <c r="N34" i="1" s="1"/>
  <c r="M35" i="1"/>
  <c r="M36" i="1"/>
  <c r="N36" i="1" s="1"/>
  <c r="M37" i="1"/>
  <c r="M38" i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M48" i="1"/>
  <c r="N48" i="1" s="1"/>
  <c r="M49" i="1"/>
  <c r="N49" i="1" s="1"/>
  <c r="M50" i="1"/>
  <c r="N50" i="1" s="1"/>
  <c r="M51" i="1"/>
  <c r="N51" i="1" s="1"/>
  <c r="M52" i="1"/>
  <c r="N52" i="1" s="1"/>
  <c r="M53" i="1"/>
  <c r="M54" i="1"/>
  <c r="M55" i="1"/>
  <c r="M56" i="1"/>
  <c r="N56" i="1" s="1"/>
  <c r="M57" i="1"/>
  <c r="N57" i="1" s="1"/>
  <c r="N54" i="1" l="1"/>
  <c r="N35" i="1"/>
  <c r="N53" i="1"/>
  <c r="N38" i="1"/>
  <c r="N15" i="1"/>
  <c r="N37" i="1"/>
  <c r="N30" i="1"/>
  <c r="N22" i="1"/>
  <c r="N13" i="1"/>
  <c r="N46" i="1"/>
  <c r="N31" i="1"/>
  <c r="N6" i="1"/>
  <c r="N55" i="1"/>
  <c r="N47" i="1"/>
  <c r="N14" i="1"/>
  <c r="T2" i="1"/>
  <c r="M58" i="1" l="1"/>
  <c r="N58" i="1" l="1"/>
  <c r="T18" i="1"/>
  <c r="U18" i="1" s="1"/>
  <c r="T52" i="1"/>
  <c r="U52" i="1" s="1"/>
  <c r="T54" i="1"/>
  <c r="U54" i="1" s="1"/>
  <c r="T29" i="1"/>
  <c r="U29" i="1" s="1"/>
  <c r="T24" i="1"/>
  <c r="U24" i="1" s="1"/>
  <c r="T31" i="1"/>
  <c r="U31" i="1" s="1"/>
  <c r="T41" i="1"/>
  <c r="U41" i="1" s="1"/>
  <c r="T36" i="1"/>
  <c r="U36" i="1" s="1"/>
  <c r="T40" i="1"/>
  <c r="U40" i="1" s="1"/>
  <c r="T34" i="1"/>
  <c r="U34" i="1" s="1"/>
  <c r="T25" i="1"/>
  <c r="U25" i="1" s="1"/>
  <c r="T27" i="1"/>
  <c r="U27" i="1" s="1"/>
  <c r="T22" i="1"/>
  <c r="U22" i="1" s="1"/>
  <c r="T10" i="1"/>
  <c r="U10" i="1" s="1"/>
  <c r="T26" i="1"/>
  <c r="U26" i="1" s="1"/>
  <c r="T42" i="1"/>
  <c r="U42" i="1" s="1"/>
  <c r="T51" i="1"/>
  <c r="U51" i="1" s="1"/>
  <c r="T17" i="1"/>
  <c r="U17" i="1" s="1"/>
  <c r="T33" i="1"/>
  <c r="U33" i="1" s="1"/>
  <c r="T49" i="1"/>
  <c r="U49" i="1" s="1"/>
  <c r="T12" i="1"/>
  <c r="U12" i="1" s="1"/>
  <c r="T28" i="1"/>
  <c r="U28" i="1" s="1"/>
  <c r="T57" i="1"/>
  <c r="U57" i="1" s="1"/>
  <c r="T35" i="1"/>
  <c r="U35" i="1" s="1"/>
  <c r="T30" i="1"/>
  <c r="U30" i="1" s="1"/>
  <c r="T21" i="1"/>
  <c r="U21" i="1" s="1"/>
  <c r="T55" i="1"/>
  <c r="U55" i="1" s="1"/>
  <c r="T50" i="1"/>
  <c r="U50" i="1" s="1"/>
  <c r="T9" i="1"/>
  <c r="U9" i="1" s="1"/>
  <c r="T20" i="1"/>
  <c r="U20" i="1" s="1"/>
  <c r="T11" i="1"/>
  <c r="U11" i="1" s="1"/>
  <c r="T43" i="1"/>
  <c r="U43" i="1" s="1"/>
  <c r="T38" i="1"/>
  <c r="U38" i="1" s="1"/>
  <c r="T13" i="1"/>
  <c r="U13" i="1" s="1"/>
  <c r="T45" i="1"/>
  <c r="U45" i="1" s="1"/>
  <c r="T8" i="1"/>
  <c r="U8" i="1" s="1"/>
  <c r="T56" i="1"/>
  <c r="U56" i="1" s="1"/>
  <c r="T15" i="1"/>
  <c r="U15" i="1" s="1"/>
  <c r="T47" i="1"/>
  <c r="U47" i="1" s="1"/>
  <c r="T44" i="1"/>
  <c r="U44" i="1" s="1"/>
  <c r="T19" i="1"/>
  <c r="U19" i="1" s="1"/>
  <c r="T53" i="1"/>
  <c r="U53" i="1" s="1"/>
  <c r="T14" i="1"/>
  <c r="U14" i="1" s="1"/>
  <c r="T46" i="1"/>
  <c r="U46" i="1" s="1"/>
  <c r="T5" i="1"/>
  <c r="U5" i="1" s="1"/>
  <c r="T37" i="1"/>
  <c r="U37" i="1" s="1"/>
  <c r="T16" i="1"/>
  <c r="U16" i="1" s="1"/>
  <c r="T48" i="1"/>
  <c r="U48" i="1" s="1"/>
  <c r="T7" i="1"/>
  <c r="U7" i="1" s="1"/>
  <c r="T23" i="1"/>
  <c r="U23" i="1" s="1"/>
  <c r="T39" i="1"/>
  <c r="U39" i="1" s="1"/>
  <c r="T6" i="1"/>
  <c r="U6" i="1" s="1"/>
  <c r="T32" i="1"/>
  <c r="U32" i="1" s="1"/>
  <c r="R46" i="1"/>
  <c r="R30" i="1"/>
  <c r="R57" i="1"/>
  <c r="R49" i="1"/>
  <c r="R41" i="1"/>
  <c r="R33" i="1"/>
  <c r="R25" i="1"/>
  <c r="R17" i="1"/>
  <c r="R9" i="1"/>
  <c r="R6" i="1"/>
  <c r="R51" i="1"/>
  <c r="R43" i="1"/>
  <c r="R35" i="1"/>
  <c r="R27" i="1"/>
  <c r="R19" i="1"/>
  <c r="R11" i="1"/>
  <c r="R22" i="1"/>
  <c r="R14" i="1"/>
  <c r="R56" i="1"/>
  <c r="R48" i="1"/>
  <c r="R40" i="1"/>
  <c r="R24" i="1"/>
  <c r="R16" i="1"/>
  <c r="R8" i="1"/>
  <c r="R53" i="1"/>
  <c r="R45" i="1"/>
  <c r="R37" i="1"/>
  <c r="R29" i="1"/>
  <c r="R21" i="1"/>
  <c r="R13" i="1"/>
  <c r="R5" i="1"/>
  <c r="R38" i="1"/>
  <c r="R50" i="1"/>
  <c r="R34" i="1"/>
  <c r="R18" i="1"/>
  <c r="R10" i="1"/>
  <c r="R47" i="1"/>
  <c r="R39" i="1"/>
  <c r="R31" i="1"/>
  <c r="R23" i="1"/>
  <c r="R15" i="1"/>
  <c r="R7" i="1"/>
  <c r="R54" i="1"/>
  <c r="R42" i="1"/>
  <c r="R26" i="1"/>
  <c r="R55" i="1"/>
  <c r="R58" i="1" s="1"/>
  <c r="R52" i="1"/>
  <c r="R44" i="1"/>
  <c r="R36" i="1"/>
  <c r="R28" i="1"/>
  <c r="R20" i="1"/>
  <c r="R32" i="1"/>
  <c r="R12" i="1"/>
  <c r="S51" i="1"/>
  <c r="S55" i="1"/>
  <c r="S58" i="1" s="1"/>
  <c r="S54" i="1"/>
  <c r="S46" i="1"/>
  <c r="S38" i="1"/>
  <c r="S30" i="1"/>
  <c r="S22" i="1"/>
  <c r="S14" i="1"/>
  <c r="S6" i="1"/>
  <c r="S27" i="1"/>
  <c r="S56" i="1"/>
  <c r="S24" i="1"/>
  <c r="S16" i="1"/>
  <c r="S8" i="1"/>
  <c r="S48" i="1"/>
  <c r="S40" i="1"/>
  <c r="S53" i="1"/>
  <c r="S45" i="1"/>
  <c r="S37" i="1"/>
  <c r="S29" i="1"/>
  <c r="S21" i="1"/>
  <c r="S13" i="1"/>
  <c r="S5" i="1"/>
  <c r="S43" i="1"/>
  <c r="S19" i="1"/>
  <c r="S11" i="1"/>
  <c r="S50" i="1"/>
  <c r="S42" i="1"/>
  <c r="S34" i="1"/>
  <c r="S26" i="1"/>
  <c r="S18" i="1"/>
  <c r="S10" i="1"/>
  <c r="S39" i="1"/>
  <c r="S23" i="1"/>
  <c r="S52" i="1"/>
  <c r="S44" i="1"/>
  <c r="S36" i="1"/>
  <c r="S28" i="1"/>
  <c r="S20" i="1"/>
  <c r="S12" i="1"/>
  <c r="S35" i="1"/>
  <c r="S47" i="1"/>
  <c r="S31" i="1"/>
  <c r="S15" i="1"/>
  <c r="S7" i="1"/>
  <c r="S57" i="1"/>
  <c r="S49" i="1"/>
  <c r="S41" i="1"/>
  <c r="S33" i="1"/>
  <c r="S25" i="1"/>
  <c r="S17" i="1"/>
  <c r="S32" i="1"/>
  <c r="S9" i="1"/>
  <c r="Q17" i="1"/>
  <c r="Q9" i="1"/>
  <c r="Q52" i="1"/>
  <c r="Q44" i="1"/>
  <c r="Q36" i="1"/>
  <c r="Q28" i="1"/>
  <c r="Q20" i="1"/>
  <c r="Q12" i="1"/>
  <c r="Q33" i="1"/>
  <c r="Q49" i="1"/>
  <c r="Q38" i="1"/>
  <c r="Q22" i="1"/>
  <c r="Q14" i="1"/>
  <c r="Q6" i="1"/>
  <c r="Q41" i="1"/>
  <c r="Q54" i="1"/>
  <c r="Q46" i="1"/>
  <c r="Q30" i="1"/>
  <c r="Q51" i="1"/>
  <c r="Q43" i="1"/>
  <c r="Q35" i="1"/>
  <c r="Q27" i="1"/>
  <c r="Q19" i="1"/>
  <c r="Q11" i="1"/>
  <c r="Q57" i="1"/>
  <c r="Q25" i="1"/>
  <c r="Q56" i="1"/>
  <c r="Q48" i="1"/>
  <c r="Q40" i="1"/>
  <c r="Q24" i="1"/>
  <c r="Q16" i="1"/>
  <c r="Q8" i="1"/>
  <c r="Q45" i="1"/>
  <c r="Q29" i="1"/>
  <c r="Q13" i="1"/>
  <c r="Q5" i="1"/>
  <c r="Q50" i="1"/>
  <c r="Q42" i="1"/>
  <c r="Q34" i="1"/>
  <c r="Q26" i="1"/>
  <c r="Q18" i="1"/>
  <c r="Q10" i="1"/>
  <c r="Q53" i="1"/>
  <c r="Q37" i="1"/>
  <c r="Q21" i="1"/>
  <c r="Q55" i="1"/>
  <c r="Q58" i="1" s="1"/>
  <c r="Q47" i="1"/>
  <c r="Q39" i="1"/>
  <c r="Q31" i="1"/>
  <c r="Q23" i="1"/>
  <c r="Q15" i="1"/>
  <c r="Q32" i="1"/>
  <c r="Q7" i="1"/>
  <c r="P28" i="1"/>
  <c r="P25" i="1"/>
  <c r="P36" i="1"/>
  <c r="P29" i="1"/>
  <c r="P10" i="1"/>
  <c r="P48" i="1"/>
  <c r="P23" i="1"/>
  <c r="P55" i="1"/>
  <c r="P58" i="1" s="1"/>
  <c r="P30" i="1"/>
  <c r="P41" i="1"/>
  <c r="P12" i="1"/>
  <c r="P15" i="1"/>
  <c r="P31" i="1"/>
  <c r="P52" i="1"/>
  <c r="P38" i="1"/>
  <c r="P49" i="1"/>
  <c r="P7" i="1"/>
  <c r="P34" i="1"/>
  <c r="P20" i="1"/>
  <c r="P35" i="1"/>
  <c r="P39" i="1"/>
  <c r="P33" i="1"/>
  <c r="P53" i="1"/>
  <c r="P57" i="1"/>
  <c r="P11" i="1"/>
  <c r="P56" i="1"/>
  <c r="P21" i="1"/>
  <c r="P22" i="1"/>
  <c r="P19" i="1"/>
  <c r="P8" i="1"/>
  <c r="P40" i="1"/>
  <c r="P37" i="1"/>
  <c r="P9" i="1"/>
  <c r="P18" i="1"/>
  <c r="P44" i="1"/>
  <c r="P45" i="1"/>
  <c r="P50" i="1"/>
  <c r="P14" i="1"/>
  <c r="P51" i="1"/>
  <c r="P47" i="1"/>
  <c r="P5" i="1"/>
  <c r="P26" i="1"/>
  <c r="P43" i="1"/>
  <c r="P6" i="1"/>
  <c r="P13" i="1"/>
  <c r="P17" i="1"/>
  <c r="P27" i="1"/>
  <c r="P46" i="1"/>
  <c r="P54" i="1"/>
  <c r="P42" i="1"/>
  <c r="P24" i="1"/>
  <c r="P32" i="1"/>
  <c r="P16" i="1"/>
  <c r="T58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<sst xmlns="http://schemas.openxmlformats.org/spreadsheetml/2006/main" count="318" uniqueCount="99">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</sst>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3639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165" fontId="12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10" fillId="0" borderId="0" xfId="4" applyNumberFormat="1" applyAlignment="1">
      <alignment horizontal="left" vertical="center"/>
    </xf>
    <xf numFmtId="0" fontId="5" fillId="5" borderId="3" xfId="3" applyFont="1" applyFill="1" applyBorder="1" applyAlignment="1">
      <alignment horizontal="right" vertical="top" wrapText="1"/>
    </xf>
    <xf numFmtId="165" fontId="13" fillId="0" borderId="0" xfId="2" applyNumberFormat="1" applyFont="1"/>
    <xf numFmtId="0" fontId="5" fillId="2" borderId="3" xfId="3" applyFont="1" applyFill="1" applyBorder="1" applyAlignment="1">
      <alignment horizontal="right" vertical="top" wrapText="1"/>
    </xf>
    <xf numFmtId="0" fontId="14" fillId="2" borderId="3" xfId="0" applyFont="1" applyFill="1" applyBorder="1" applyAlignment="1">
      <alignment horizontal="right" vertical="top" wrapText="1"/>
    </xf>
    <xf numFmtId="0" fontId="0" fillId="0" borderId="0" xfId="0" applyFont="1"/>
    <xf numFmtId="165" fontId="9" fillId="0" borderId="0" xfId="2" applyNumberFormat="1" applyFont="1"/>
    <xf numFmtId="165" fontId="9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5" fillId="2" borderId="7" xfId="3" applyFont="1" applyFill="1" applyBorder="1" applyAlignment="1">
      <alignment horizontal="right" vertical="top" wrapText="1"/>
    </xf>
    <xf numFmtId="1" fontId="0" fillId="0" borderId="0" xfId="0" applyNumberFormat="1"/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59"/>
  <sheetViews>
    <sheetView topLeftCell="A13" workbookViewId="0">
      <selection activeCell="A5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53" t="s">
        <v>68</v>
      </c>
      <c r="L1" s="53"/>
      <c r="M1" s="53"/>
      <c r="N1" s="8">
        <v>1.4999999999999999E-2</v>
      </c>
      <c r="O1" s="8"/>
      <c r="P1" s="54" t="s">
        <v>77</v>
      </c>
      <c r="Q1" s="54"/>
      <c r="R1" s="54"/>
      <c r="S1" s="54"/>
      <c r="T1" s="54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262268</v>
      </c>
      <c r="C5" s="2"/>
      <c r="D5" s="1">
        <v>20354</v>
      </c>
      <c r="E5" s="2"/>
      <c r="F5" s="1">
        <v>212321</v>
      </c>
      <c r="G5" s="1">
        <v>13368</v>
      </c>
      <c r="H5" s="1">
        <v>1037</v>
      </c>
      <c r="I5" s="1">
        <v>669982</v>
      </c>
      <c r="J5" s="1">
        <v>34151</v>
      </c>
      <c r="K5" s="9"/>
      <c r="L5" s="28">
        <f t="shared" ref="L5:L35" si="0">D5/B5</f>
        <v>7.760763798862233E-2</v>
      </c>
      <c r="M5" s="6">
        <f t="shared" ref="M5:M35" si="1">D5/$N$1</f>
        <v>1356933.3333333335</v>
      </c>
      <c r="N5" s="7">
        <f t="shared" ref="N5:N35" si="2">ABS(F5-M5)/M5</f>
        <v>0.84352879040974749</v>
      </c>
      <c r="O5" s="7"/>
      <c r="P5" s="24">
        <f t="shared" ref="P5:P35" si="3">$P$2*$M5</f>
        <v>203540.00000000003</v>
      </c>
      <c r="Q5" s="24">
        <f t="shared" ref="Q5:Q35" si="4">$Q$2*$M5</f>
        <v>814160.00000000012</v>
      </c>
      <c r="R5" s="24">
        <f t="shared" ref="R5:R35" si="5">$R$2*$M5</f>
        <v>339233.33333333337</v>
      </c>
      <c r="S5" s="24">
        <f t="shared" ref="S5:S35" si="6">$S$2*$M5</f>
        <v>169616.66666666669</v>
      </c>
      <c r="T5" s="24">
        <f t="shared" ref="T5:T35" si="7">$T$2*$M5</f>
        <v>20354</v>
      </c>
      <c r="U5" s="21">
        <f t="shared" ref="U5:U35" si="8">M5-T5</f>
        <v>1336579.3333333335</v>
      </c>
    </row>
    <row r="6" spans="1:21" ht="15" thickBot="1" x14ac:dyDescent="0.4">
      <c r="A6" s="5" t="s">
        <v>8</v>
      </c>
      <c r="B6" s="1">
        <v>95865</v>
      </c>
      <c r="C6" s="2"/>
      <c r="D6" s="1">
        <v>5063</v>
      </c>
      <c r="E6" s="2"/>
      <c r="F6" s="1">
        <v>89531</v>
      </c>
      <c r="G6" s="1">
        <v>10793</v>
      </c>
      <c r="H6" s="2">
        <v>570</v>
      </c>
      <c r="I6" s="1">
        <v>191791</v>
      </c>
      <c r="J6" s="1">
        <v>21594</v>
      </c>
      <c r="K6" s="9"/>
      <c r="L6" s="28">
        <f t="shared" si="0"/>
        <v>5.2813852813852813E-2</v>
      </c>
      <c r="M6" s="6">
        <f t="shared" si="1"/>
        <v>337533.33333333337</v>
      </c>
      <c r="N6" s="7">
        <f t="shared" si="2"/>
        <v>0.73474916057673323</v>
      </c>
      <c r="O6" s="7"/>
      <c r="P6" s="24">
        <f t="shared" si="3"/>
        <v>50630.000000000007</v>
      </c>
      <c r="Q6" s="24">
        <f t="shared" si="4"/>
        <v>202520.00000000003</v>
      </c>
      <c r="R6" s="24">
        <f t="shared" si="5"/>
        <v>84383.333333333343</v>
      </c>
      <c r="S6" s="24">
        <f t="shared" si="6"/>
        <v>42191.666666666672</v>
      </c>
      <c r="T6" s="24">
        <f t="shared" si="7"/>
        <v>5063</v>
      </c>
      <c r="U6" s="21">
        <f t="shared" si="8"/>
        <v>332470.33333333337</v>
      </c>
    </row>
    <row r="7" spans="1:21" ht="15" thickBot="1" x14ac:dyDescent="0.4">
      <c r="A7" s="5" t="s">
        <v>17</v>
      </c>
      <c r="B7" s="1">
        <v>42944</v>
      </c>
      <c r="C7" s="2"/>
      <c r="D7" s="1">
        <v>2182</v>
      </c>
      <c r="E7" s="2"/>
      <c r="F7" s="1">
        <v>32644</v>
      </c>
      <c r="G7" s="1">
        <v>6287</v>
      </c>
      <c r="H7" s="2">
        <v>319</v>
      </c>
      <c r="I7" s="1">
        <v>180462</v>
      </c>
      <c r="J7" s="1">
        <v>26421</v>
      </c>
      <c r="K7" s="9"/>
      <c r="L7" s="28">
        <f t="shared" si="0"/>
        <v>5.0810357675111772E-2</v>
      </c>
      <c r="M7" s="6">
        <f t="shared" si="1"/>
        <v>145466.66666666669</v>
      </c>
      <c r="N7" s="7">
        <f t="shared" si="2"/>
        <v>0.77559120073327226</v>
      </c>
      <c r="O7" s="7"/>
      <c r="P7" s="24">
        <f t="shared" si="3"/>
        <v>21820.000000000004</v>
      </c>
      <c r="Q7" s="24">
        <f t="shared" si="4"/>
        <v>87280.000000000015</v>
      </c>
      <c r="R7" s="24">
        <f t="shared" si="5"/>
        <v>36366.666666666672</v>
      </c>
      <c r="S7" s="24">
        <f t="shared" si="6"/>
        <v>18183.333333333336</v>
      </c>
      <c r="T7" s="24">
        <f t="shared" si="7"/>
        <v>2182</v>
      </c>
      <c r="U7" s="21">
        <f t="shared" si="8"/>
        <v>143284.66666666669</v>
      </c>
    </row>
    <row r="8" spans="1:21" ht="15" thickBot="1" x14ac:dyDescent="0.4">
      <c r="A8" s="5" t="s">
        <v>10</v>
      </c>
      <c r="B8" s="1">
        <v>37700</v>
      </c>
      <c r="C8" s="4">
        <v>357</v>
      </c>
      <c r="D8" s="1">
        <v>1437</v>
      </c>
      <c r="E8" s="3">
        <v>18</v>
      </c>
      <c r="F8" s="1">
        <v>32926</v>
      </c>
      <c r="G8" s="2">
        <v>963</v>
      </c>
      <c r="H8" s="2">
        <v>37</v>
      </c>
      <c r="I8" s="1">
        <v>300100</v>
      </c>
      <c r="J8" s="1">
        <v>7666</v>
      </c>
      <c r="K8" s="9"/>
      <c r="L8" s="28">
        <f t="shared" si="0"/>
        <v>3.8116710875331562E-2</v>
      </c>
      <c r="M8" s="6">
        <f t="shared" si="1"/>
        <v>95800</v>
      </c>
      <c r="N8" s="7">
        <f t="shared" si="2"/>
        <v>0.65630480167014615</v>
      </c>
      <c r="O8" s="7"/>
      <c r="P8" s="24">
        <f t="shared" si="3"/>
        <v>14370</v>
      </c>
      <c r="Q8" s="24">
        <f t="shared" si="4"/>
        <v>57480</v>
      </c>
      <c r="R8" s="24">
        <f t="shared" si="5"/>
        <v>23950</v>
      </c>
      <c r="S8" s="24">
        <f t="shared" si="6"/>
        <v>11975</v>
      </c>
      <c r="T8" s="24">
        <f t="shared" si="7"/>
        <v>1437</v>
      </c>
      <c r="U8" s="21">
        <f t="shared" si="8"/>
        <v>94363</v>
      </c>
    </row>
    <row r="9" spans="1:21" ht="15" thickBot="1" x14ac:dyDescent="0.4">
      <c r="A9" s="5" t="s">
        <v>19</v>
      </c>
      <c r="B9" s="1">
        <v>36892</v>
      </c>
      <c r="C9" s="2"/>
      <c r="D9" s="1">
        <v>1713</v>
      </c>
      <c r="E9" s="2"/>
      <c r="F9" s="1">
        <v>34529</v>
      </c>
      <c r="G9" s="1">
        <v>2884</v>
      </c>
      <c r="H9" s="2">
        <v>134</v>
      </c>
      <c r="I9" s="1">
        <v>171956</v>
      </c>
      <c r="J9" s="1">
        <v>13443</v>
      </c>
      <c r="K9" s="9"/>
      <c r="L9" s="28">
        <f t="shared" si="0"/>
        <v>4.6432830966063106E-2</v>
      </c>
      <c r="M9" s="6">
        <f t="shared" si="1"/>
        <v>114200</v>
      </c>
      <c r="N9" s="7">
        <f t="shared" si="2"/>
        <v>0.69764448336252194</v>
      </c>
      <c r="O9" s="7"/>
      <c r="P9" s="24">
        <f t="shared" si="3"/>
        <v>17130</v>
      </c>
      <c r="Q9" s="24">
        <f t="shared" si="4"/>
        <v>68520</v>
      </c>
      <c r="R9" s="24">
        <f t="shared" si="5"/>
        <v>28550</v>
      </c>
      <c r="S9" s="24">
        <f t="shared" si="6"/>
        <v>14275</v>
      </c>
      <c r="T9" s="24">
        <f t="shared" si="7"/>
        <v>1713</v>
      </c>
      <c r="U9" s="21">
        <f t="shared" si="8"/>
        <v>112487</v>
      </c>
    </row>
    <row r="10" spans="1:21" ht="15" thickBot="1" x14ac:dyDescent="0.4">
      <c r="A10" s="5" t="s">
        <v>12</v>
      </c>
      <c r="B10" s="1">
        <v>35108</v>
      </c>
      <c r="C10" s="2"/>
      <c r="D10" s="1">
        <v>1565</v>
      </c>
      <c r="E10" s="2"/>
      <c r="F10" s="1">
        <v>32937</v>
      </c>
      <c r="G10" s="1">
        <v>2738</v>
      </c>
      <c r="H10" s="2">
        <v>122</v>
      </c>
      <c r="I10" s="1">
        <v>164436</v>
      </c>
      <c r="J10" s="1">
        <v>12825</v>
      </c>
      <c r="K10" s="9"/>
      <c r="L10" s="28">
        <f t="shared" si="0"/>
        <v>4.4576734647373821E-2</v>
      </c>
      <c r="M10" s="6">
        <f t="shared" si="1"/>
        <v>104333.33333333334</v>
      </c>
      <c r="N10" s="7">
        <f t="shared" si="2"/>
        <v>0.68430990415335469</v>
      </c>
      <c r="O10" s="7"/>
      <c r="P10" s="24">
        <f t="shared" si="3"/>
        <v>15650</v>
      </c>
      <c r="Q10" s="24">
        <f t="shared" si="4"/>
        <v>62600</v>
      </c>
      <c r="R10" s="24">
        <f t="shared" si="5"/>
        <v>26083.333333333336</v>
      </c>
      <c r="S10" s="24">
        <f t="shared" si="6"/>
        <v>13041.666666666668</v>
      </c>
      <c r="T10" s="24">
        <f t="shared" si="7"/>
        <v>1565</v>
      </c>
      <c r="U10" s="21">
        <f t="shared" si="8"/>
        <v>102768.33333333334</v>
      </c>
    </row>
    <row r="11" spans="1:21" ht="15" thickBot="1" x14ac:dyDescent="0.4">
      <c r="A11" s="5" t="s">
        <v>11</v>
      </c>
      <c r="B11" s="1">
        <v>33966</v>
      </c>
      <c r="C11" s="2"/>
      <c r="D11" s="1">
        <v>2813</v>
      </c>
      <c r="E11" s="2"/>
      <c r="F11" s="1">
        <v>27881</v>
      </c>
      <c r="G11" s="1">
        <v>3411</v>
      </c>
      <c r="H11" s="2">
        <v>283</v>
      </c>
      <c r="I11" s="1">
        <v>121298</v>
      </c>
      <c r="J11" s="1">
        <v>12182</v>
      </c>
      <c r="K11" s="9"/>
      <c r="L11" s="28">
        <f t="shared" si="0"/>
        <v>8.2818112229876936E-2</v>
      </c>
      <c r="M11" s="6">
        <f t="shared" si="1"/>
        <v>187533.33333333334</v>
      </c>
      <c r="N11" s="7">
        <f t="shared" si="2"/>
        <v>0.85132776395307497</v>
      </c>
      <c r="O11" s="7"/>
      <c r="P11" s="24">
        <f t="shared" si="3"/>
        <v>28130</v>
      </c>
      <c r="Q11" s="24">
        <f t="shared" si="4"/>
        <v>112520</v>
      </c>
      <c r="R11" s="24">
        <f t="shared" si="5"/>
        <v>46883.333333333336</v>
      </c>
      <c r="S11" s="24">
        <f t="shared" si="6"/>
        <v>23441.666666666668</v>
      </c>
      <c r="T11" s="24">
        <f t="shared" si="7"/>
        <v>2813</v>
      </c>
      <c r="U11" s="21">
        <f t="shared" si="8"/>
        <v>184720.33333333334</v>
      </c>
    </row>
    <row r="12" spans="1:21" ht="15" thickBot="1" x14ac:dyDescent="0.4">
      <c r="A12" s="5" t="s">
        <v>13</v>
      </c>
      <c r="B12" s="1">
        <v>28576</v>
      </c>
      <c r="C12" s="2"/>
      <c r="D12" s="2">
        <v>927</v>
      </c>
      <c r="E12" s="2"/>
      <c r="F12" s="1">
        <v>26963</v>
      </c>
      <c r="G12" s="1">
        <v>1387</v>
      </c>
      <c r="H12" s="2">
        <v>45</v>
      </c>
      <c r="I12" s="1">
        <v>290476</v>
      </c>
      <c r="J12" s="1">
        <v>14102</v>
      </c>
      <c r="K12" s="9"/>
      <c r="L12" s="28">
        <f t="shared" si="0"/>
        <v>3.2439809630459129E-2</v>
      </c>
      <c r="M12" s="6">
        <f t="shared" si="1"/>
        <v>61800</v>
      </c>
      <c r="N12" s="7">
        <f t="shared" si="2"/>
        <v>0.56370550161812294</v>
      </c>
      <c r="O12" s="7"/>
      <c r="P12" s="24">
        <f t="shared" si="3"/>
        <v>9270</v>
      </c>
      <c r="Q12" s="24">
        <f t="shared" si="4"/>
        <v>37080</v>
      </c>
      <c r="R12" s="24">
        <f t="shared" si="5"/>
        <v>15450</v>
      </c>
      <c r="S12" s="24">
        <f t="shared" si="6"/>
        <v>7725</v>
      </c>
      <c r="T12" s="24">
        <f t="shared" si="7"/>
        <v>927</v>
      </c>
      <c r="U12" s="21">
        <f t="shared" si="8"/>
        <v>60873</v>
      </c>
    </row>
    <row r="13" spans="1:21" ht="15" thickBot="1" x14ac:dyDescent="0.4">
      <c r="A13" s="5" t="s">
        <v>14</v>
      </c>
      <c r="B13" s="1">
        <v>25258</v>
      </c>
      <c r="C13" s="2"/>
      <c r="D13" s="1">
        <v>1473</v>
      </c>
      <c r="E13" s="2"/>
      <c r="F13" s="1">
        <v>23735</v>
      </c>
      <c r="G13" s="1">
        <v>5416</v>
      </c>
      <c r="H13" s="2">
        <v>316</v>
      </c>
      <c r="I13" s="1">
        <v>141672</v>
      </c>
      <c r="J13" s="1">
        <v>30378</v>
      </c>
      <c r="K13" s="10"/>
      <c r="L13" s="28">
        <f t="shared" si="0"/>
        <v>5.8318156623643994E-2</v>
      </c>
      <c r="M13" s="6">
        <f t="shared" si="1"/>
        <v>98200</v>
      </c>
      <c r="N13" s="7">
        <f t="shared" si="2"/>
        <v>0.75829938900203664</v>
      </c>
      <c r="O13" s="7"/>
      <c r="P13" s="24">
        <f t="shared" si="3"/>
        <v>14730</v>
      </c>
      <c r="Q13" s="24">
        <f t="shared" si="4"/>
        <v>58920</v>
      </c>
      <c r="R13" s="24">
        <f t="shared" si="5"/>
        <v>24550</v>
      </c>
      <c r="S13" s="24">
        <f t="shared" si="6"/>
        <v>12275</v>
      </c>
      <c r="T13" s="24">
        <f t="shared" si="7"/>
        <v>1473</v>
      </c>
      <c r="U13" s="21">
        <f t="shared" si="8"/>
        <v>96727</v>
      </c>
    </row>
    <row r="14" spans="1:21" ht="15" thickBot="1" x14ac:dyDescent="0.4">
      <c r="A14" s="5" t="s">
        <v>23</v>
      </c>
      <c r="B14" s="1">
        <v>22469</v>
      </c>
      <c r="C14" s="2"/>
      <c r="D14" s="1">
        <v>1544</v>
      </c>
      <c r="E14" s="2"/>
      <c r="F14" s="1">
        <v>20860</v>
      </c>
      <c r="G14" s="1">
        <v>6274</v>
      </c>
      <c r="H14" s="2">
        <v>431</v>
      </c>
      <c r="I14" s="1">
        <v>69918</v>
      </c>
      <c r="J14" s="1">
        <v>19522</v>
      </c>
      <c r="K14" s="9"/>
      <c r="L14" s="28">
        <f t="shared" si="0"/>
        <v>6.871689883839957E-2</v>
      </c>
      <c r="M14" s="6">
        <f t="shared" si="1"/>
        <v>102933.33333333334</v>
      </c>
      <c r="N14" s="7">
        <f t="shared" si="2"/>
        <v>0.79734455958549222</v>
      </c>
      <c r="O14" s="7"/>
      <c r="P14" s="24">
        <f t="shared" si="3"/>
        <v>15440</v>
      </c>
      <c r="Q14" s="24">
        <f t="shared" si="4"/>
        <v>61760</v>
      </c>
      <c r="R14" s="24">
        <f t="shared" si="5"/>
        <v>25733.333333333336</v>
      </c>
      <c r="S14" s="24">
        <f t="shared" si="6"/>
        <v>12866.666666666668</v>
      </c>
      <c r="T14" s="24">
        <f t="shared" si="7"/>
        <v>1544</v>
      </c>
      <c r="U14" s="21">
        <f t="shared" si="8"/>
        <v>101389.33333333334</v>
      </c>
    </row>
    <row r="15" spans="1:21" ht="15" thickBot="1" x14ac:dyDescent="0.4">
      <c r="A15" s="5" t="s">
        <v>15</v>
      </c>
      <c r="B15" s="1">
        <v>21458</v>
      </c>
      <c r="C15" s="2"/>
      <c r="D15" s="2">
        <v>550</v>
      </c>
      <c r="E15" s="2"/>
      <c r="F15" s="1">
        <v>16102</v>
      </c>
      <c r="G15" s="2">
        <v>770</v>
      </c>
      <c r="H15" s="2">
        <v>20</v>
      </c>
      <c r="I15" s="1">
        <v>216783</v>
      </c>
      <c r="J15" s="1">
        <v>7774</v>
      </c>
      <c r="K15" s="9"/>
      <c r="L15" s="28">
        <f t="shared" si="0"/>
        <v>2.5631466119862056E-2</v>
      </c>
      <c r="M15" s="6">
        <f t="shared" si="1"/>
        <v>36666.666666666672</v>
      </c>
      <c r="N15" s="7">
        <f t="shared" si="2"/>
        <v>0.56085454545454549</v>
      </c>
      <c r="O15" s="7"/>
      <c r="P15" s="24">
        <f t="shared" si="3"/>
        <v>5500.0000000000009</v>
      </c>
      <c r="Q15" s="24">
        <f t="shared" si="4"/>
        <v>22000.000000000004</v>
      </c>
      <c r="R15" s="24">
        <f t="shared" si="5"/>
        <v>9166.6666666666679</v>
      </c>
      <c r="S15" s="24">
        <f t="shared" si="6"/>
        <v>4583.3333333333339</v>
      </c>
      <c r="T15" s="24">
        <f t="shared" si="7"/>
        <v>550</v>
      </c>
      <c r="U15" s="21">
        <f t="shared" si="8"/>
        <v>36116.666666666672</v>
      </c>
    </row>
    <row r="16" spans="1:21" ht="15" thickBot="1" x14ac:dyDescent="0.4">
      <c r="A16" s="5" t="s">
        <v>16</v>
      </c>
      <c r="B16" s="1">
        <v>21102</v>
      </c>
      <c r="C16" s="2"/>
      <c r="D16" s="2">
        <v>846</v>
      </c>
      <c r="E16" s="2"/>
      <c r="F16" s="1">
        <v>20225</v>
      </c>
      <c r="G16" s="1">
        <v>2049</v>
      </c>
      <c r="H16" s="2">
        <v>82</v>
      </c>
      <c r="I16" s="1">
        <v>94072</v>
      </c>
      <c r="J16" s="1">
        <v>9135</v>
      </c>
      <c r="K16" s="9"/>
      <c r="L16" s="28">
        <f t="shared" si="0"/>
        <v>4.009098663633779E-2</v>
      </c>
      <c r="M16" s="6">
        <f t="shared" si="1"/>
        <v>56400</v>
      </c>
      <c r="N16" s="7">
        <f t="shared" si="2"/>
        <v>0.64140070921985815</v>
      </c>
      <c r="O16" s="7"/>
      <c r="P16" s="24">
        <f t="shared" si="3"/>
        <v>8460</v>
      </c>
      <c r="Q16" s="24">
        <f t="shared" si="4"/>
        <v>33840</v>
      </c>
      <c r="R16" s="24">
        <f t="shared" si="5"/>
        <v>14100</v>
      </c>
      <c r="S16" s="24">
        <f t="shared" si="6"/>
        <v>7050</v>
      </c>
      <c r="T16" s="24">
        <f t="shared" si="7"/>
        <v>846</v>
      </c>
      <c r="U16" s="21">
        <f t="shared" si="8"/>
        <v>55554</v>
      </c>
    </row>
    <row r="17" spans="1:21" ht="15" thickBot="1" x14ac:dyDescent="0.4">
      <c r="A17" s="5" t="s">
        <v>26</v>
      </c>
      <c r="B17" s="1">
        <v>14775</v>
      </c>
      <c r="C17" s="2"/>
      <c r="D17" s="2">
        <v>698</v>
      </c>
      <c r="E17" s="2"/>
      <c r="F17" s="1">
        <v>13096</v>
      </c>
      <c r="G17" s="1">
        <v>2461</v>
      </c>
      <c r="H17" s="2">
        <v>116</v>
      </c>
      <c r="I17" s="1">
        <v>76529</v>
      </c>
      <c r="J17" s="1">
        <v>12748</v>
      </c>
      <c r="K17" s="10"/>
      <c r="L17" s="28">
        <f t="shared" si="0"/>
        <v>4.7241962774957701E-2</v>
      </c>
      <c r="M17" s="6">
        <f t="shared" si="1"/>
        <v>46533.333333333336</v>
      </c>
      <c r="N17" s="7">
        <f t="shared" si="2"/>
        <v>0.71856733524355298</v>
      </c>
      <c r="O17" s="7"/>
      <c r="P17" s="24">
        <f t="shared" si="3"/>
        <v>6980</v>
      </c>
      <c r="Q17" s="24">
        <f t="shared" si="4"/>
        <v>27920</v>
      </c>
      <c r="R17" s="24">
        <f t="shared" si="5"/>
        <v>11633.333333333334</v>
      </c>
      <c r="S17" s="24">
        <f t="shared" si="6"/>
        <v>5816.666666666667</v>
      </c>
      <c r="T17" s="24">
        <f t="shared" si="7"/>
        <v>698</v>
      </c>
      <c r="U17" s="21">
        <f t="shared" si="8"/>
        <v>45835.333333333336</v>
      </c>
    </row>
    <row r="18" spans="1:21" ht="15" thickBot="1" x14ac:dyDescent="0.4">
      <c r="A18" s="5" t="s">
        <v>21</v>
      </c>
      <c r="B18" s="1">
        <v>14117</v>
      </c>
      <c r="C18" s="2"/>
      <c r="D18" s="2">
        <v>610</v>
      </c>
      <c r="E18" s="2"/>
      <c r="F18" s="1">
        <v>13387</v>
      </c>
      <c r="G18" s="1">
        <v>1213</v>
      </c>
      <c r="H18" s="2">
        <v>52</v>
      </c>
      <c r="I18" s="1">
        <v>97998</v>
      </c>
      <c r="J18" s="1">
        <v>8418</v>
      </c>
      <c r="K18" s="9"/>
      <c r="L18" s="28">
        <f t="shared" si="0"/>
        <v>4.3210313806049443E-2</v>
      </c>
      <c r="M18" s="6">
        <f t="shared" si="1"/>
        <v>40666.666666666672</v>
      </c>
      <c r="N18" s="7">
        <f t="shared" si="2"/>
        <v>0.6708114754098361</v>
      </c>
      <c r="O18" s="7"/>
      <c r="P18" s="24">
        <f t="shared" si="3"/>
        <v>6100.0000000000009</v>
      </c>
      <c r="Q18" s="24">
        <f t="shared" si="4"/>
        <v>24400.000000000004</v>
      </c>
      <c r="R18" s="24">
        <f t="shared" si="5"/>
        <v>10166.666666666668</v>
      </c>
      <c r="S18" s="24">
        <f t="shared" si="6"/>
        <v>5083.3333333333339</v>
      </c>
      <c r="T18" s="24">
        <f t="shared" si="7"/>
        <v>610</v>
      </c>
      <c r="U18" s="21">
        <f t="shared" si="8"/>
        <v>40056.666666666672</v>
      </c>
    </row>
    <row r="19" spans="1:21" ht="15" thickBot="1" x14ac:dyDescent="0.4">
      <c r="A19" s="5" t="s">
        <v>9</v>
      </c>
      <c r="B19" s="1">
        <v>12494</v>
      </c>
      <c r="C19" s="2"/>
      <c r="D19" s="2">
        <v>692</v>
      </c>
      <c r="E19" s="2"/>
      <c r="F19" s="1">
        <v>10020</v>
      </c>
      <c r="G19" s="1">
        <v>1713</v>
      </c>
      <c r="H19" s="2">
        <v>95</v>
      </c>
      <c r="I19" s="1">
        <v>147953</v>
      </c>
      <c r="J19" s="1">
        <v>20283</v>
      </c>
      <c r="K19" s="9"/>
      <c r="L19" s="28">
        <f t="shared" si="0"/>
        <v>5.5386585561069311E-2</v>
      </c>
      <c r="M19" s="6">
        <f t="shared" si="1"/>
        <v>46133.333333333336</v>
      </c>
      <c r="N19" s="7">
        <f t="shared" si="2"/>
        <v>0.78280346820809255</v>
      </c>
      <c r="O19" s="7"/>
      <c r="P19" s="24">
        <f t="shared" si="3"/>
        <v>6920</v>
      </c>
      <c r="Q19" s="24">
        <f t="shared" si="4"/>
        <v>27680</v>
      </c>
      <c r="R19" s="24">
        <f t="shared" si="5"/>
        <v>11533.333333333334</v>
      </c>
      <c r="S19" s="24">
        <f t="shared" si="6"/>
        <v>5766.666666666667</v>
      </c>
      <c r="T19" s="24">
        <f t="shared" si="7"/>
        <v>692</v>
      </c>
      <c r="U19" s="21">
        <f t="shared" si="8"/>
        <v>45441.333333333336</v>
      </c>
    </row>
    <row r="20" spans="1:21" ht="15" thickBot="1" x14ac:dyDescent="0.4">
      <c r="A20" s="5" t="s">
        <v>27</v>
      </c>
      <c r="B20" s="1">
        <v>12438</v>
      </c>
      <c r="C20" s="2"/>
      <c r="D20" s="2">
        <v>661</v>
      </c>
      <c r="E20" s="2"/>
      <c r="F20" s="1">
        <v>11763</v>
      </c>
      <c r="G20" s="1">
        <v>1874</v>
      </c>
      <c r="H20" s="2">
        <v>100</v>
      </c>
      <c r="I20" s="1">
        <v>69470</v>
      </c>
      <c r="J20" s="1">
        <v>10466</v>
      </c>
      <c r="K20" s="9"/>
      <c r="L20" s="28">
        <f t="shared" si="0"/>
        <v>5.3143592217398297E-2</v>
      </c>
      <c r="M20" s="6">
        <f t="shared" si="1"/>
        <v>44066.666666666672</v>
      </c>
      <c r="N20" s="7">
        <f t="shared" si="2"/>
        <v>0.73306354009077157</v>
      </c>
      <c r="O20" s="7"/>
      <c r="P20" s="24">
        <f t="shared" si="3"/>
        <v>6610.0000000000009</v>
      </c>
      <c r="Q20" s="24">
        <f t="shared" si="4"/>
        <v>26440.000000000004</v>
      </c>
      <c r="R20" s="24">
        <f t="shared" si="5"/>
        <v>11016.666666666668</v>
      </c>
      <c r="S20" s="24">
        <f t="shared" si="6"/>
        <v>5508.3333333333339</v>
      </c>
      <c r="T20" s="24">
        <f t="shared" si="7"/>
        <v>661</v>
      </c>
      <c r="U20" s="21">
        <f t="shared" si="8"/>
        <v>43405.666666666672</v>
      </c>
    </row>
    <row r="21" spans="1:21" ht="15" thickBot="1" x14ac:dyDescent="0.4">
      <c r="A21" s="5" t="s">
        <v>18</v>
      </c>
      <c r="B21" s="1">
        <v>10878</v>
      </c>
      <c r="C21" s="2"/>
      <c r="D21" s="2">
        <v>508</v>
      </c>
      <c r="E21" s="2"/>
      <c r="F21" s="1">
        <v>9811</v>
      </c>
      <c r="G21" s="1">
        <v>1967</v>
      </c>
      <c r="H21" s="2">
        <v>92</v>
      </c>
      <c r="I21" s="1">
        <v>50645</v>
      </c>
      <c r="J21" s="1">
        <v>9156</v>
      </c>
      <c r="K21" s="10"/>
      <c r="L21" s="28">
        <f t="shared" si="0"/>
        <v>4.6699760985475271E-2</v>
      </c>
      <c r="M21" s="6">
        <f t="shared" si="1"/>
        <v>33866.666666666672</v>
      </c>
      <c r="N21" s="7">
        <f t="shared" si="2"/>
        <v>0.71030511811023622</v>
      </c>
      <c r="O21" s="7"/>
      <c r="P21" s="24">
        <f t="shared" si="3"/>
        <v>5080.0000000000009</v>
      </c>
      <c r="Q21" s="24">
        <f t="shared" si="4"/>
        <v>20320.000000000004</v>
      </c>
      <c r="R21" s="24">
        <f t="shared" si="5"/>
        <v>8466.6666666666679</v>
      </c>
      <c r="S21" s="24">
        <f t="shared" si="6"/>
        <v>4233.3333333333339</v>
      </c>
      <c r="T21" s="24">
        <f t="shared" si="7"/>
        <v>508.00000000000006</v>
      </c>
      <c r="U21" s="21">
        <f t="shared" si="8"/>
        <v>33358.666666666672</v>
      </c>
    </row>
    <row r="22" spans="1:21" ht="15" thickBot="1" x14ac:dyDescent="0.4">
      <c r="A22" s="5" t="s">
        <v>29</v>
      </c>
      <c r="B22" s="1">
        <v>10266</v>
      </c>
      <c r="C22" s="2"/>
      <c r="D22" s="2">
        <v>349</v>
      </c>
      <c r="E22" s="2"/>
      <c r="F22" s="1">
        <v>8593</v>
      </c>
      <c r="G22" s="1">
        <v>1220</v>
      </c>
      <c r="H22" s="2">
        <v>41</v>
      </c>
      <c r="I22" s="1">
        <v>60778</v>
      </c>
      <c r="J22" s="1">
        <v>7224</v>
      </c>
      <c r="K22" s="9"/>
      <c r="L22" s="28">
        <f t="shared" si="0"/>
        <v>3.3995714007403081E-2</v>
      </c>
      <c r="M22" s="6">
        <f t="shared" si="1"/>
        <v>23266.666666666668</v>
      </c>
      <c r="N22" s="7">
        <f t="shared" si="2"/>
        <v>0.63067335243553013</v>
      </c>
      <c r="O22" s="7"/>
      <c r="P22" s="24">
        <f t="shared" si="3"/>
        <v>3490</v>
      </c>
      <c r="Q22" s="24">
        <f t="shared" si="4"/>
        <v>13960</v>
      </c>
      <c r="R22" s="24">
        <f t="shared" si="5"/>
        <v>5816.666666666667</v>
      </c>
      <c r="S22" s="24">
        <f t="shared" si="6"/>
        <v>2908.3333333333335</v>
      </c>
      <c r="T22" s="24">
        <f t="shared" si="7"/>
        <v>349</v>
      </c>
      <c r="U22" s="21">
        <f t="shared" si="8"/>
        <v>22917.666666666668</v>
      </c>
    </row>
    <row r="23" spans="1:21" ht="15" thickBot="1" x14ac:dyDescent="0.4">
      <c r="A23" s="5" t="s">
        <v>20</v>
      </c>
      <c r="B23" s="1">
        <v>7842</v>
      </c>
      <c r="C23" s="2"/>
      <c r="D23" s="2">
        <v>166</v>
      </c>
      <c r="E23" s="2"/>
      <c r="F23" s="1">
        <v>3664</v>
      </c>
      <c r="G23" s="1">
        <v>1179</v>
      </c>
      <c r="H23" s="2">
        <v>25</v>
      </c>
      <c r="I23" s="1">
        <v>114980</v>
      </c>
      <c r="J23" s="1">
        <v>17287</v>
      </c>
      <c r="K23" s="9"/>
      <c r="L23" s="28">
        <f t="shared" si="0"/>
        <v>2.1168069370058658E-2</v>
      </c>
      <c r="M23" s="6">
        <f t="shared" si="1"/>
        <v>11066.666666666668</v>
      </c>
      <c r="N23" s="7">
        <f t="shared" si="2"/>
        <v>0.66891566265060243</v>
      </c>
      <c r="O23" s="7"/>
      <c r="P23" s="24">
        <f t="shared" si="3"/>
        <v>1660.0000000000002</v>
      </c>
      <c r="Q23" s="24">
        <f t="shared" si="4"/>
        <v>6640.0000000000009</v>
      </c>
      <c r="R23" s="24">
        <f t="shared" si="5"/>
        <v>2766.666666666667</v>
      </c>
      <c r="S23" s="24">
        <f t="shared" si="6"/>
        <v>1383.3333333333335</v>
      </c>
      <c r="T23" s="24">
        <f t="shared" si="7"/>
        <v>166</v>
      </c>
      <c r="U23" s="21">
        <f t="shared" si="8"/>
        <v>10900.666666666668</v>
      </c>
    </row>
    <row r="24" spans="1:21" ht="15" thickBot="1" x14ac:dyDescent="0.4">
      <c r="A24" s="5" t="s">
        <v>24</v>
      </c>
      <c r="B24" s="1">
        <v>7488</v>
      </c>
      <c r="C24" s="2"/>
      <c r="D24" s="2">
        <v>265</v>
      </c>
      <c r="E24" s="2"/>
      <c r="F24" s="1">
        <v>6340</v>
      </c>
      <c r="G24" s="2">
        <v>737</v>
      </c>
      <c r="H24" s="2">
        <v>26</v>
      </c>
      <c r="I24" s="1">
        <v>90336</v>
      </c>
      <c r="J24" s="1">
        <v>8895</v>
      </c>
      <c r="K24" s="9"/>
      <c r="L24" s="28">
        <f t="shared" si="0"/>
        <v>3.5389957264957264E-2</v>
      </c>
      <c r="M24" s="6">
        <f t="shared" si="1"/>
        <v>17666.666666666668</v>
      </c>
      <c r="N24" s="7">
        <f t="shared" si="2"/>
        <v>0.64113207547169815</v>
      </c>
      <c r="O24" s="7"/>
      <c r="P24" s="24">
        <f t="shared" si="3"/>
        <v>2650</v>
      </c>
      <c r="Q24" s="24">
        <f t="shared" si="4"/>
        <v>10600</v>
      </c>
      <c r="R24" s="24">
        <f t="shared" si="5"/>
        <v>4416.666666666667</v>
      </c>
      <c r="S24" s="24">
        <f t="shared" si="6"/>
        <v>2208.3333333333335</v>
      </c>
      <c r="T24" s="24">
        <f t="shared" si="7"/>
        <v>265</v>
      </c>
      <c r="U24" s="21">
        <f t="shared" si="8"/>
        <v>17401.666666666668</v>
      </c>
    </row>
    <row r="25" spans="1:21" ht="15" thickBot="1" x14ac:dyDescent="0.4">
      <c r="A25" s="5" t="s">
        <v>35</v>
      </c>
      <c r="B25" s="1">
        <v>6188</v>
      </c>
      <c r="C25" s="2"/>
      <c r="D25" s="2">
        <v>232</v>
      </c>
      <c r="E25" s="2"/>
      <c r="F25" s="1">
        <v>5409</v>
      </c>
      <c r="G25" s="1">
        <v>1016</v>
      </c>
      <c r="H25" s="2">
        <v>38</v>
      </c>
      <c r="I25" s="1">
        <v>59266</v>
      </c>
      <c r="J25" s="1">
        <v>9732</v>
      </c>
      <c r="K25" s="9"/>
      <c r="L25" s="28">
        <f t="shared" si="0"/>
        <v>3.749191984486102E-2</v>
      </c>
      <c r="M25" s="6">
        <f t="shared" si="1"/>
        <v>15466.666666666668</v>
      </c>
      <c r="N25" s="7">
        <f t="shared" si="2"/>
        <v>0.6502801724137931</v>
      </c>
      <c r="O25" s="7"/>
      <c r="P25" s="24">
        <f t="shared" si="3"/>
        <v>2320</v>
      </c>
      <c r="Q25" s="24">
        <f t="shared" si="4"/>
        <v>9280</v>
      </c>
      <c r="R25" s="24">
        <f t="shared" si="5"/>
        <v>3866.666666666667</v>
      </c>
      <c r="S25" s="24">
        <f t="shared" si="6"/>
        <v>1933.3333333333335</v>
      </c>
      <c r="T25" s="24">
        <f t="shared" si="7"/>
        <v>232</v>
      </c>
      <c r="U25" s="21">
        <f t="shared" si="8"/>
        <v>15234.666666666668</v>
      </c>
    </row>
    <row r="26" spans="1:21" ht="15" thickBot="1" x14ac:dyDescent="0.4">
      <c r="A26" s="5" t="s">
        <v>40</v>
      </c>
      <c r="B26" s="1">
        <v>5841</v>
      </c>
      <c r="C26" s="2"/>
      <c r="D26" s="2">
        <v>181</v>
      </c>
      <c r="E26" s="2"/>
      <c r="F26" s="1">
        <v>5367</v>
      </c>
      <c r="G26" s="1">
        <v>5528</v>
      </c>
      <c r="H26" s="2">
        <v>171</v>
      </c>
      <c r="I26" s="1">
        <v>41722</v>
      </c>
      <c r="J26" s="1">
        <v>39487</v>
      </c>
      <c r="K26" s="9"/>
      <c r="L26" s="28">
        <f t="shared" si="0"/>
        <v>3.098784454716658E-2</v>
      </c>
      <c r="M26" s="6">
        <f t="shared" si="1"/>
        <v>12066.666666666668</v>
      </c>
      <c r="N26" s="7">
        <f t="shared" si="2"/>
        <v>0.55522099447513817</v>
      </c>
      <c r="O26" s="7"/>
      <c r="P26" s="24">
        <f t="shared" si="3"/>
        <v>1810.0000000000002</v>
      </c>
      <c r="Q26" s="24">
        <f t="shared" si="4"/>
        <v>7240.0000000000009</v>
      </c>
      <c r="R26" s="24">
        <f t="shared" si="5"/>
        <v>3016.666666666667</v>
      </c>
      <c r="S26" s="24">
        <f t="shared" si="6"/>
        <v>1508.3333333333335</v>
      </c>
      <c r="T26" s="24">
        <f t="shared" si="7"/>
        <v>181</v>
      </c>
      <c r="U26" s="21">
        <f t="shared" si="8"/>
        <v>11885.666666666668</v>
      </c>
    </row>
    <row r="27" spans="1:21" ht="15" thickBot="1" x14ac:dyDescent="0.4">
      <c r="A27" s="5" t="s">
        <v>36</v>
      </c>
      <c r="B27" s="1">
        <v>5610</v>
      </c>
      <c r="C27" s="4">
        <v>18</v>
      </c>
      <c r="D27" s="2">
        <v>201</v>
      </c>
      <c r="E27" s="3">
        <v>4</v>
      </c>
      <c r="F27" s="1">
        <v>5389</v>
      </c>
      <c r="G27" s="1">
        <v>1153</v>
      </c>
      <c r="H27" s="2">
        <v>41</v>
      </c>
      <c r="I27" s="1">
        <v>48387</v>
      </c>
      <c r="J27" s="1">
        <v>9947</v>
      </c>
      <c r="K27" s="10"/>
      <c r="L27" s="28">
        <f t="shared" si="0"/>
        <v>3.5828877005347592E-2</v>
      </c>
      <c r="M27" s="6">
        <f t="shared" si="1"/>
        <v>13400</v>
      </c>
      <c r="N27" s="7">
        <f t="shared" si="2"/>
        <v>0.59783582089552234</v>
      </c>
      <c r="O27" s="7"/>
      <c r="P27" s="24">
        <f t="shared" si="3"/>
        <v>2010</v>
      </c>
      <c r="Q27" s="24">
        <f t="shared" si="4"/>
        <v>8040</v>
      </c>
      <c r="R27" s="24">
        <f t="shared" si="5"/>
        <v>3350</v>
      </c>
      <c r="S27" s="24">
        <f t="shared" si="6"/>
        <v>1675</v>
      </c>
      <c r="T27" s="24">
        <f t="shared" si="7"/>
        <v>201</v>
      </c>
      <c r="U27" s="21">
        <f t="shared" si="8"/>
        <v>13199</v>
      </c>
    </row>
    <row r="28" spans="1:21" ht="15" thickBot="1" x14ac:dyDescent="0.4">
      <c r="A28" s="5" t="s">
        <v>33</v>
      </c>
      <c r="B28" s="1">
        <v>5459</v>
      </c>
      <c r="C28" s="2"/>
      <c r="D28" s="2">
        <v>229</v>
      </c>
      <c r="E28" s="2"/>
      <c r="F28" s="1">
        <v>5160</v>
      </c>
      <c r="G28" s="2">
        <v>786</v>
      </c>
      <c r="H28" s="2">
        <v>33</v>
      </c>
      <c r="I28" s="1">
        <v>56601</v>
      </c>
      <c r="J28" s="1">
        <v>8148</v>
      </c>
      <c r="K28" s="10"/>
      <c r="L28" s="28">
        <f t="shared" si="0"/>
        <v>4.194907492214691E-2</v>
      </c>
      <c r="M28" s="6">
        <f t="shared" si="1"/>
        <v>15266.666666666668</v>
      </c>
      <c r="N28" s="7">
        <f t="shared" si="2"/>
        <v>0.66200873362445423</v>
      </c>
      <c r="O28" s="7"/>
      <c r="P28" s="24">
        <f t="shared" si="3"/>
        <v>2290</v>
      </c>
      <c r="Q28" s="24">
        <f t="shared" si="4"/>
        <v>9160</v>
      </c>
      <c r="R28" s="24">
        <f t="shared" si="5"/>
        <v>3816.666666666667</v>
      </c>
      <c r="S28" s="24">
        <f t="shared" si="6"/>
        <v>1908.3333333333335</v>
      </c>
      <c r="T28" s="24">
        <f t="shared" si="7"/>
        <v>229</v>
      </c>
      <c r="U28" s="21">
        <f t="shared" si="8"/>
        <v>15037.666666666668</v>
      </c>
    </row>
    <row r="29" spans="1:21" ht="15" thickBot="1" x14ac:dyDescent="0.4">
      <c r="A29" s="5" t="s">
        <v>30</v>
      </c>
      <c r="B29" s="1">
        <v>4894</v>
      </c>
      <c r="C29" s="2"/>
      <c r="D29" s="2">
        <v>193</v>
      </c>
      <c r="E29" s="2"/>
      <c r="F29" s="1">
        <v>4701</v>
      </c>
      <c r="G29" s="1">
        <v>1637</v>
      </c>
      <c r="H29" s="2">
        <v>65</v>
      </c>
      <c r="I29" s="1">
        <v>53835</v>
      </c>
      <c r="J29" s="1">
        <v>18012</v>
      </c>
      <c r="K29" s="9"/>
      <c r="L29" s="28">
        <f t="shared" si="0"/>
        <v>3.9436044135676342E-2</v>
      </c>
      <c r="M29" s="6">
        <f t="shared" si="1"/>
        <v>12866.666666666668</v>
      </c>
      <c r="N29" s="7">
        <f t="shared" si="2"/>
        <v>0.63463730569948185</v>
      </c>
      <c r="O29" s="7"/>
      <c r="P29" s="24">
        <f t="shared" si="3"/>
        <v>1930</v>
      </c>
      <c r="Q29" s="24">
        <f t="shared" si="4"/>
        <v>7720</v>
      </c>
      <c r="R29" s="24">
        <f t="shared" si="5"/>
        <v>3216.666666666667</v>
      </c>
      <c r="S29" s="24">
        <f t="shared" si="6"/>
        <v>1608.3333333333335</v>
      </c>
      <c r="T29" s="24">
        <f t="shared" si="7"/>
        <v>193</v>
      </c>
      <c r="U29" s="21">
        <f t="shared" si="8"/>
        <v>12673.666666666668</v>
      </c>
    </row>
    <row r="30" spans="1:21" ht="15" thickBot="1" x14ac:dyDescent="0.4">
      <c r="A30" s="5" t="s">
        <v>22</v>
      </c>
      <c r="B30" s="1">
        <v>4845</v>
      </c>
      <c r="C30" s="2"/>
      <c r="D30" s="2">
        <v>246</v>
      </c>
      <c r="E30" s="2"/>
      <c r="F30" s="1">
        <v>4405</v>
      </c>
      <c r="G30" s="2">
        <v>838</v>
      </c>
      <c r="H30" s="2">
        <v>43</v>
      </c>
      <c r="I30" s="1">
        <v>54347</v>
      </c>
      <c r="J30" s="1">
        <v>9405</v>
      </c>
      <c r="K30" s="9"/>
      <c r="L30" s="28">
        <f t="shared" si="0"/>
        <v>5.0773993808049533E-2</v>
      </c>
      <c r="M30" s="6">
        <f t="shared" si="1"/>
        <v>16400</v>
      </c>
      <c r="N30" s="7">
        <f t="shared" si="2"/>
        <v>0.73140243902439028</v>
      </c>
      <c r="O30" s="7"/>
      <c r="P30" s="24">
        <f t="shared" si="3"/>
        <v>2460</v>
      </c>
      <c r="Q30" s="24">
        <f t="shared" si="4"/>
        <v>9840</v>
      </c>
      <c r="R30" s="24">
        <f t="shared" si="5"/>
        <v>4100</v>
      </c>
      <c r="S30" s="24">
        <f t="shared" si="6"/>
        <v>2050</v>
      </c>
      <c r="T30" s="24">
        <f t="shared" si="7"/>
        <v>246</v>
      </c>
      <c r="U30" s="21">
        <f t="shared" si="8"/>
        <v>16154</v>
      </c>
    </row>
    <row r="31" spans="1:21" ht="15" thickBot="1" x14ac:dyDescent="0.4">
      <c r="A31" s="5" t="s">
        <v>25</v>
      </c>
      <c r="B31" s="1">
        <v>4761</v>
      </c>
      <c r="C31" s="2"/>
      <c r="D31" s="2">
        <v>140</v>
      </c>
      <c r="E31" s="2"/>
      <c r="F31" s="1">
        <v>1883</v>
      </c>
      <c r="G31" s="2">
        <v>961</v>
      </c>
      <c r="H31" s="2">
        <v>28</v>
      </c>
      <c r="I31" s="1">
        <v>43111</v>
      </c>
      <c r="J31" s="1">
        <v>8699</v>
      </c>
      <c r="K31" s="9"/>
      <c r="L31" s="28">
        <f t="shared" si="0"/>
        <v>2.9405587061541692E-2</v>
      </c>
      <c r="M31" s="6">
        <f t="shared" si="1"/>
        <v>9333.3333333333339</v>
      </c>
      <c r="N31" s="7">
        <f t="shared" si="2"/>
        <v>0.79825000000000002</v>
      </c>
      <c r="O31" s="7"/>
      <c r="P31" s="24">
        <f t="shared" si="3"/>
        <v>1400</v>
      </c>
      <c r="Q31" s="24">
        <f t="shared" si="4"/>
        <v>5600</v>
      </c>
      <c r="R31" s="24">
        <f t="shared" si="5"/>
        <v>2333.3333333333335</v>
      </c>
      <c r="S31" s="24">
        <f t="shared" si="6"/>
        <v>1166.6666666666667</v>
      </c>
      <c r="T31" s="24">
        <f t="shared" si="7"/>
        <v>140</v>
      </c>
      <c r="U31" s="21">
        <f t="shared" si="8"/>
        <v>9193.3333333333339</v>
      </c>
    </row>
    <row r="32" spans="1:21" ht="15" thickBot="1" x14ac:dyDescent="0.4">
      <c r="A32" s="5" t="s">
        <v>31</v>
      </c>
      <c r="B32" s="1">
        <v>4081</v>
      </c>
      <c r="C32" s="2"/>
      <c r="D32" s="2">
        <v>172</v>
      </c>
      <c r="E32" s="2"/>
      <c r="F32" s="1">
        <v>2068</v>
      </c>
      <c r="G32" s="1">
        <v>1396</v>
      </c>
      <c r="H32" s="2">
        <v>59</v>
      </c>
      <c r="I32" s="1">
        <v>41534</v>
      </c>
      <c r="J32" s="1">
        <v>14210</v>
      </c>
      <c r="K32" s="9"/>
      <c r="L32" s="28">
        <f t="shared" si="0"/>
        <v>4.2146532712570448E-2</v>
      </c>
      <c r="M32" s="32">
        <f t="shared" si="1"/>
        <v>11466.666666666668</v>
      </c>
      <c r="N32" s="33">
        <f t="shared" si="2"/>
        <v>0.81965116279069772</v>
      </c>
      <c r="O32" s="7"/>
      <c r="P32" s="24">
        <f t="shared" si="3"/>
        <v>1720.0000000000002</v>
      </c>
      <c r="Q32" s="24">
        <f t="shared" si="4"/>
        <v>6880.0000000000009</v>
      </c>
      <c r="R32" s="24">
        <f t="shared" si="5"/>
        <v>2866.666666666667</v>
      </c>
      <c r="S32" s="24">
        <f t="shared" si="6"/>
        <v>1433.3333333333335</v>
      </c>
      <c r="T32" s="24">
        <f t="shared" si="7"/>
        <v>172</v>
      </c>
      <c r="U32" s="21">
        <f t="shared" si="8"/>
        <v>11294.666666666668</v>
      </c>
    </row>
    <row r="33" spans="1:21" ht="15" thickBot="1" x14ac:dyDescent="0.4">
      <c r="A33" s="5" t="s">
        <v>41</v>
      </c>
      <c r="B33" s="1">
        <v>3748</v>
      </c>
      <c r="C33" s="2"/>
      <c r="D33" s="2">
        <v>90</v>
      </c>
      <c r="E33" s="2"/>
      <c r="F33" s="1">
        <v>2230</v>
      </c>
      <c r="G33" s="1">
        <v>1196</v>
      </c>
      <c r="H33" s="2">
        <v>29</v>
      </c>
      <c r="I33" s="1">
        <v>28244</v>
      </c>
      <c r="J33" s="1">
        <v>9016</v>
      </c>
      <c r="K33" s="9"/>
      <c r="L33" s="28">
        <f t="shared" si="0"/>
        <v>2.4012806830309499E-2</v>
      </c>
      <c r="M33" s="6">
        <f t="shared" si="1"/>
        <v>6000</v>
      </c>
      <c r="N33" s="7">
        <f t="shared" si="2"/>
        <v>0.6283333333333333</v>
      </c>
      <c r="O33" s="7"/>
      <c r="P33" s="24">
        <f t="shared" si="3"/>
        <v>900</v>
      </c>
      <c r="Q33" s="24">
        <f t="shared" si="4"/>
        <v>3600</v>
      </c>
      <c r="R33" s="24">
        <f t="shared" si="5"/>
        <v>1500</v>
      </c>
      <c r="S33" s="24">
        <f t="shared" si="6"/>
        <v>750</v>
      </c>
      <c r="T33" s="24">
        <f t="shared" si="7"/>
        <v>90</v>
      </c>
      <c r="U33" s="21">
        <f t="shared" si="8"/>
        <v>5910</v>
      </c>
    </row>
    <row r="34" spans="1:21" ht="15" thickBot="1" x14ac:dyDescent="0.4">
      <c r="A34" s="5" t="s">
        <v>28</v>
      </c>
      <c r="B34" s="1">
        <v>3445</v>
      </c>
      <c r="C34" s="2"/>
      <c r="D34" s="2">
        <v>34</v>
      </c>
      <c r="E34" s="2"/>
      <c r="F34" s="1">
        <v>2523</v>
      </c>
      <c r="G34" s="1">
        <v>1131</v>
      </c>
      <c r="H34" s="2">
        <v>11</v>
      </c>
      <c r="I34" s="1">
        <v>76460</v>
      </c>
      <c r="J34" s="1">
        <v>25107</v>
      </c>
      <c r="K34" s="10"/>
      <c r="L34" s="28">
        <f t="shared" si="0"/>
        <v>9.8693759071117569E-3</v>
      </c>
      <c r="M34" s="6">
        <f t="shared" si="1"/>
        <v>2266.666666666667</v>
      </c>
      <c r="N34" s="7">
        <f t="shared" si="2"/>
        <v>0.1130882352941175</v>
      </c>
      <c r="O34" s="7"/>
      <c r="P34" s="24">
        <f t="shared" si="3"/>
        <v>340.00000000000006</v>
      </c>
      <c r="Q34" s="24">
        <f t="shared" si="4"/>
        <v>1360.0000000000002</v>
      </c>
      <c r="R34" s="24">
        <f t="shared" si="5"/>
        <v>566.66666666666674</v>
      </c>
      <c r="S34" s="24">
        <f t="shared" si="6"/>
        <v>283.33333333333337</v>
      </c>
      <c r="T34" s="24">
        <f t="shared" si="7"/>
        <v>34</v>
      </c>
      <c r="U34" s="21">
        <f t="shared" si="8"/>
        <v>2232.666666666667</v>
      </c>
    </row>
    <row r="35" spans="1:21" ht="15" thickBot="1" x14ac:dyDescent="0.4">
      <c r="A35" s="5" t="s">
        <v>38</v>
      </c>
      <c r="B35" s="1">
        <v>3373</v>
      </c>
      <c r="C35" s="2"/>
      <c r="D35" s="2">
        <v>185</v>
      </c>
      <c r="E35" s="2"/>
      <c r="F35" s="1">
        <v>2066</v>
      </c>
      <c r="G35" s="2">
        <v>760</v>
      </c>
      <c r="H35" s="2">
        <v>42</v>
      </c>
      <c r="I35" s="1">
        <v>36075</v>
      </c>
      <c r="J35" s="1">
        <v>8125</v>
      </c>
      <c r="K35" s="10"/>
      <c r="L35" s="28">
        <f t="shared" si="0"/>
        <v>5.4847316928550251E-2</v>
      </c>
      <c r="M35" s="6">
        <f t="shared" si="1"/>
        <v>12333.333333333334</v>
      </c>
      <c r="N35" s="7">
        <f t="shared" si="2"/>
        <v>0.83248648648648649</v>
      </c>
      <c r="O35" s="7"/>
      <c r="P35" s="24">
        <f t="shared" si="3"/>
        <v>1850</v>
      </c>
      <c r="Q35" s="24">
        <f t="shared" si="4"/>
        <v>7400</v>
      </c>
      <c r="R35" s="24">
        <f t="shared" si="5"/>
        <v>3083.3333333333335</v>
      </c>
      <c r="S35" s="24">
        <f t="shared" si="6"/>
        <v>1541.6666666666667</v>
      </c>
      <c r="T35" s="24">
        <f t="shared" si="7"/>
        <v>185</v>
      </c>
      <c r="U35" s="21">
        <f t="shared" si="8"/>
        <v>12148.333333333334</v>
      </c>
    </row>
    <row r="36" spans="1:21" ht="21.5" thickBot="1" x14ac:dyDescent="0.4">
      <c r="A36" s="5" t="s">
        <v>63</v>
      </c>
      <c r="B36" s="1">
        <v>3206</v>
      </c>
      <c r="C36" s="2"/>
      <c r="D36" s="2">
        <v>127</v>
      </c>
      <c r="E36" s="2"/>
      <c r="F36" s="1">
        <v>2434</v>
      </c>
      <c r="G36" s="1">
        <v>4684</v>
      </c>
      <c r="H36" s="2">
        <v>186</v>
      </c>
      <c r="I36" s="1">
        <v>15502</v>
      </c>
      <c r="J36" s="1">
        <v>22647</v>
      </c>
      <c r="K36" s="10"/>
      <c r="L36" s="28">
        <f t="shared" ref="L36:L57" si="9">D36/B36</f>
        <v>3.9613225202744851E-2</v>
      </c>
      <c r="M36" s="6">
        <f t="shared" ref="M36:M58" si="10">D36/$N$1</f>
        <v>8466.6666666666679</v>
      </c>
      <c r="N36" s="7">
        <f t="shared" ref="N36:N58" si="11">ABS(F36-M36)/M36</f>
        <v>0.71251968503937013</v>
      </c>
      <c r="O36" s="7"/>
      <c r="P36" s="24">
        <f t="shared" ref="P36:P57" si="12">$P$2*$M36</f>
        <v>1270.0000000000002</v>
      </c>
      <c r="Q36" s="24">
        <f t="shared" ref="Q36:Q57" si="13">$Q$2*$M36</f>
        <v>5080.0000000000009</v>
      </c>
      <c r="R36" s="24">
        <f t="shared" ref="R36:R57" si="14">$R$2*$M36</f>
        <v>2116.666666666667</v>
      </c>
      <c r="S36" s="24">
        <f t="shared" ref="S36:S57" si="15">$S$2*$M36</f>
        <v>1058.3333333333335</v>
      </c>
      <c r="T36" s="24">
        <f t="shared" ref="T36:T57" si="16">$T$2*$M36</f>
        <v>127.00000000000001</v>
      </c>
      <c r="U36" s="21">
        <f t="shared" ref="U36:U57" si="17">M36-T36</f>
        <v>8339.6666666666679</v>
      </c>
    </row>
    <row r="37" spans="1:21" ht="15" thickBot="1" x14ac:dyDescent="0.4">
      <c r="A37" s="5" t="s">
        <v>43</v>
      </c>
      <c r="B37" s="1">
        <v>3200</v>
      </c>
      <c r="C37" s="2"/>
      <c r="D37" s="2">
        <v>89</v>
      </c>
      <c r="E37" s="2"/>
      <c r="F37" s="1">
        <v>2512</v>
      </c>
      <c r="G37" s="1">
        <v>3370</v>
      </c>
      <c r="H37" s="2">
        <v>94</v>
      </c>
      <c r="I37" s="1">
        <v>16553</v>
      </c>
      <c r="J37" s="1">
        <v>17433</v>
      </c>
      <c r="K37" s="10"/>
      <c r="L37" s="28">
        <f t="shared" si="9"/>
        <v>2.78125E-2</v>
      </c>
      <c r="M37" s="6">
        <f t="shared" si="10"/>
        <v>5933.3333333333339</v>
      </c>
      <c r="N37" s="7">
        <f t="shared" si="11"/>
        <v>0.57662921348314611</v>
      </c>
      <c r="O37" s="7"/>
      <c r="P37" s="24">
        <f t="shared" si="12"/>
        <v>890.00000000000011</v>
      </c>
      <c r="Q37" s="24">
        <f t="shared" si="13"/>
        <v>3560.0000000000005</v>
      </c>
      <c r="R37" s="24">
        <f t="shared" si="14"/>
        <v>1483.3333333333335</v>
      </c>
      <c r="S37" s="24">
        <f t="shared" si="15"/>
        <v>741.66666666666674</v>
      </c>
      <c r="T37" s="24">
        <f t="shared" si="16"/>
        <v>89</v>
      </c>
      <c r="U37" s="21">
        <f t="shared" si="17"/>
        <v>5844.3333333333339</v>
      </c>
    </row>
    <row r="38" spans="1:21" ht="15" thickBot="1" x14ac:dyDescent="0.4">
      <c r="A38" s="5" t="s">
        <v>46</v>
      </c>
      <c r="B38" s="1">
        <v>2894</v>
      </c>
      <c r="C38" s="2"/>
      <c r="D38" s="2">
        <v>170</v>
      </c>
      <c r="E38" s="2"/>
      <c r="F38" s="2">
        <v>952</v>
      </c>
      <c r="G38" s="2">
        <v>739</v>
      </c>
      <c r="H38" s="2">
        <v>43</v>
      </c>
      <c r="I38" s="1">
        <v>44489</v>
      </c>
      <c r="J38" s="1">
        <v>11355</v>
      </c>
      <c r="K38" s="9"/>
      <c r="L38" s="28">
        <f t="shared" si="9"/>
        <v>5.8742225293711127E-2</v>
      </c>
      <c r="M38" s="6">
        <f t="shared" si="10"/>
        <v>11333.333333333334</v>
      </c>
      <c r="N38" s="7">
        <f t="shared" si="11"/>
        <v>0.91600000000000004</v>
      </c>
      <c r="O38" s="7"/>
      <c r="P38" s="24">
        <f t="shared" si="12"/>
        <v>1700</v>
      </c>
      <c r="Q38" s="24">
        <f t="shared" si="13"/>
        <v>6800</v>
      </c>
      <c r="R38" s="24">
        <f t="shared" si="14"/>
        <v>2833.3333333333335</v>
      </c>
      <c r="S38" s="24">
        <f t="shared" si="15"/>
        <v>1416.6666666666667</v>
      </c>
      <c r="T38" s="24">
        <f t="shared" si="16"/>
        <v>170</v>
      </c>
      <c r="U38" s="21">
        <f t="shared" si="17"/>
        <v>11163.333333333334</v>
      </c>
    </row>
    <row r="39" spans="1:21" ht="15" thickBot="1" x14ac:dyDescent="0.4">
      <c r="A39" s="5" t="s">
        <v>32</v>
      </c>
      <c r="B39" s="1">
        <v>2721</v>
      </c>
      <c r="C39" s="2"/>
      <c r="D39" s="2">
        <v>179</v>
      </c>
      <c r="E39" s="2"/>
      <c r="F39" s="1">
        <v>1225</v>
      </c>
      <c r="G39" s="2">
        <v>492</v>
      </c>
      <c r="H39" s="2">
        <v>32</v>
      </c>
      <c r="I39" s="1">
        <v>49344</v>
      </c>
      <c r="J39" s="1">
        <v>8927</v>
      </c>
      <c r="K39" s="9"/>
      <c r="L39" s="28">
        <f t="shared" si="9"/>
        <v>6.578463800073503E-2</v>
      </c>
      <c r="M39" s="6">
        <f t="shared" si="10"/>
        <v>11933.333333333334</v>
      </c>
      <c r="N39" s="7">
        <f t="shared" si="11"/>
        <v>0.89734636871508378</v>
      </c>
      <c r="O39" s="7"/>
      <c r="P39" s="24">
        <f t="shared" si="12"/>
        <v>1790</v>
      </c>
      <c r="Q39" s="24">
        <f t="shared" si="13"/>
        <v>7160</v>
      </c>
      <c r="R39" s="24">
        <f t="shared" si="14"/>
        <v>2983.3333333333335</v>
      </c>
      <c r="S39" s="24">
        <f t="shared" si="15"/>
        <v>1491.6666666666667</v>
      </c>
      <c r="T39" s="24">
        <f t="shared" si="16"/>
        <v>179</v>
      </c>
      <c r="U39" s="21">
        <f t="shared" si="17"/>
        <v>11754.333333333334</v>
      </c>
    </row>
    <row r="40" spans="1:21" ht="15" thickBot="1" x14ac:dyDescent="0.4">
      <c r="A40" s="5" t="s">
        <v>34</v>
      </c>
      <c r="B40" s="1">
        <v>2392</v>
      </c>
      <c r="C40" s="2"/>
      <c r="D40" s="2">
        <v>44</v>
      </c>
      <c r="E40" s="2"/>
      <c r="F40" s="1">
        <v>1455</v>
      </c>
      <c r="G40" s="2">
        <v>800</v>
      </c>
      <c r="H40" s="2">
        <v>15</v>
      </c>
      <c r="I40" s="1">
        <v>31442</v>
      </c>
      <c r="J40" s="1">
        <v>10513</v>
      </c>
      <c r="K40" s="10"/>
      <c r="L40" s="28">
        <f t="shared" si="9"/>
        <v>1.839464882943144E-2</v>
      </c>
      <c r="M40" s="6">
        <f t="shared" si="10"/>
        <v>2933.3333333333335</v>
      </c>
      <c r="N40" s="7">
        <f t="shared" si="11"/>
        <v>0.50397727272727277</v>
      </c>
      <c r="O40" s="7"/>
      <c r="P40" s="24">
        <f t="shared" si="12"/>
        <v>440</v>
      </c>
      <c r="Q40" s="24">
        <f t="shared" si="13"/>
        <v>1760</v>
      </c>
      <c r="R40" s="24">
        <f t="shared" si="14"/>
        <v>733.33333333333337</v>
      </c>
      <c r="S40" s="24">
        <f t="shared" si="15"/>
        <v>366.66666666666669</v>
      </c>
      <c r="T40" s="24">
        <f t="shared" si="16"/>
        <v>44</v>
      </c>
      <c r="U40" s="21">
        <f t="shared" si="17"/>
        <v>2889.3333333333335</v>
      </c>
    </row>
    <row r="41" spans="1:21" ht="15" thickBot="1" x14ac:dyDescent="0.4">
      <c r="A41" s="5" t="s">
        <v>45</v>
      </c>
      <c r="B41" s="1">
        <v>2317</v>
      </c>
      <c r="C41" s="2"/>
      <c r="D41" s="2">
        <v>111</v>
      </c>
      <c r="E41" s="2"/>
      <c r="F41" s="1">
        <v>1703</v>
      </c>
      <c r="G41" s="2">
        <v>797</v>
      </c>
      <c r="H41" s="2">
        <v>38</v>
      </c>
      <c r="I41" s="1">
        <v>19101</v>
      </c>
      <c r="J41" s="1">
        <v>6567</v>
      </c>
      <c r="K41" s="9"/>
      <c r="L41" s="28">
        <f t="shared" si="9"/>
        <v>4.7906776003452743E-2</v>
      </c>
      <c r="M41" s="6">
        <f t="shared" si="10"/>
        <v>7400</v>
      </c>
      <c r="N41" s="7">
        <f t="shared" si="11"/>
        <v>0.76986486486486483</v>
      </c>
      <c r="O41" s="7"/>
      <c r="P41" s="24">
        <f t="shared" si="12"/>
        <v>1110</v>
      </c>
      <c r="Q41" s="24">
        <f t="shared" si="13"/>
        <v>4440</v>
      </c>
      <c r="R41" s="24">
        <f t="shared" si="14"/>
        <v>1850</v>
      </c>
      <c r="S41" s="24">
        <f t="shared" si="15"/>
        <v>925</v>
      </c>
      <c r="T41" s="24">
        <f t="shared" si="16"/>
        <v>111</v>
      </c>
      <c r="U41" s="21">
        <f t="shared" si="17"/>
        <v>7289</v>
      </c>
    </row>
    <row r="42" spans="1:21" ht="15" thickBot="1" x14ac:dyDescent="0.4">
      <c r="A42" s="5" t="s">
        <v>44</v>
      </c>
      <c r="B42" s="1">
        <v>2210</v>
      </c>
      <c r="C42" s="2"/>
      <c r="D42" s="2">
        <v>71</v>
      </c>
      <c r="E42" s="2"/>
      <c r="F42" s="1">
        <v>1592</v>
      </c>
      <c r="G42" s="1">
        <v>1056</v>
      </c>
      <c r="H42" s="2">
        <v>34</v>
      </c>
      <c r="I42" s="1">
        <v>41232</v>
      </c>
      <c r="J42" s="1">
        <v>19705</v>
      </c>
      <c r="K42" s="9"/>
      <c r="L42" s="28">
        <f t="shared" si="9"/>
        <v>3.2126696832579182E-2</v>
      </c>
      <c r="M42" s="6">
        <f t="shared" si="10"/>
        <v>4733.3333333333339</v>
      </c>
      <c r="N42" s="7">
        <f t="shared" si="11"/>
        <v>0.66366197183098596</v>
      </c>
      <c r="O42" s="7"/>
      <c r="P42" s="24">
        <f t="shared" si="12"/>
        <v>710.00000000000011</v>
      </c>
      <c r="Q42" s="24">
        <f t="shared" si="13"/>
        <v>2840.0000000000005</v>
      </c>
      <c r="R42" s="24">
        <f t="shared" si="14"/>
        <v>1183.3333333333335</v>
      </c>
      <c r="S42" s="24">
        <f t="shared" si="15"/>
        <v>591.66666666666674</v>
      </c>
      <c r="T42" s="24">
        <f t="shared" si="16"/>
        <v>71</v>
      </c>
      <c r="U42" s="21">
        <f t="shared" si="17"/>
        <v>4662.3333333333339</v>
      </c>
    </row>
    <row r="43" spans="1:21" ht="15" thickBot="1" x14ac:dyDescent="0.4">
      <c r="A43" s="5" t="s">
        <v>37</v>
      </c>
      <c r="B43" s="1">
        <v>2059</v>
      </c>
      <c r="C43" s="2"/>
      <c r="D43" s="2">
        <v>78</v>
      </c>
      <c r="E43" s="2"/>
      <c r="F43" s="1">
        <v>1981</v>
      </c>
      <c r="G43" s="2">
        <v>504</v>
      </c>
      <c r="H43" s="2">
        <v>19</v>
      </c>
      <c r="I43" s="1">
        <v>40045</v>
      </c>
      <c r="J43" s="1">
        <v>9810</v>
      </c>
      <c r="K43" s="9"/>
      <c r="L43" s="28">
        <f t="shared" si="9"/>
        <v>3.7882467217095678E-2</v>
      </c>
      <c r="M43" s="6">
        <f t="shared" si="10"/>
        <v>5200</v>
      </c>
      <c r="N43" s="7">
        <f t="shared" si="11"/>
        <v>0.61903846153846154</v>
      </c>
      <c r="O43" s="7"/>
      <c r="P43" s="24">
        <f t="shared" si="12"/>
        <v>780</v>
      </c>
      <c r="Q43" s="24">
        <f t="shared" si="13"/>
        <v>3120</v>
      </c>
      <c r="R43" s="24">
        <f t="shared" si="14"/>
        <v>1300</v>
      </c>
      <c r="S43" s="24">
        <f t="shared" si="15"/>
        <v>650</v>
      </c>
      <c r="T43" s="24">
        <f t="shared" si="16"/>
        <v>78</v>
      </c>
      <c r="U43" s="21">
        <f t="shared" si="17"/>
        <v>5122</v>
      </c>
    </row>
    <row r="44" spans="1:21" ht="15" thickBot="1" x14ac:dyDescent="0.4">
      <c r="A44" s="5" t="s">
        <v>54</v>
      </c>
      <c r="B44" s="1">
        <v>1858</v>
      </c>
      <c r="C44" s="2"/>
      <c r="D44" s="2">
        <v>9</v>
      </c>
      <c r="E44" s="2"/>
      <c r="F44" s="2">
        <v>912</v>
      </c>
      <c r="G44" s="1">
        <v>2150</v>
      </c>
      <c r="H44" s="2">
        <v>10</v>
      </c>
      <c r="I44" s="1">
        <v>12815</v>
      </c>
      <c r="J44" s="1">
        <v>14827</v>
      </c>
      <c r="K44" s="10"/>
      <c r="L44" s="28">
        <f t="shared" si="9"/>
        <v>4.8439181916038751E-3</v>
      </c>
      <c r="M44" s="6">
        <f t="shared" si="10"/>
        <v>600</v>
      </c>
      <c r="N44" s="7">
        <f t="shared" si="11"/>
        <v>0.52</v>
      </c>
      <c r="O44" s="7"/>
      <c r="P44" s="24">
        <f t="shared" si="12"/>
        <v>90</v>
      </c>
      <c r="Q44" s="24">
        <f t="shared" si="13"/>
        <v>360</v>
      </c>
      <c r="R44" s="24">
        <f t="shared" si="14"/>
        <v>150</v>
      </c>
      <c r="S44" s="24">
        <f t="shared" si="15"/>
        <v>75</v>
      </c>
      <c r="T44" s="24">
        <f t="shared" si="16"/>
        <v>9</v>
      </c>
      <c r="U44" s="21">
        <f t="shared" si="17"/>
        <v>591</v>
      </c>
    </row>
    <row r="45" spans="1:21" ht="15" thickBot="1" x14ac:dyDescent="0.4">
      <c r="A45" s="5" t="s">
        <v>50</v>
      </c>
      <c r="B45" s="1">
        <v>1813</v>
      </c>
      <c r="C45" s="2"/>
      <c r="D45" s="2">
        <v>42</v>
      </c>
      <c r="E45" s="2"/>
      <c r="F45" s="1">
        <v>1749</v>
      </c>
      <c r="G45" s="2">
        <v>952</v>
      </c>
      <c r="H45" s="2">
        <v>22</v>
      </c>
      <c r="I45" s="1">
        <v>17394</v>
      </c>
      <c r="J45" s="1">
        <v>9132</v>
      </c>
      <c r="K45" s="9"/>
      <c r="L45" s="28">
        <f t="shared" si="9"/>
        <v>2.3166023166023165E-2</v>
      </c>
      <c r="M45" s="6">
        <f t="shared" si="10"/>
        <v>2800</v>
      </c>
      <c r="N45" s="7">
        <f t="shared" si="11"/>
        <v>0.37535714285714283</v>
      </c>
      <c r="O45" s="7"/>
      <c r="P45" s="24">
        <f t="shared" si="12"/>
        <v>420</v>
      </c>
      <c r="Q45" s="24">
        <f t="shared" si="13"/>
        <v>1680</v>
      </c>
      <c r="R45" s="24">
        <f t="shared" si="14"/>
        <v>700</v>
      </c>
      <c r="S45" s="24">
        <f t="shared" si="15"/>
        <v>350</v>
      </c>
      <c r="T45" s="24">
        <f t="shared" si="16"/>
        <v>42</v>
      </c>
      <c r="U45" s="21">
        <f t="shared" si="17"/>
        <v>2758</v>
      </c>
    </row>
    <row r="46" spans="1:21" ht="15" thickBot="1" x14ac:dyDescent="0.4">
      <c r="A46" s="5" t="s">
        <v>49</v>
      </c>
      <c r="B46" s="1">
        <v>1802</v>
      </c>
      <c r="C46" s="2"/>
      <c r="D46" s="2">
        <v>54</v>
      </c>
      <c r="E46" s="2"/>
      <c r="F46" s="2">
        <v>981</v>
      </c>
      <c r="G46" s="1">
        <v>1068</v>
      </c>
      <c r="H46" s="2">
        <v>32</v>
      </c>
      <c r="I46" s="1">
        <v>18092</v>
      </c>
      <c r="J46" s="1">
        <v>10719</v>
      </c>
      <c r="K46" s="9"/>
      <c r="L46" s="28">
        <f t="shared" si="9"/>
        <v>2.9966703662597113E-2</v>
      </c>
      <c r="M46" s="6">
        <f t="shared" si="10"/>
        <v>3600</v>
      </c>
      <c r="N46" s="7">
        <f t="shared" si="11"/>
        <v>0.72750000000000004</v>
      </c>
      <c r="O46" s="7"/>
      <c r="P46" s="24">
        <f t="shared" si="12"/>
        <v>540</v>
      </c>
      <c r="Q46" s="24">
        <f t="shared" si="13"/>
        <v>2160</v>
      </c>
      <c r="R46" s="24">
        <f t="shared" si="14"/>
        <v>900</v>
      </c>
      <c r="S46" s="24">
        <f t="shared" si="15"/>
        <v>450</v>
      </c>
      <c r="T46" s="24">
        <f t="shared" si="16"/>
        <v>54</v>
      </c>
      <c r="U46" s="21">
        <f t="shared" si="17"/>
        <v>3546</v>
      </c>
    </row>
    <row r="47" spans="1:21" ht="15" thickBot="1" x14ac:dyDescent="0.4">
      <c r="A47" s="5" t="s">
        <v>42</v>
      </c>
      <c r="B47" s="1">
        <v>1588</v>
      </c>
      <c r="C47" s="2"/>
      <c r="D47" s="2">
        <v>48</v>
      </c>
      <c r="E47" s="2"/>
      <c r="F47" s="2">
        <v>990</v>
      </c>
      <c r="G47" s="1">
        <v>1182</v>
      </c>
      <c r="H47" s="2">
        <v>36</v>
      </c>
      <c r="I47" s="1">
        <v>16012</v>
      </c>
      <c r="J47" s="1">
        <v>11917</v>
      </c>
      <c r="K47" s="10"/>
      <c r="L47" s="28">
        <f t="shared" si="9"/>
        <v>3.0226700251889168E-2</v>
      </c>
      <c r="M47" s="6">
        <f t="shared" si="10"/>
        <v>3200</v>
      </c>
      <c r="N47" s="7">
        <f t="shared" si="11"/>
        <v>0.69062500000000004</v>
      </c>
      <c r="O47" s="7"/>
      <c r="P47" s="24">
        <f t="shared" si="12"/>
        <v>480</v>
      </c>
      <c r="Q47" s="24">
        <f t="shared" si="13"/>
        <v>1920</v>
      </c>
      <c r="R47" s="24">
        <f t="shared" si="14"/>
        <v>800</v>
      </c>
      <c r="S47" s="24">
        <f t="shared" si="15"/>
        <v>400</v>
      </c>
      <c r="T47" s="24">
        <f t="shared" si="16"/>
        <v>48</v>
      </c>
      <c r="U47" s="21">
        <f t="shared" si="17"/>
        <v>3152</v>
      </c>
    </row>
    <row r="48" spans="1:21" ht="15" thickBot="1" x14ac:dyDescent="0.4">
      <c r="A48" s="5" t="s">
        <v>56</v>
      </c>
      <c r="B48" s="2">
        <v>963</v>
      </c>
      <c r="C48" s="2"/>
      <c r="D48" s="2">
        <v>29</v>
      </c>
      <c r="E48" s="2"/>
      <c r="F48" s="2">
        <v>709</v>
      </c>
      <c r="G48" s="2">
        <v>527</v>
      </c>
      <c r="H48" s="2">
        <v>16</v>
      </c>
      <c r="I48" s="1">
        <v>26961</v>
      </c>
      <c r="J48" s="1">
        <v>14740</v>
      </c>
      <c r="K48" s="10"/>
      <c r="L48" s="28">
        <f t="shared" si="9"/>
        <v>3.0114226375908618E-2</v>
      </c>
      <c r="M48" s="6">
        <f t="shared" si="10"/>
        <v>1933.3333333333335</v>
      </c>
      <c r="N48" s="7">
        <f t="shared" si="11"/>
        <v>0.63327586206896558</v>
      </c>
      <c r="O48" s="7"/>
      <c r="P48" s="24">
        <f t="shared" si="12"/>
        <v>290</v>
      </c>
      <c r="Q48" s="24">
        <f t="shared" si="13"/>
        <v>1160</v>
      </c>
      <c r="R48" s="24">
        <f t="shared" si="14"/>
        <v>483.33333333333337</v>
      </c>
      <c r="S48" s="24">
        <f t="shared" si="15"/>
        <v>241.66666666666669</v>
      </c>
      <c r="T48" s="24">
        <f t="shared" si="16"/>
        <v>29</v>
      </c>
      <c r="U48" s="21">
        <f t="shared" si="17"/>
        <v>1904.3333333333335</v>
      </c>
    </row>
    <row r="49" spans="1:21" ht="15" thickBot="1" x14ac:dyDescent="0.4">
      <c r="A49" s="5" t="s">
        <v>39</v>
      </c>
      <c r="B49" s="2">
        <v>907</v>
      </c>
      <c r="C49" s="2"/>
      <c r="D49" s="2">
        <v>39</v>
      </c>
      <c r="E49" s="2"/>
      <c r="F49" s="2">
        <v>413</v>
      </c>
      <c r="G49" s="2">
        <v>681</v>
      </c>
      <c r="H49" s="2">
        <v>29</v>
      </c>
      <c r="I49" s="1">
        <v>17691</v>
      </c>
      <c r="J49" s="1">
        <v>13273</v>
      </c>
      <c r="K49" s="9"/>
      <c r="L49" s="28">
        <f t="shared" si="9"/>
        <v>4.2998897464167588E-2</v>
      </c>
      <c r="M49" s="6">
        <f t="shared" si="10"/>
        <v>2600</v>
      </c>
      <c r="N49" s="7">
        <f t="shared" si="11"/>
        <v>0.84115384615384614</v>
      </c>
      <c r="O49" s="7"/>
      <c r="P49" s="24">
        <f t="shared" si="12"/>
        <v>390</v>
      </c>
      <c r="Q49" s="24">
        <f t="shared" si="13"/>
        <v>1560</v>
      </c>
      <c r="R49" s="24">
        <f t="shared" si="14"/>
        <v>650</v>
      </c>
      <c r="S49" s="24">
        <f t="shared" si="15"/>
        <v>325</v>
      </c>
      <c r="T49" s="24">
        <f t="shared" si="16"/>
        <v>39</v>
      </c>
      <c r="U49" s="21">
        <f t="shared" si="17"/>
        <v>2561</v>
      </c>
    </row>
    <row r="50" spans="1:21" ht="15" thickBot="1" x14ac:dyDescent="0.4">
      <c r="A50" s="5" t="s">
        <v>48</v>
      </c>
      <c r="B50" s="2">
        <v>823</v>
      </c>
      <c r="C50" s="2"/>
      <c r="D50" s="2">
        <v>40</v>
      </c>
      <c r="E50" s="2"/>
      <c r="F50" s="2">
        <v>783</v>
      </c>
      <c r="G50" s="1">
        <v>1317</v>
      </c>
      <c r="H50" s="2">
        <v>64</v>
      </c>
      <c r="I50" s="1">
        <v>13462</v>
      </c>
      <c r="J50" s="1">
        <v>21540</v>
      </c>
      <c r="K50" s="10"/>
      <c r="L50" s="28">
        <f t="shared" si="9"/>
        <v>4.8602673147023087E-2</v>
      </c>
      <c r="M50" s="6">
        <f t="shared" si="10"/>
        <v>2666.666666666667</v>
      </c>
      <c r="N50" s="7">
        <f t="shared" si="11"/>
        <v>0.70637500000000009</v>
      </c>
      <c r="O50" s="7"/>
      <c r="P50" s="24">
        <f t="shared" si="12"/>
        <v>400.00000000000006</v>
      </c>
      <c r="Q50" s="24">
        <f t="shared" si="13"/>
        <v>1600.0000000000002</v>
      </c>
      <c r="R50" s="24">
        <f t="shared" si="14"/>
        <v>666.66666666666674</v>
      </c>
      <c r="S50" s="24">
        <f t="shared" si="15"/>
        <v>333.33333333333337</v>
      </c>
      <c r="T50" s="24">
        <f t="shared" si="16"/>
        <v>40</v>
      </c>
      <c r="U50" s="21">
        <f t="shared" si="17"/>
        <v>2626.666666666667</v>
      </c>
    </row>
    <row r="51" spans="1:21" ht="15" thickBot="1" x14ac:dyDescent="0.4">
      <c r="A51" s="5" t="s">
        <v>53</v>
      </c>
      <c r="B51" s="2">
        <v>679</v>
      </c>
      <c r="C51" s="2"/>
      <c r="D51" s="2">
        <v>14</v>
      </c>
      <c r="E51" s="2"/>
      <c r="F51" s="2">
        <v>436</v>
      </c>
      <c r="G51" s="2">
        <v>903</v>
      </c>
      <c r="H51" s="2">
        <v>19</v>
      </c>
      <c r="I51" s="1">
        <v>15589</v>
      </c>
      <c r="J51" s="1">
        <v>20725</v>
      </c>
      <c r="K51" s="10"/>
      <c r="L51" s="28">
        <f t="shared" si="9"/>
        <v>2.0618556701030927E-2</v>
      </c>
      <c r="M51" s="6">
        <f t="shared" si="10"/>
        <v>933.33333333333337</v>
      </c>
      <c r="N51" s="7">
        <f t="shared" si="11"/>
        <v>0.53285714285714292</v>
      </c>
      <c r="O51" s="7"/>
      <c r="P51" s="24">
        <f t="shared" si="12"/>
        <v>140</v>
      </c>
      <c r="Q51" s="24">
        <f t="shared" si="13"/>
        <v>560</v>
      </c>
      <c r="R51" s="24">
        <f t="shared" si="14"/>
        <v>233.33333333333334</v>
      </c>
      <c r="S51" s="24">
        <f t="shared" si="15"/>
        <v>116.66666666666667</v>
      </c>
      <c r="T51" s="24">
        <f t="shared" si="16"/>
        <v>14</v>
      </c>
      <c r="U51" s="21">
        <f t="shared" si="17"/>
        <v>919.33333333333337</v>
      </c>
    </row>
    <row r="52" spans="1:21" ht="15" thickBot="1" x14ac:dyDescent="0.4">
      <c r="A52" s="5" t="s">
        <v>47</v>
      </c>
      <c r="B52" s="2">
        <v>592</v>
      </c>
      <c r="C52" s="2"/>
      <c r="D52" s="2">
        <v>12</v>
      </c>
      <c r="E52" s="2"/>
      <c r="F52" s="2">
        <v>136</v>
      </c>
      <c r="G52" s="2">
        <v>416</v>
      </c>
      <c r="H52" s="2">
        <v>8</v>
      </c>
      <c r="I52" s="1">
        <v>26362</v>
      </c>
      <c r="J52" s="1">
        <v>18538</v>
      </c>
      <c r="K52" s="9"/>
      <c r="L52" s="28">
        <f t="shared" si="9"/>
        <v>2.0270270270270271E-2</v>
      </c>
      <c r="M52" s="6">
        <f t="shared" si="10"/>
        <v>800</v>
      </c>
      <c r="N52" s="7">
        <f t="shared" si="11"/>
        <v>0.83</v>
      </c>
      <c r="O52" s="7"/>
      <c r="P52" s="24">
        <f t="shared" si="12"/>
        <v>120</v>
      </c>
      <c r="Q52" s="24">
        <f t="shared" si="13"/>
        <v>480</v>
      </c>
      <c r="R52" s="24">
        <f t="shared" si="14"/>
        <v>200</v>
      </c>
      <c r="S52" s="24">
        <f t="shared" si="15"/>
        <v>100</v>
      </c>
      <c r="T52" s="24">
        <f t="shared" si="16"/>
        <v>12</v>
      </c>
      <c r="U52" s="21">
        <f t="shared" si="17"/>
        <v>788</v>
      </c>
    </row>
    <row r="53" spans="1:21" ht="15" thickBot="1" x14ac:dyDescent="0.4">
      <c r="A53" s="5" t="s">
        <v>55</v>
      </c>
      <c r="B53" s="2">
        <v>447</v>
      </c>
      <c r="C53" s="2"/>
      <c r="D53" s="2">
        <v>6</v>
      </c>
      <c r="E53" s="2"/>
      <c r="F53" s="2">
        <v>166</v>
      </c>
      <c r="G53" s="2">
        <v>768</v>
      </c>
      <c r="H53" s="2">
        <v>10</v>
      </c>
      <c r="I53" s="1">
        <v>7623</v>
      </c>
      <c r="J53" s="1">
        <v>13102</v>
      </c>
      <c r="K53" s="9"/>
      <c r="L53" s="28">
        <f t="shared" si="9"/>
        <v>1.3422818791946308E-2</v>
      </c>
      <c r="M53" s="6">
        <f t="shared" si="10"/>
        <v>400</v>
      </c>
      <c r="N53" s="7">
        <f t="shared" si="11"/>
        <v>0.58499999999999996</v>
      </c>
      <c r="O53" s="7"/>
      <c r="P53" s="24">
        <f t="shared" si="12"/>
        <v>60</v>
      </c>
      <c r="Q53" s="24">
        <f t="shared" si="13"/>
        <v>240</v>
      </c>
      <c r="R53" s="24">
        <f t="shared" si="14"/>
        <v>100</v>
      </c>
      <c r="S53" s="24">
        <f t="shared" si="15"/>
        <v>50</v>
      </c>
      <c r="T53" s="24">
        <f t="shared" si="16"/>
        <v>6</v>
      </c>
      <c r="U53" s="21">
        <f t="shared" si="17"/>
        <v>394</v>
      </c>
    </row>
    <row r="54" spans="1:21" ht="15" thickBot="1" x14ac:dyDescent="0.4">
      <c r="A54" s="5" t="s">
        <v>51</v>
      </c>
      <c r="B54" s="2">
        <v>439</v>
      </c>
      <c r="C54" s="2"/>
      <c r="D54" s="2">
        <v>14</v>
      </c>
      <c r="E54" s="2"/>
      <c r="F54" s="2">
        <v>129</v>
      </c>
      <c r="G54" s="2">
        <v>421</v>
      </c>
      <c r="H54" s="2">
        <v>13</v>
      </c>
      <c r="I54" s="1">
        <v>11583</v>
      </c>
      <c r="J54" s="1">
        <v>11119</v>
      </c>
      <c r="K54" s="9"/>
      <c r="L54" s="28">
        <f t="shared" si="9"/>
        <v>3.1890660592255128E-2</v>
      </c>
      <c r="M54" s="6">
        <f t="shared" si="10"/>
        <v>933.33333333333337</v>
      </c>
      <c r="N54" s="7">
        <f t="shared" si="11"/>
        <v>0.86178571428571427</v>
      </c>
      <c r="O54" s="7"/>
      <c r="P54" s="24">
        <f t="shared" si="12"/>
        <v>140</v>
      </c>
      <c r="Q54" s="24">
        <f t="shared" si="13"/>
        <v>560</v>
      </c>
      <c r="R54" s="24">
        <f t="shared" si="14"/>
        <v>233.33333333333334</v>
      </c>
      <c r="S54" s="24">
        <f t="shared" si="15"/>
        <v>116.66666666666667</v>
      </c>
      <c r="T54" s="24">
        <f t="shared" si="16"/>
        <v>14</v>
      </c>
      <c r="U54" s="21">
        <f t="shared" si="17"/>
        <v>919.33333333333337</v>
      </c>
    </row>
    <row r="55" spans="1:21" ht="15" thickBot="1" x14ac:dyDescent="0.4">
      <c r="A55" s="5" t="s">
        <v>52</v>
      </c>
      <c r="B55" s="2">
        <v>335</v>
      </c>
      <c r="C55" s="2"/>
      <c r="D55" s="2">
        <v>9</v>
      </c>
      <c r="E55" s="2"/>
      <c r="F55" s="2">
        <v>130</v>
      </c>
      <c r="G55" s="2">
        <v>454</v>
      </c>
      <c r="H55" s="2">
        <v>12</v>
      </c>
      <c r="I55" s="1">
        <v>11119</v>
      </c>
      <c r="J55" s="1">
        <v>15056</v>
      </c>
      <c r="K55" s="10"/>
      <c r="L55" s="28">
        <f t="shared" si="9"/>
        <v>2.6865671641791045E-2</v>
      </c>
      <c r="M55" s="6">
        <f t="shared" si="10"/>
        <v>600</v>
      </c>
      <c r="N55" s="7">
        <f t="shared" si="11"/>
        <v>0.78333333333333333</v>
      </c>
      <c r="O55" s="7"/>
      <c r="P55" s="24">
        <f t="shared" si="12"/>
        <v>90</v>
      </c>
      <c r="Q55" s="24">
        <f t="shared" si="13"/>
        <v>360</v>
      </c>
      <c r="R55" s="24">
        <f t="shared" si="14"/>
        <v>150</v>
      </c>
      <c r="S55" s="24">
        <f t="shared" si="15"/>
        <v>75</v>
      </c>
      <c r="T55" s="24">
        <f t="shared" si="16"/>
        <v>9</v>
      </c>
      <c r="U55" s="21">
        <f t="shared" si="17"/>
        <v>591</v>
      </c>
    </row>
    <row r="56" spans="1:21" ht="15" thickBot="1" x14ac:dyDescent="0.4">
      <c r="A56" s="5" t="s">
        <v>64</v>
      </c>
      <c r="B56" s="2">
        <v>137</v>
      </c>
      <c r="C56" s="2"/>
      <c r="D56" s="2">
        <v>5</v>
      </c>
      <c r="E56" s="2"/>
      <c r="F56" s="2">
        <v>13</v>
      </c>
      <c r="G56" s="2"/>
      <c r="H56" s="2"/>
      <c r="I56" s="2">
        <v>605</v>
      </c>
      <c r="J56" s="2"/>
      <c r="K56" s="10"/>
      <c r="L56" s="28">
        <f t="shared" si="9"/>
        <v>3.6496350364963501E-2</v>
      </c>
      <c r="M56" s="6">
        <f t="shared" si="10"/>
        <v>333.33333333333337</v>
      </c>
      <c r="N56" s="7">
        <f t="shared" si="11"/>
        <v>0.96099999999999997</v>
      </c>
      <c r="O56" s="7"/>
      <c r="P56" s="24">
        <f t="shared" si="12"/>
        <v>50.000000000000007</v>
      </c>
      <c r="Q56" s="24">
        <f t="shared" si="13"/>
        <v>200.00000000000003</v>
      </c>
      <c r="R56" s="24">
        <f t="shared" si="14"/>
        <v>83.333333333333343</v>
      </c>
      <c r="S56" s="24">
        <f t="shared" si="15"/>
        <v>41.666666666666671</v>
      </c>
      <c r="T56" s="24">
        <f t="shared" si="16"/>
        <v>5</v>
      </c>
      <c r="U56" s="21">
        <f t="shared" si="17"/>
        <v>328.33333333333337</v>
      </c>
    </row>
    <row r="57" spans="1:21" ht="21.5" thickBot="1" x14ac:dyDescent="0.4">
      <c r="A57" s="5" t="s">
        <v>67</v>
      </c>
      <c r="B57" s="2">
        <v>14</v>
      </c>
      <c r="C57" s="2"/>
      <c r="D57" s="2">
        <v>2</v>
      </c>
      <c r="E57" s="2"/>
      <c r="F57" s="2">
        <v>1</v>
      </c>
      <c r="G57" s="2"/>
      <c r="H57" s="2"/>
      <c r="I57" s="2">
        <v>45</v>
      </c>
      <c r="J57" s="2"/>
      <c r="K57" s="9"/>
      <c r="L57" s="28">
        <f t="shared" si="9"/>
        <v>0.14285714285714285</v>
      </c>
      <c r="M57" s="6">
        <f t="shared" si="10"/>
        <v>133.33333333333334</v>
      </c>
      <c r="N57" s="7">
        <f t="shared" si="11"/>
        <v>0.99250000000000005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1">
        <v>1378</v>
      </c>
      <c r="C58" s="2"/>
      <c r="D58" s="2">
        <v>67</v>
      </c>
      <c r="E58" s="2"/>
      <c r="F58" s="1">
        <v>1307</v>
      </c>
      <c r="G58" s="2">
        <v>407</v>
      </c>
      <c r="H58" s="2">
        <v>20</v>
      </c>
      <c r="I58" s="1">
        <v>11633</v>
      </c>
      <c r="J58" s="1">
        <v>3435</v>
      </c>
      <c r="K58" s="9"/>
      <c r="L58" s="27"/>
      <c r="M58" s="6">
        <f t="shared" si="10"/>
        <v>4466.666666666667</v>
      </c>
      <c r="N58" s="7">
        <f t="shared" si="11"/>
        <v>0.70738805970149254</v>
      </c>
      <c r="O58" s="7"/>
      <c r="P58" s="24">
        <f>P55*$M58</f>
        <v>402000</v>
      </c>
      <c r="Q58" s="24">
        <f>Q55*$M58</f>
        <v>1608000</v>
      </c>
      <c r="R58" s="24">
        <f>R55*$M58</f>
        <v>670000</v>
      </c>
      <c r="S58" s="24">
        <f>S55*$M58</f>
        <v>335000</v>
      </c>
      <c r="T58" s="24">
        <f>T55*$M58</f>
        <v>40200</v>
      </c>
    </row>
    <row r="59" spans="1:21" ht="21.5" thickBot="1" x14ac:dyDescent="0.4">
      <c r="A59" s="16" t="s">
        <v>66</v>
      </c>
      <c r="B59" s="17">
        <v>54</v>
      </c>
      <c r="C59" s="17"/>
      <c r="D59" s="17">
        <v>3</v>
      </c>
      <c r="E59" s="17"/>
      <c r="F59" s="17">
        <v>3</v>
      </c>
      <c r="G59" s="17"/>
      <c r="H59" s="17"/>
      <c r="I59" s="17">
        <v>688</v>
      </c>
      <c r="J59" s="17"/>
      <c r="K59" s="42"/>
      <c r="L59" s="26"/>
      <c r="M59" s="6"/>
      <c r="N59" s="7"/>
      <c r="O59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68"/>
  <sheetViews>
    <sheetView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7" customWidth="1"/>
    <col min="2" max="2" width="11.906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4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4" ht="15" thickBot="1" x14ac:dyDescent="0.4">
      <c r="A2" s="5" t="s">
        <v>36</v>
      </c>
      <c r="B2" s="1">
        <v>5610</v>
      </c>
      <c r="C2" s="4">
        <v>18</v>
      </c>
      <c r="D2" s="2">
        <v>201</v>
      </c>
      <c r="E2" s="3">
        <v>4</v>
      </c>
      <c r="F2" s="1">
        <v>5389</v>
      </c>
      <c r="G2" s="1">
        <v>1153</v>
      </c>
      <c r="H2" s="2">
        <v>41</v>
      </c>
      <c r="I2" s="1">
        <v>48387</v>
      </c>
      <c r="J2" s="1">
        <v>9947</v>
      </c>
      <c r="K2" s="49"/>
      <c r="L2" s="47">
        <f>IFERROR(B2/I2,0)</f>
        <v>0.11594023188046376</v>
      </c>
      <c r="M2" s="51">
        <f>IFERROR(H2/G2,0)</f>
        <v>3.5559410234171723E-2</v>
      </c>
    </row>
    <row r="3" spans="1:14" ht="15" thickBot="1" x14ac:dyDescent="0.4">
      <c r="A3" s="5" t="s">
        <v>52</v>
      </c>
      <c r="B3" s="2">
        <v>335</v>
      </c>
      <c r="C3" s="2"/>
      <c r="D3" s="2">
        <v>9</v>
      </c>
      <c r="E3" s="2"/>
      <c r="F3" s="2">
        <v>130</v>
      </c>
      <c r="G3" s="2">
        <v>454</v>
      </c>
      <c r="H3" s="2">
        <v>12</v>
      </c>
      <c r="I3" s="1">
        <v>11119</v>
      </c>
      <c r="J3" s="1">
        <v>15056</v>
      </c>
      <c r="K3" s="49"/>
      <c r="L3" s="50"/>
      <c r="M3" s="51">
        <f>IFERROR(H3/G3,0)</f>
        <v>2.643171806167401E-2</v>
      </c>
    </row>
    <row r="4" spans="1:14" ht="15" thickBot="1" x14ac:dyDescent="0.4">
      <c r="A4" s="5" t="s">
        <v>33</v>
      </c>
      <c r="B4" s="1">
        <v>5459</v>
      </c>
      <c r="C4" s="2"/>
      <c r="D4" s="2">
        <v>229</v>
      </c>
      <c r="E4" s="2"/>
      <c r="F4" s="1">
        <v>5160</v>
      </c>
      <c r="G4" s="2">
        <v>786</v>
      </c>
      <c r="H4" s="2">
        <v>33</v>
      </c>
      <c r="I4" s="1">
        <v>56601</v>
      </c>
      <c r="J4" s="1">
        <v>8148</v>
      </c>
      <c r="K4" s="49"/>
      <c r="L4" s="47">
        <f>IFERROR(B4/I4,0)</f>
        <v>9.6447059239236049E-2</v>
      </c>
      <c r="M4" s="51">
        <f>IFERROR(H4/G4,0)</f>
        <v>4.1984732824427481E-2</v>
      </c>
    </row>
    <row r="5" spans="1:14" ht="12.5" customHeight="1" thickBot="1" x14ac:dyDescent="0.4">
      <c r="A5" s="5" t="s">
        <v>34</v>
      </c>
      <c r="B5" s="1">
        <v>2392</v>
      </c>
      <c r="C5" s="2"/>
      <c r="D5" s="2">
        <v>44</v>
      </c>
      <c r="E5" s="2"/>
      <c r="F5" s="1">
        <v>1455</v>
      </c>
      <c r="G5" s="2">
        <v>800</v>
      </c>
      <c r="H5" s="2">
        <v>15</v>
      </c>
      <c r="I5" s="1">
        <v>31442</v>
      </c>
      <c r="J5" s="1">
        <v>10513</v>
      </c>
      <c r="K5" s="49"/>
      <c r="L5" s="47">
        <f>IFERROR(B5/I5,0)</f>
        <v>7.6076585458940277E-2</v>
      </c>
      <c r="M5" s="51">
        <f>IFERROR(H5/G5,0)</f>
        <v>1.8749999999999999E-2</v>
      </c>
    </row>
    <row r="6" spans="1:14" ht="15" thickBot="1" x14ac:dyDescent="0.4">
      <c r="A6" s="5" t="s">
        <v>10</v>
      </c>
      <c r="B6" s="1">
        <v>37700</v>
      </c>
      <c r="C6" s="4">
        <v>357</v>
      </c>
      <c r="D6" s="1">
        <v>1437</v>
      </c>
      <c r="E6" s="3">
        <v>18</v>
      </c>
      <c r="F6" s="1">
        <v>32926</v>
      </c>
      <c r="G6" s="2">
        <v>963</v>
      </c>
      <c r="H6" s="2">
        <v>37</v>
      </c>
      <c r="I6" s="1">
        <v>300100</v>
      </c>
      <c r="J6" s="1">
        <v>7666</v>
      </c>
      <c r="K6" s="46"/>
      <c r="L6" s="47">
        <f>IFERROR(B6/I6,0)</f>
        <v>0.12562479173608798</v>
      </c>
      <c r="M6" s="51">
        <f>IFERROR(H6/G6,0)</f>
        <v>3.8421599169262723E-2</v>
      </c>
    </row>
    <row r="7" spans="1:14" ht="15" thickBot="1" x14ac:dyDescent="0.4">
      <c r="A7" s="5" t="s">
        <v>18</v>
      </c>
      <c r="B7" s="1">
        <v>10878</v>
      </c>
      <c r="C7" s="2"/>
      <c r="D7" s="2">
        <v>508</v>
      </c>
      <c r="E7" s="2"/>
      <c r="F7" s="1">
        <v>9811</v>
      </c>
      <c r="G7" s="1">
        <v>1967</v>
      </c>
      <c r="H7" s="2">
        <v>92</v>
      </c>
      <c r="I7" s="1">
        <v>50645</v>
      </c>
      <c r="J7" s="1">
        <v>9156</v>
      </c>
      <c r="K7" s="49"/>
      <c r="L7" s="47">
        <f>IFERROR(B7/I7,0)</f>
        <v>0.2147892190739461</v>
      </c>
      <c r="M7" s="51">
        <f>IFERROR(H7/G7,0)</f>
        <v>4.6771733604473821E-2</v>
      </c>
      <c r="N7" s="39"/>
    </row>
    <row r="8" spans="1:14" ht="15" thickBot="1" x14ac:dyDescent="0.4">
      <c r="A8" s="5" t="s">
        <v>23</v>
      </c>
      <c r="B8" s="1">
        <v>22469</v>
      </c>
      <c r="C8" s="2"/>
      <c r="D8" s="1">
        <v>1544</v>
      </c>
      <c r="E8" s="2"/>
      <c r="F8" s="1">
        <v>20860</v>
      </c>
      <c r="G8" s="1">
        <v>6274</v>
      </c>
      <c r="H8" s="2">
        <v>431</v>
      </c>
      <c r="I8" s="1">
        <v>69918</v>
      </c>
      <c r="J8" s="1">
        <v>19522</v>
      </c>
      <c r="K8" s="49"/>
      <c r="L8" s="47">
        <f>IFERROR(B8/I8,0)</f>
        <v>0.32136216711004317</v>
      </c>
      <c r="M8" s="51">
        <f>IFERROR(H8/G8,0)</f>
        <v>6.8696206566783546E-2</v>
      </c>
    </row>
    <row r="9" spans="1:14" ht="15" thickBot="1" x14ac:dyDescent="0.4">
      <c r="A9" s="5" t="s">
        <v>43</v>
      </c>
      <c r="B9" s="1">
        <v>3200</v>
      </c>
      <c r="C9" s="2"/>
      <c r="D9" s="2">
        <v>89</v>
      </c>
      <c r="E9" s="2"/>
      <c r="F9" s="1">
        <v>2512</v>
      </c>
      <c r="G9" s="1">
        <v>3370</v>
      </c>
      <c r="H9" s="2">
        <v>94</v>
      </c>
      <c r="I9" s="1">
        <v>16553</v>
      </c>
      <c r="J9" s="1">
        <v>17433</v>
      </c>
      <c r="K9" s="49"/>
      <c r="L9" s="47">
        <f>IFERROR(B9/I9,0)</f>
        <v>0.1933184317042228</v>
      </c>
      <c r="M9" s="51">
        <f>IFERROR(H9/G9,0)</f>
        <v>2.7893175074183978E-2</v>
      </c>
    </row>
    <row r="10" spans="1:14" ht="15" thickBot="1" x14ac:dyDescent="0.4">
      <c r="A10" s="5" t="s">
        <v>63</v>
      </c>
      <c r="B10" s="1">
        <v>3206</v>
      </c>
      <c r="C10" s="2"/>
      <c r="D10" s="2">
        <v>127</v>
      </c>
      <c r="E10" s="2"/>
      <c r="F10" s="1">
        <v>2434</v>
      </c>
      <c r="G10" s="1">
        <v>4684</v>
      </c>
      <c r="H10" s="2">
        <v>186</v>
      </c>
      <c r="I10" s="1">
        <v>15502</v>
      </c>
      <c r="J10" s="1">
        <v>22647</v>
      </c>
      <c r="K10" s="49"/>
      <c r="L10" s="47">
        <f>IFERROR(B10/I10,0)</f>
        <v>0.20681202425493483</v>
      </c>
      <c r="M10" s="51">
        <f>IFERROR(H10/G10,0)</f>
        <v>3.9709649871904354E-2</v>
      </c>
    </row>
    <row r="11" spans="1:14" ht="15" thickBot="1" x14ac:dyDescent="0.4">
      <c r="A11" s="5" t="s">
        <v>13</v>
      </c>
      <c r="B11" s="1">
        <v>28576</v>
      </c>
      <c r="C11" s="2"/>
      <c r="D11" s="2">
        <v>927</v>
      </c>
      <c r="E11" s="2"/>
      <c r="F11" s="1">
        <v>26963</v>
      </c>
      <c r="G11" s="1">
        <v>1387</v>
      </c>
      <c r="H11" s="2">
        <v>45</v>
      </c>
      <c r="I11" s="1">
        <v>290476</v>
      </c>
      <c r="J11" s="1">
        <v>14102</v>
      </c>
      <c r="K11" s="48"/>
      <c r="L11" s="47">
        <f>IFERROR(B11/I11,0)</f>
        <v>9.83764579517757E-2</v>
      </c>
      <c r="M11" s="51">
        <f>IFERROR(H11/G11,0)</f>
        <v>3.2444124008651765E-2</v>
      </c>
    </row>
    <row r="12" spans="1:14" ht="15" thickBot="1" x14ac:dyDescent="0.4">
      <c r="A12" s="5" t="s">
        <v>16</v>
      </c>
      <c r="B12" s="1">
        <v>21102</v>
      </c>
      <c r="C12" s="2"/>
      <c r="D12" s="2">
        <v>846</v>
      </c>
      <c r="E12" s="2"/>
      <c r="F12" s="1">
        <v>20225</v>
      </c>
      <c r="G12" s="1">
        <v>2049</v>
      </c>
      <c r="H12" s="2">
        <v>82</v>
      </c>
      <c r="I12" s="1">
        <v>94072</v>
      </c>
      <c r="J12" s="1">
        <v>9135</v>
      </c>
      <c r="K12" s="49"/>
      <c r="L12" s="47">
        <f>IFERROR(B12/I12,0)</f>
        <v>0.22431754400884429</v>
      </c>
      <c r="M12" s="51">
        <f>IFERROR(H12/G12,0)</f>
        <v>4.0019521717911177E-2</v>
      </c>
    </row>
    <row r="13" spans="1:14" ht="15" thickBot="1" x14ac:dyDescent="0.4">
      <c r="A13" s="5" t="s">
        <v>64</v>
      </c>
      <c r="B13" s="2">
        <v>137</v>
      </c>
      <c r="C13" s="2"/>
      <c r="D13" s="2">
        <v>5</v>
      </c>
      <c r="E13" s="2"/>
      <c r="F13" s="2">
        <v>13</v>
      </c>
      <c r="G13" s="2"/>
      <c r="H13" s="2"/>
      <c r="I13" s="2">
        <v>605</v>
      </c>
      <c r="J13" s="2"/>
      <c r="K13" s="48"/>
      <c r="L13" s="50"/>
      <c r="M13" s="51">
        <f>IFERROR(H13/G13,0)</f>
        <v>0</v>
      </c>
    </row>
    <row r="14" spans="1:14" ht="15" thickBot="1" x14ac:dyDescent="0.4">
      <c r="A14" s="5" t="s">
        <v>47</v>
      </c>
      <c r="B14" s="2">
        <v>592</v>
      </c>
      <c r="C14" s="2"/>
      <c r="D14" s="2">
        <v>12</v>
      </c>
      <c r="E14" s="2"/>
      <c r="F14" s="2">
        <v>136</v>
      </c>
      <c r="G14" s="2">
        <v>416</v>
      </c>
      <c r="H14" s="2">
        <v>8</v>
      </c>
      <c r="I14" s="1">
        <v>26362</v>
      </c>
      <c r="J14" s="1">
        <v>18538</v>
      </c>
      <c r="K14" s="49"/>
      <c r="L14" s="50"/>
      <c r="M14" s="51">
        <f>IFERROR(H14/G14,0)</f>
        <v>1.9230769230769232E-2</v>
      </c>
    </row>
    <row r="15" spans="1:14" ht="15" thickBot="1" x14ac:dyDescent="0.4">
      <c r="A15" s="5" t="s">
        <v>49</v>
      </c>
      <c r="B15" s="1">
        <v>1802</v>
      </c>
      <c r="C15" s="2"/>
      <c r="D15" s="2">
        <v>54</v>
      </c>
      <c r="E15" s="2"/>
      <c r="F15" s="2">
        <v>981</v>
      </c>
      <c r="G15" s="1">
        <v>1068</v>
      </c>
      <c r="H15" s="2">
        <v>32</v>
      </c>
      <c r="I15" s="1">
        <v>18092</v>
      </c>
      <c r="J15" s="1">
        <v>10719</v>
      </c>
      <c r="K15" s="48"/>
      <c r="L15" s="47">
        <f>IFERROR(B15/I15,0)</f>
        <v>9.9602034048198104E-2</v>
      </c>
      <c r="M15" s="51">
        <f>IFERROR(H15/G15,0)</f>
        <v>2.9962546816479401E-2</v>
      </c>
    </row>
    <row r="16" spans="1:14" ht="15" thickBot="1" x14ac:dyDescent="0.4">
      <c r="A16" s="5" t="s">
        <v>12</v>
      </c>
      <c r="B16" s="1">
        <v>35108</v>
      </c>
      <c r="C16" s="2"/>
      <c r="D16" s="1">
        <v>1565</v>
      </c>
      <c r="E16" s="2"/>
      <c r="F16" s="1">
        <v>32937</v>
      </c>
      <c r="G16" s="1">
        <v>2738</v>
      </c>
      <c r="H16" s="2">
        <v>122</v>
      </c>
      <c r="I16" s="1">
        <v>164436</v>
      </c>
      <c r="J16" s="1">
        <v>12825</v>
      </c>
      <c r="K16" s="49"/>
      <c r="L16" s="47">
        <f>IFERROR(B16/I16,0)</f>
        <v>0.21350555839353913</v>
      </c>
      <c r="M16" s="51">
        <f>IFERROR(H16/G16,0)</f>
        <v>4.4558071585098613E-2</v>
      </c>
    </row>
    <row r="17" spans="1:13" ht="15" thickBot="1" x14ac:dyDescent="0.4">
      <c r="A17" s="5" t="s">
        <v>27</v>
      </c>
      <c r="B17" s="1">
        <v>12438</v>
      </c>
      <c r="C17" s="2"/>
      <c r="D17" s="2">
        <v>661</v>
      </c>
      <c r="E17" s="2"/>
      <c r="F17" s="1">
        <v>11763</v>
      </c>
      <c r="G17" s="1">
        <v>1874</v>
      </c>
      <c r="H17" s="2">
        <v>100</v>
      </c>
      <c r="I17" s="1">
        <v>69470</v>
      </c>
      <c r="J17" s="1">
        <v>10466</v>
      </c>
      <c r="K17" s="48"/>
      <c r="L17" s="47">
        <f>IFERROR(B17/I17,0)</f>
        <v>0.17904131279689076</v>
      </c>
      <c r="M17" s="51">
        <f>IFERROR(H17/G17,0)</f>
        <v>5.3361792956243333E-2</v>
      </c>
    </row>
    <row r="18" spans="1:13" ht="15" thickBot="1" x14ac:dyDescent="0.4">
      <c r="A18" s="5" t="s">
        <v>41</v>
      </c>
      <c r="B18" s="1">
        <v>3748</v>
      </c>
      <c r="C18" s="2"/>
      <c r="D18" s="2">
        <v>90</v>
      </c>
      <c r="E18" s="2"/>
      <c r="F18" s="1">
        <v>2230</v>
      </c>
      <c r="G18" s="1">
        <v>1196</v>
      </c>
      <c r="H18" s="2">
        <v>29</v>
      </c>
      <c r="I18" s="1">
        <v>28244</v>
      </c>
      <c r="J18" s="1">
        <v>9016</v>
      </c>
      <c r="K18" s="49"/>
      <c r="L18" s="47">
        <f>IFERROR(B18/I18,0)</f>
        <v>0.13270075060189776</v>
      </c>
      <c r="M18" s="51">
        <f>IFERROR(H18/G18,0)</f>
        <v>2.4247491638795988E-2</v>
      </c>
    </row>
    <row r="19" spans="1:13" ht="15" thickBot="1" x14ac:dyDescent="0.4">
      <c r="A19" s="5" t="s">
        <v>45</v>
      </c>
      <c r="B19" s="1">
        <v>2317</v>
      </c>
      <c r="C19" s="2"/>
      <c r="D19" s="2">
        <v>111</v>
      </c>
      <c r="E19" s="2"/>
      <c r="F19" s="1">
        <v>1703</v>
      </c>
      <c r="G19" s="2">
        <v>797</v>
      </c>
      <c r="H19" s="2">
        <v>38</v>
      </c>
      <c r="I19" s="1">
        <v>19101</v>
      </c>
      <c r="J19" s="1">
        <v>6567</v>
      </c>
      <c r="K19" s="48"/>
      <c r="L19" s="47">
        <f>IFERROR(B19/I19,0)</f>
        <v>0.12130254960473273</v>
      </c>
      <c r="M19" s="51">
        <f>IFERROR(H19/G19,0)</f>
        <v>4.7678795483061483E-2</v>
      </c>
    </row>
    <row r="20" spans="1:13" ht="15" thickBot="1" x14ac:dyDescent="0.4">
      <c r="A20" s="5" t="s">
        <v>38</v>
      </c>
      <c r="B20" s="1">
        <v>3373</v>
      </c>
      <c r="C20" s="2"/>
      <c r="D20" s="2">
        <v>185</v>
      </c>
      <c r="E20" s="2"/>
      <c r="F20" s="1">
        <v>2066</v>
      </c>
      <c r="G20" s="2">
        <v>760</v>
      </c>
      <c r="H20" s="2">
        <v>42</v>
      </c>
      <c r="I20" s="1">
        <v>36075</v>
      </c>
      <c r="J20" s="1">
        <v>8125</v>
      </c>
      <c r="K20" s="49"/>
      <c r="L20" s="47">
        <f>IFERROR(B20/I20,0)</f>
        <v>9.3499653499653501E-2</v>
      </c>
      <c r="M20" s="51">
        <f>IFERROR(H20/G20,0)</f>
        <v>5.526315789473684E-2</v>
      </c>
    </row>
    <row r="21" spans="1:13" ht="15" thickBot="1" x14ac:dyDescent="0.4">
      <c r="A21" s="5" t="s">
        <v>14</v>
      </c>
      <c r="B21" s="1">
        <v>25258</v>
      </c>
      <c r="C21" s="2"/>
      <c r="D21" s="1">
        <v>1473</v>
      </c>
      <c r="E21" s="2"/>
      <c r="F21" s="1">
        <v>23735</v>
      </c>
      <c r="G21" s="1">
        <v>5416</v>
      </c>
      <c r="H21" s="2">
        <v>316</v>
      </c>
      <c r="I21" s="1">
        <v>141672</v>
      </c>
      <c r="J21" s="1">
        <v>30378</v>
      </c>
      <c r="K21" s="49"/>
      <c r="L21" s="47">
        <f>IFERROR(B21/I21,0)</f>
        <v>0.17828505279801232</v>
      </c>
      <c r="M21" s="51">
        <f>IFERROR(H21/G21,0)</f>
        <v>5.8345642540620385E-2</v>
      </c>
    </row>
    <row r="22" spans="1:13" ht="15" thickBot="1" x14ac:dyDescent="0.4">
      <c r="A22" s="5" t="s">
        <v>39</v>
      </c>
      <c r="B22" s="2">
        <v>907</v>
      </c>
      <c r="C22" s="2"/>
      <c r="D22" s="2">
        <v>39</v>
      </c>
      <c r="E22" s="2"/>
      <c r="F22" s="2">
        <v>413</v>
      </c>
      <c r="G22" s="2">
        <v>681</v>
      </c>
      <c r="H22" s="2">
        <v>29</v>
      </c>
      <c r="I22" s="1">
        <v>17691</v>
      </c>
      <c r="J22" s="1">
        <v>13273</v>
      </c>
      <c r="K22" s="48"/>
      <c r="L22" s="47">
        <f>IFERROR(B22/I22,0)</f>
        <v>5.1269006839635971E-2</v>
      </c>
      <c r="M22" s="51">
        <f>IFERROR(H22/G22,0)</f>
        <v>4.2584434654919234E-2</v>
      </c>
    </row>
    <row r="23" spans="1:13" ht="15" thickBot="1" x14ac:dyDescent="0.4">
      <c r="A23" s="5" t="s">
        <v>26</v>
      </c>
      <c r="B23" s="1">
        <v>14775</v>
      </c>
      <c r="C23" s="2"/>
      <c r="D23" s="2">
        <v>698</v>
      </c>
      <c r="E23" s="2"/>
      <c r="F23" s="1">
        <v>13096</v>
      </c>
      <c r="G23" s="1">
        <v>2461</v>
      </c>
      <c r="H23" s="2">
        <v>116</v>
      </c>
      <c r="I23" s="1">
        <v>76529</v>
      </c>
      <c r="J23" s="1">
        <v>12748</v>
      </c>
      <c r="K23" s="48"/>
      <c r="L23" s="47">
        <f>IFERROR(B23/I23,0)</f>
        <v>0.19306406721634936</v>
      </c>
      <c r="M23" s="51">
        <f>IFERROR(H23/G23,0)</f>
        <v>4.7135310849248276E-2</v>
      </c>
    </row>
    <row r="24" spans="1:13" ht="15" thickBot="1" x14ac:dyDescent="0.4">
      <c r="A24" s="5" t="s">
        <v>17</v>
      </c>
      <c r="B24" s="1">
        <v>42944</v>
      </c>
      <c r="C24" s="2"/>
      <c r="D24" s="1">
        <v>2182</v>
      </c>
      <c r="E24" s="2"/>
      <c r="F24" s="1">
        <v>32644</v>
      </c>
      <c r="G24" s="1">
        <v>6287</v>
      </c>
      <c r="H24" s="2">
        <v>319</v>
      </c>
      <c r="I24" s="1">
        <v>180462</v>
      </c>
      <c r="J24" s="1">
        <v>26421</v>
      </c>
      <c r="K24" s="49"/>
      <c r="L24" s="47">
        <f>IFERROR(B24/I24,0)</f>
        <v>0.23796699582183506</v>
      </c>
      <c r="M24" s="51">
        <f>IFERROR(H24/G24,0)</f>
        <v>5.0739621441068875E-2</v>
      </c>
    </row>
    <row r="25" spans="1:13" ht="15" thickBot="1" x14ac:dyDescent="0.4">
      <c r="A25" s="5" t="s">
        <v>11</v>
      </c>
      <c r="B25" s="1">
        <v>33966</v>
      </c>
      <c r="C25" s="2"/>
      <c r="D25" s="1">
        <v>2813</v>
      </c>
      <c r="E25" s="2"/>
      <c r="F25" s="1">
        <v>27881</v>
      </c>
      <c r="G25" s="1">
        <v>3411</v>
      </c>
      <c r="H25" s="2">
        <v>283</v>
      </c>
      <c r="I25" s="1">
        <v>121298</v>
      </c>
      <c r="J25" s="1">
        <v>12182</v>
      </c>
      <c r="K25" s="49"/>
      <c r="L25" s="47">
        <f>IFERROR(B25/I25,0)</f>
        <v>0.28002110504707417</v>
      </c>
      <c r="M25" s="51">
        <f>IFERROR(H25/G25,0)</f>
        <v>8.2966871885077689E-2</v>
      </c>
    </row>
    <row r="26" spans="1:13" ht="15" thickBot="1" x14ac:dyDescent="0.4">
      <c r="A26" s="5" t="s">
        <v>32</v>
      </c>
      <c r="B26" s="1">
        <v>2721</v>
      </c>
      <c r="C26" s="2"/>
      <c r="D26" s="2">
        <v>179</v>
      </c>
      <c r="E26" s="2"/>
      <c r="F26" s="1">
        <v>1225</v>
      </c>
      <c r="G26" s="2">
        <v>492</v>
      </c>
      <c r="H26" s="2">
        <v>32</v>
      </c>
      <c r="I26" s="1">
        <v>49344</v>
      </c>
      <c r="J26" s="1">
        <v>8927</v>
      </c>
      <c r="K26" s="48"/>
      <c r="L26" s="47">
        <f>IFERROR(B26/I26,0)</f>
        <v>5.5143482490272372E-2</v>
      </c>
      <c r="M26" s="51">
        <f>IFERROR(H26/G26,0)</f>
        <v>6.5040650406504072E-2</v>
      </c>
    </row>
    <row r="27" spans="1:13" ht="15" thickBot="1" x14ac:dyDescent="0.4">
      <c r="A27" s="5" t="s">
        <v>30</v>
      </c>
      <c r="B27" s="1">
        <v>4894</v>
      </c>
      <c r="C27" s="2"/>
      <c r="D27" s="2">
        <v>193</v>
      </c>
      <c r="E27" s="2"/>
      <c r="F27" s="1">
        <v>4701</v>
      </c>
      <c r="G27" s="1">
        <v>1637</v>
      </c>
      <c r="H27" s="2">
        <v>65</v>
      </c>
      <c r="I27" s="1">
        <v>53835</v>
      </c>
      <c r="J27" s="1">
        <v>18012</v>
      </c>
      <c r="K27" s="49"/>
      <c r="L27" s="47">
        <f>IFERROR(B27/I27,0)</f>
        <v>9.0907402247608432E-2</v>
      </c>
      <c r="M27" s="51">
        <f>IFERROR(H27/G27,0)</f>
        <v>3.9706780696395848E-2</v>
      </c>
    </row>
    <row r="28" spans="1:13" ht="15" thickBot="1" x14ac:dyDescent="0.4">
      <c r="A28" s="5" t="s">
        <v>35</v>
      </c>
      <c r="B28" s="1">
        <v>6188</v>
      </c>
      <c r="C28" s="2"/>
      <c r="D28" s="2">
        <v>232</v>
      </c>
      <c r="E28" s="2"/>
      <c r="F28" s="1">
        <v>5409</v>
      </c>
      <c r="G28" s="1">
        <v>1016</v>
      </c>
      <c r="H28" s="2">
        <v>38</v>
      </c>
      <c r="I28" s="1">
        <v>59266</v>
      </c>
      <c r="J28" s="1">
        <v>9732</v>
      </c>
      <c r="K28" s="49"/>
      <c r="L28" s="47">
        <f>IFERROR(B28/I28,0)</f>
        <v>0.10441062329160058</v>
      </c>
      <c r="M28" s="51">
        <f>IFERROR(H28/G28,0)</f>
        <v>3.7401574803149609E-2</v>
      </c>
    </row>
    <row r="29" spans="1:13" ht="15" thickBot="1" x14ac:dyDescent="0.4">
      <c r="A29" s="5" t="s">
        <v>51</v>
      </c>
      <c r="B29" s="2">
        <v>439</v>
      </c>
      <c r="C29" s="2"/>
      <c r="D29" s="2">
        <v>14</v>
      </c>
      <c r="E29" s="2"/>
      <c r="F29" s="2">
        <v>129</v>
      </c>
      <c r="G29" s="2">
        <v>421</v>
      </c>
      <c r="H29" s="2">
        <v>13</v>
      </c>
      <c r="I29" s="1">
        <v>11583</v>
      </c>
      <c r="J29" s="1">
        <v>11119</v>
      </c>
      <c r="K29" s="49"/>
      <c r="L29" s="50"/>
      <c r="M29" s="51">
        <f>IFERROR(H29/G29,0)</f>
        <v>3.0878859857482184E-2</v>
      </c>
    </row>
    <row r="30" spans="1:13" ht="15" thickBot="1" x14ac:dyDescent="0.4">
      <c r="A30" s="5" t="s">
        <v>50</v>
      </c>
      <c r="B30" s="1">
        <v>1813</v>
      </c>
      <c r="C30" s="2"/>
      <c r="D30" s="2">
        <v>42</v>
      </c>
      <c r="E30" s="2"/>
      <c r="F30" s="1">
        <v>1749</v>
      </c>
      <c r="G30" s="2">
        <v>952</v>
      </c>
      <c r="H30" s="2">
        <v>22</v>
      </c>
      <c r="I30" s="1">
        <v>17394</v>
      </c>
      <c r="J30" s="1">
        <v>9132</v>
      </c>
      <c r="K30" s="49"/>
      <c r="L30" s="47">
        <f>IFERROR(B30/I30,0)</f>
        <v>0.10423134414165804</v>
      </c>
      <c r="M30" s="51">
        <f>IFERROR(H30/G30,0)</f>
        <v>2.3109243697478993E-2</v>
      </c>
    </row>
    <row r="31" spans="1:13" ht="15" thickBot="1" x14ac:dyDescent="0.4">
      <c r="A31" s="5" t="s">
        <v>31</v>
      </c>
      <c r="B31" s="1">
        <v>4081</v>
      </c>
      <c r="C31" s="2"/>
      <c r="D31" s="2">
        <v>172</v>
      </c>
      <c r="E31" s="2"/>
      <c r="F31" s="1">
        <v>2068</v>
      </c>
      <c r="G31" s="1">
        <v>1396</v>
      </c>
      <c r="H31" s="2">
        <v>59</v>
      </c>
      <c r="I31" s="1">
        <v>41534</v>
      </c>
      <c r="J31" s="1">
        <v>14210</v>
      </c>
      <c r="K31" s="49"/>
      <c r="L31" s="47">
        <f>IFERROR(B31/I31,0)</f>
        <v>9.8256849809794392E-2</v>
      </c>
      <c r="M31" s="51">
        <f>IFERROR(H31/G31,0)</f>
        <v>4.2263610315186245E-2</v>
      </c>
    </row>
    <row r="32" spans="1:13" ht="15" thickBot="1" x14ac:dyDescent="0.4">
      <c r="A32" s="5" t="s">
        <v>42</v>
      </c>
      <c r="B32" s="1">
        <v>1588</v>
      </c>
      <c r="C32" s="2"/>
      <c r="D32" s="2">
        <v>48</v>
      </c>
      <c r="E32" s="2"/>
      <c r="F32" s="2">
        <v>990</v>
      </c>
      <c r="G32" s="1">
        <v>1182</v>
      </c>
      <c r="H32" s="2">
        <v>36</v>
      </c>
      <c r="I32" s="1">
        <v>16012</v>
      </c>
      <c r="J32" s="1">
        <v>11917</v>
      </c>
      <c r="K32" s="48"/>
      <c r="L32" s="47">
        <f>IFERROR(B32/I32,0)</f>
        <v>9.917561828628528E-2</v>
      </c>
      <c r="M32" s="51">
        <f>IFERROR(H32/G32,0)</f>
        <v>3.0456852791878174E-2</v>
      </c>
    </row>
    <row r="33" spans="1:13" ht="15" thickBot="1" x14ac:dyDescent="0.4">
      <c r="A33" s="5" t="s">
        <v>8</v>
      </c>
      <c r="B33" s="1">
        <v>95865</v>
      </c>
      <c r="C33" s="2"/>
      <c r="D33" s="1">
        <v>5063</v>
      </c>
      <c r="E33" s="2"/>
      <c r="F33" s="1">
        <v>89531</v>
      </c>
      <c r="G33" s="1">
        <v>10793</v>
      </c>
      <c r="H33" s="2">
        <v>570</v>
      </c>
      <c r="I33" s="1">
        <v>191791</v>
      </c>
      <c r="J33" s="1">
        <v>21594</v>
      </c>
      <c r="K33" s="49"/>
      <c r="L33" s="47">
        <f>IFERROR(B33/I33,0)</f>
        <v>0.49984097272551892</v>
      </c>
      <c r="M33" s="51">
        <f>IFERROR(H33/G33,0)</f>
        <v>5.2812007782822197E-2</v>
      </c>
    </row>
    <row r="34" spans="1:13" ht="15" thickBot="1" x14ac:dyDescent="0.4">
      <c r="A34" s="5" t="s">
        <v>44</v>
      </c>
      <c r="B34" s="1">
        <v>2210</v>
      </c>
      <c r="C34" s="2"/>
      <c r="D34" s="2">
        <v>71</v>
      </c>
      <c r="E34" s="2"/>
      <c r="F34" s="1">
        <v>1592</v>
      </c>
      <c r="G34" s="1">
        <v>1056</v>
      </c>
      <c r="H34" s="2">
        <v>34</v>
      </c>
      <c r="I34" s="1">
        <v>41232</v>
      </c>
      <c r="J34" s="1">
        <v>19705</v>
      </c>
      <c r="K34" s="49"/>
      <c r="L34" s="47">
        <f>IFERROR(B34/I34,0)</f>
        <v>5.3599146294140476E-2</v>
      </c>
      <c r="M34" s="51">
        <f>IFERROR(H34/G34,0)</f>
        <v>3.2196969696969696E-2</v>
      </c>
    </row>
    <row r="35" spans="1:13" ht="15" thickBot="1" x14ac:dyDescent="0.4">
      <c r="A35" s="5" t="s">
        <v>7</v>
      </c>
      <c r="B35" s="1">
        <v>262268</v>
      </c>
      <c r="C35" s="2"/>
      <c r="D35" s="1">
        <v>20354</v>
      </c>
      <c r="E35" s="2"/>
      <c r="F35" s="1">
        <v>212321</v>
      </c>
      <c r="G35" s="1">
        <v>13368</v>
      </c>
      <c r="H35" s="1">
        <v>1037</v>
      </c>
      <c r="I35" s="1">
        <v>669982</v>
      </c>
      <c r="J35" s="1">
        <v>34151</v>
      </c>
      <c r="K35" s="48"/>
      <c r="L35" s="47">
        <f>IFERROR(B35/I35,0)</f>
        <v>0.39145529282876257</v>
      </c>
      <c r="M35" s="51">
        <f>IFERROR(H35/G35,0)</f>
        <v>7.7573309395571513E-2</v>
      </c>
    </row>
    <row r="36" spans="1:13" ht="15" thickBot="1" x14ac:dyDescent="0.4">
      <c r="A36" s="5" t="s">
        <v>24</v>
      </c>
      <c r="B36" s="1">
        <v>7488</v>
      </c>
      <c r="C36" s="2"/>
      <c r="D36" s="2">
        <v>265</v>
      </c>
      <c r="E36" s="2"/>
      <c r="F36" s="1">
        <v>6340</v>
      </c>
      <c r="G36" s="2">
        <v>737</v>
      </c>
      <c r="H36" s="2">
        <v>26</v>
      </c>
      <c r="I36" s="1">
        <v>90336</v>
      </c>
      <c r="J36" s="1">
        <v>8895</v>
      </c>
      <c r="K36" s="48"/>
      <c r="L36" s="47">
        <f>IFERROR(B36/I36,0)</f>
        <v>8.2890541976620616E-2</v>
      </c>
      <c r="M36" s="51">
        <f>IFERROR(H36/G36,0)</f>
        <v>3.5278154681139755E-2</v>
      </c>
    </row>
    <row r="37" spans="1:13" ht="15" thickBot="1" x14ac:dyDescent="0.4">
      <c r="A37" s="5" t="s">
        <v>53</v>
      </c>
      <c r="B37" s="2">
        <v>679</v>
      </c>
      <c r="C37" s="2"/>
      <c r="D37" s="2">
        <v>14</v>
      </c>
      <c r="E37" s="2"/>
      <c r="F37" s="2">
        <v>436</v>
      </c>
      <c r="G37" s="2">
        <v>903</v>
      </c>
      <c r="H37" s="2">
        <v>19</v>
      </c>
      <c r="I37" s="1">
        <v>15589</v>
      </c>
      <c r="J37" s="1">
        <v>20725</v>
      </c>
      <c r="K37" s="49"/>
      <c r="L37" s="47">
        <f>IFERROR(B37/I37,0)</f>
        <v>4.3556353839245623E-2</v>
      </c>
      <c r="M37" s="51">
        <f>IFERROR(H37/G37,0)</f>
        <v>2.1040974529346623E-2</v>
      </c>
    </row>
    <row r="38" spans="1:13" ht="15" thickBot="1" x14ac:dyDescent="0.4">
      <c r="A38" s="5" t="s">
        <v>67</v>
      </c>
      <c r="B38" s="2">
        <v>14</v>
      </c>
      <c r="C38" s="2"/>
      <c r="D38" s="2">
        <v>2</v>
      </c>
      <c r="E38" s="2"/>
      <c r="F38" s="2">
        <v>1</v>
      </c>
      <c r="G38" s="2"/>
      <c r="H38" s="2"/>
      <c r="I38" s="2">
        <v>45</v>
      </c>
      <c r="J38" s="2"/>
      <c r="K38" s="48"/>
      <c r="L38" s="50"/>
      <c r="M38" s="51">
        <f>IFERROR(H38/G38,0)</f>
        <v>0</v>
      </c>
    </row>
    <row r="39" spans="1:13" ht="15" thickBot="1" x14ac:dyDescent="0.4">
      <c r="A39" s="5" t="s">
        <v>21</v>
      </c>
      <c r="B39" s="1">
        <v>14117</v>
      </c>
      <c r="C39" s="2"/>
      <c r="D39" s="2">
        <v>610</v>
      </c>
      <c r="E39" s="2"/>
      <c r="F39" s="1">
        <v>13387</v>
      </c>
      <c r="G39" s="1">
        <v>1213</v>
      </c>
      <c r="H39" s="2">
        <v>52</v>
      </c>
      <c r="I39" s="1">
        <v>97998</v>
      </c>
      <c r="J39" s="1">
        <v>8418</v>
      </c>
      <c r="K39" s="49"/>
      <c r="L39" s="47">
        <f>IFERROR(B39/I39,0)</f>
        <v>0.14405396028490378</v>
      </c>
      <c r="M39" s="51">
        <f>IFERROR(H39/G39,0)</f>
        <v>4.2868920032976092E-2</v>
      </c>
    </row>
    <row r="40" spans="1:13" ht="15" thickBot="1" x14ac:dyDescent="0.4">
      <c r="A40" s="5" t="s">
        <v>46</v>
      </c>
      <c r="B40" s="1">
        <v>2894</v>
      </c>
      <c r="C40" s="2"/>
      <c r="D40" s="2">
        <v>170</v>
      </c>
      <c r="E40" s="2"/>
      <c r="F40" s="2">
        <v>952</v>
      </c>
      <c r="G40" s="2">
        <v>739</v>
      </c>
      <c r="H40" s="2">
        <v>43</v>
      </c>
      <c r="I40" s="1">
        <v>44489</v>
      </c>
      <c r="J40" s="1">
        <v>11355</v>
      </c>
      <c r="K40" s="49"/>
      <c r="L40" s="47">
        <f>IFERROR(B40/I40,0)</f>
        <v>6.5049787587943081E-2</v>
      </c>
      <c r="M40" s="51">
        <f>IFERROR(H40/G40,0)</f>
        <v>5.8186738836265225E-2</v>
      </c>
    </row>
    <row r="41" spans="1:13" ht="15" thickBot="1" x14ac:dyDescent="0.4">
      <c r="A41" s="5" t="s">
        <v>37</v>
      </c>
      <c r="B41" s="1">
        <v>2059</v>
      </c>
      <c r="C41" s="2"/>
      <c r="D41" s="2">
        <v>78</v>
      </c>
      <c r="E41" s="2"/>
      <c r="F41" s="1">
        <v>1981</v>
      </c>
      <c r="G41" s="2">
        <v>504</v>
      </c>
      <c r="H41" s="2">
        <v>19</v>
      </c>
      <c r="I41" s="1">
        <v>40045</v>
      </c>
      <c r="J41" s="1">
        <v>9810</v>
      </c>
      <c r="K41" s="48"/>
      <c r="L41" s="47">
        <f>IFERROR(B41/I41,0)</f>
        <v>5.141715569983768E-2</v>
      </c>
      <c r="M41" s="51">
        <f>IFERROR(H41/G41,0)</f>
        <v>3.7698412698412696E-2</v>
      </c>
    </row>
    <row r="42" spans="1:13" ht="15" thickBot="1" x14ac:dyDescent="0.4">
      <c r="A42" s="5" t="s">
        <v>19</v>
      </c>
      <c r="B42" s="1">
        <v>36892</v>
      </c>
      <c r="C42" s="2"/>
      <c r="D42" s="1">
        <v>1713</v>
      </c>
      <c r="E42" s="2"/>
      <c r="F42" s="1">
        <v>34529</v>
      </c>
      <c r="G42" s="1">
        <v>2884</v>
      </c>
      <c r="H42" s="2">
        <v>134</v>
      </c>
      <c r="I42" s="1">
        <v>171956</v>
      </c>
      <c r="J42" s="1">
        <v>13443</v>
      </c>
      <c r="K42" s="49"/>
      <c r="L42" s="47">
        <f>IFERROR(B42/I42,0)</f>
        <v>0.21454325525134338</v>
      </c>
      <c r="M42" s="51">
        <f>IFERROR(H42/G42,0)</f>
        <v>4.6463245492371706E-2</v>
      </c>
    </row>
    <row r="43" spans="1:13" ht="15" thickBot="1" x14ac:dyDescent="0.4">
      <c r="A43" s="5" t="s">
        <v>65</v>
      </c>
      <c r="B43" s="1">
        <v>1378</v>
      </c>
      <c r="C43" s="2"/>
      <c r="D43" s="2">
        <v>67</v>
      </c>
      <c r="E43" s="2"/>
      <c r="F43" s="1">
        <v>1307</v>
      </c>
      <c r="G43" s="2">
        <v>407</v>
      </c>
      <c r="H43" s="2">
        <v>20</v>
      </c>
      <c r="I43" s="1">
        <v>11633</v>
      </c>
      <c r="J43" s="1">
        <v>3435</v>
      </c>
      <c r="K43" s="48"/>
      <c r="L43" s="50"/>
      <c r="M43" s="51">
        <f>IFERROR(H43/G43,0)</f>
        <v>4.9140049140049137E-2</v>
      </c>
    </row>
    <row r="44" spans="1:13" ht="15" thickBot="1" x14ac:dyDescent="0.4">
      <c r="A44" s="5" t="s">
        <v>40</v>
      </c>
      <c r="B44" s="1">
        <v>5841</v>
      </c>
      <c r="C44" s="2"/>
      <c r="D44" s="2">
        <v>181</v>
      </c>
      <c r="E44" s="2"/>
      <c r="F44" s="1">
        <v>5367</v>
      </c>
      <c r="G44" s="1">
        <v>5528</v>
      </c>
      <c r="H44" s="2">
        <v>171</v>
      </c>
      <c r="I44" s="1">
        <v>41722</v>
      </c>
      <c r="J44" s="1">
        <v>39487</v>
      </c>
      <c r="K44" s="49"/>
      <c r="L44" s="47">
        <f>IFERROR(B44/I44,0)</f>
        <v>0.13999808254637841</v>
      </c>
      <c r="M44" s="51">
        <f>IFERROR(H44/G44,0)</f>
        <v>3.093342981186686E-2</v>
      </c>
    </row>
    <row r="45" spans="1:13" ht="15" thickBot="1" x14ac:dyDescent="0.4">
      <c r="A45" s="5" t="s">
        <v>25</v>
      </c>
      <c r="B45" s="1">
        <v>4761</v>
      </c>
      <c r="C45" s="2"/>
      <c r="D45" s="2">
        <v>140</v>
      </c>
      <c r="E45" s="2"/>
      <c r="F45" s="1">
        <v>1883</v>
      </c>
      <c r="G45" s="2">
        <v>961</v>
      </c>
      <c r="H45" s="2">
        <v>28</v>
      </c>
      <c r="I45" s="1">
        <v>43111</v>
      </c>
      <c r="J45" s="1">
        <v>8699</v>
      </c>
      <c r="K45" s="49"/>
      <c r="L45" s="47">
        <f>IFERROR(B45/I45,0)</f>
        <v>0.11043585163879288</v>
      </c>
      <c r="M45" s="51">
        <f>IFERROR(H45/G45,0)</f>
        <v>2.9136316337148804E-2</v>
      </c>
    </row>
    <row r="46" spans="1:13" ht="15" thickBot="1" x14ac:dyDescent="0.4">
      <c r="A46" s="5" t="s">
        <v>54</v>
      </c>
      <c r="B46" s="1">
        <v>1858</v>
      </c>
      <c r="C46" s="2"/>
      <c r="D46" s="2">
        <v>9</v>
      </c>
      <c r="E46" s="2"/>
      <c r="F46" s="2">
        <v>912</v>
      </c>
      <c r="G46" s="1">
        <v>2150</v>
      </c>
      <c r="H46" s="2">
        <v>10</v>
      </c>
      <c r="I46" s="1">
        <v>12815</v>
      </c>
      <c r="J46" s="1">
        <v>14827</v>
      </c>
      <c r="K46" s="48"/>
      <c r="L46" s="47">
        <f>IFERROR(B46/I46,0)</f>
        <v>0.14498634412797504</v>
      </c>
      <c r="M46" s="51">
        <f>IFERROR(H46/G46,0)</f>
        <v>4.6511627906976744E-3</v>
      </c>
    </row>
    <row r="47" spans="1:13" ht="15" thickBot="1" x14ac:dyDescent="0.4">
      <c r="A47" s="5" t="s">
        <v>20</v>
      </c>
      <c r="B47" s="1">
        <v>7842</v>
      </c>
      <c r="C47" s="2"/>
      <c r="D47" s="2">
        <v>166</v>
      </c>
      <c r="E47" s="2"/>
      <c r="F47" s="1">
        <v>3664</v>
      </c>
      <c r="G47" s="1">
        <v>1179</v>
      </c>
      <c r="H47" s="2">
        <v>25</v>
      </c>
      <c r="I47" s="1">
        <v>114980</v>
      </c>
      <c r="J47" s="1">
        <v>17287</v>
      </c>
      <c r="K47" s="49"/>
      <c r="L47" s="47">
        <f>IFERROR(B47/I47,0)</f>
        <v>6.820316576795965E-2</v>
      </c>
      <c r="M47" s="51">
        <f>IFERROR(H47/G47,0)</f>
        <v>2.1204410517387615E-2</v>
      </c>
    </row>
    <row r="48" spans="1:13" ht="15" thickBot="1" x14ac:dyDescent="0.4">
      <c r="A48" s="5" t="s">
        <v>15</v>
      </c>
      <c r="B48" s="1">
        <v>21458</v>
      </c>
      <c r="C48" s="2"/>
      <c r="D48" s="2">
        <v>550</v>
      </c>
      <c r="E48" s="2"/>
      <c r="F48" s="1">
        <v>16102</v>
      </c>
      <c r="G48" s="2">
        <v>770</v>
      </c>
      <c r="H48" s="2">
        <v>20</v>
      </c>
      <c r="I48" s="1">
        <v>216783</v>
      </c>
      <c r="J48" s="1">
        <v>7774</v>
      </c>
      <c r="K48" s="49"/>
      <c r="L48" s="47">
        <f>IFERROR(B48/I48,0)</f>
        <v>9.8983776403131246E-2</v>
      </c>
      <c r="M48" s="51">
        <f>IFERROR(H48/G48,0)</f>
        <v>2.5974025974025976E-2</v>
      </c>
    </row>
    <row r="49" spans="1:13" ht="15" thickBot="1" x14ac:dyDescent="0.4">
      <c r="A49" s="5" t="s">
        <v>66</v>
      </c>
      <c r="B49" s="2">
        <v>54</v>
      </c>
      <c r="C49" s="2"/>
      <c r="D49" s="2">
        <v>3</v>
      </c>
      <c r="E49" s="2"/>
      <c r="F49" s="2">
        <v>3</v>
      </c>
      <c r="G49" s="2"/>
      <c r="H49" s="2"/>
      <c r="I49" s="2">
        <v>688</v>
      </c>
      <c r="J49" s="2"/>
      <c r="K49" s="49"/>
      <c r="L49" s="50"/>
      <c r="M49" s="51">
        <f>IFERROR(H49/G49,0)</f>
        <v>0</v>
      </c>
    </row>
    <row r="50" spans="1:13" ht="15" thickBot="1" x14ac:dyDescent="0.4">
      <c r="A50" s="5" t="s">
        <v>28</v>
      </c>
      <c r="B50" s="1">
        <v>3445</v>
      </c>
      <c r="C50" s="2"/>
      <c r="D50" s="2">
        <v>34</v>
      </c>
      <c r="E50" s="2"/>
      <c r="F50" s="1">
        <v>2523</v>
      </c>
      <c r="G50" s="1">
        <v>1131</v>
      </c>
      <c r="H50" s="2">
        <v>11</v>
      </c>
      <c r="I50" s="1">
        <v>76460</v>
      </c>
      <c r="J50" s="1">
        <v>25107</v>
      </c>
      <c r="K50" s="49"/>
      <c r="L50" s="47">
        <f>IFERROR(B50/I50,0)</f>
        <v>4.5056238556107769E-2</v>
      </c>
      <c r="M50" s="51">
        <f>IFERROR(H50/G50,0)</f>
        <v>9.7259062776304164E-3</v>
      </c>
    </row>
    <row r="51" spans="1:13" ht="15" thickBot="1" x14ac:dyDescent="0.4">
      <c r="A51" s="5" t="s">
        <v>48</v>
      </c>
      <c r="B51" s="2">
        <v>823</v>
      </c>
      <c r="C51" s="2"/>
      <c r="D51" s="2">
        <v>40</v>
      </c>
      <c r="E51" s="2"/>
      <c r="F51" s="2">
        <v>783</v>
      </c>
      <c r="G51" s="1">
        <v>1317</v>
      </c>
      <c r="H51" s="2">
        <v>64</v>
      </c>
      <c r="I51" s="1">
        <v>13462</v>
      </c>
      <c r="J51" s="1">
        <v>21540</v>
      </c>
      <c r="K51" s="48"/>
      <c r="L51" s="47">
        <f>IFERROR(B51/I51,0)</f>
        <v>6.113504679839548E-2</v>
      </c>
      <c r="M51" s="51">
        <f>IFERROR(H51/G51,0)</f>
        <v>4.8595292331055431E-2</v>
      </c>
    </row>
    <row r="52" spans="1:13" ht="15" thickBot="1" x14ac:dyDescent="0.4">
      <c r="A52" s="5" t="s">
        <v>29</v>
      </c>
      <c r="B52" s="1">
        <v>10266</v>
      </c>
      <c r="C52" s="2"/>
      <c r="D52" s="2">
        <v>349</v>
      </c>
      <c r="E52" s="2"/>
      <c r="F52" s="1">
        <v>8593</v>
      </c>
      <c r="G52" s="1">
        <v>1220</v>
      </c>
      <c r="H52" s="2">
        <v>41</v>
      </c>
      <c r="I52" s="1">
        <v>60778</v>
      </c>
      <c r="J52" s="1">
        <v>7224</v>
      </c>
      <c r="K52" s="48"/>
      <c r="L52" s="47">
        <f>IFERROR(B52/I52,0)</f>
        <v>0.16890980288920332</v>
      </c>
      <c r="M52" s="51">
        <f>IFERROR(H52/G52,0)</f>
        <v>3.3606557377049179E-2</v>
      </c>
    </row>
    <row r="53" spans="1:13" ht="15" thickBot="1" x14ac:dyDescent="0.4">
      <c r="A53" s="5" t="s">
        <v>9</v>
      </c>
      <c r="B53" s="1">
        <v>12494</v>
      </c>
      <c r="C53" s="2"/>
      <c r="D53" s="2">
        <v>692</v>
      </c>
      <c r="E53" s="2"/>
      <c r="F53" s="1">
        <v>10020</v>
      </c>
      <c r="G53" s="1">
        <v>1713</v>
      </c>
      <c r="H53" s="2">
        <v>95</v>
      </c>
      <c r="I53" s="1">
        <v>147953</v>
      </c>
      <c r="J53" s="1">
        <v>20283</v>
      </c>
      <c r="K53" s="49"/>
      <c r="L53" s="47">
        <f>IFERROR(B53/I53,0)</f>
        <v>8.4445736145938241E-2</v>
      </c>
      <c r="M53" s="51">
        <f>IFERROR(H53/G53,0)</f>
        <v>5.5458260361938121E-2</v>
      </c>
    </row>
    <row r="54" spans="1:13" ht="15" thickBot="1" x14ac:dyDescent="0.4">
      <c r="A54" s="5" t="s">
        <v>56</v>
      </c>
      <c r="B54" s="2">
        <v>963</v>
      </c>
      <c r="C54" s="2"/>
      <c r="D54" s="2">
        <v>29</v>
      </c>
      <c r="E54" s="2"/>
      <c r="F54" s="2">
        <v>709</v>
      </c>
      <c r="G54" s="2">
        <v>527</v>
      </c>
      <c r="H54" s="2">
        <v>16</v>
      </c>
      <c r="I54" s="1">
        <v>26961</v>
      </c>
      <c r="J54" s="1">
        <v>14740</v>
      </c>
      <c r="K54" s="49"/>
      <c r="L54" s="47">
        <f>IFERROR(B54/I54,0)</f>
        <v>3.5718259708467787E-2</v>
      </c>
      <c r="M54" s="51">
        <f>IFERROR(H54/G54,0)</f>
        <v>3.0360531309297913E-2</v>
      </c>
    </row>
    <row r="55" spans="1:13" ht="15" thickBot="1" x14ac:dyDescent="0.4">
      <c r="A55" s="5" t="s">
        <v>22</v>
      </c>
      <c r="B55" s="1">
        <v>4845</v>
      </c>
      <c r="C55" s="2"/>
      <c r="D55" s="2">
        <v>246</v>
      </c>
      <c r="E55" s="2"/>
      <c r="F55" s="1">
        <v>4405</v>
      </c>
      <c r="G55" s="2">
        <v>838</v>
      </c>
      <c r="H55" s="2">
        <v>43</v>
      </c>
      <c r="I55" s="1">
        <v>54347</v>
      </c>
      <c r="J55" s="1">
        <v>9405</v>
      </c>
      <c r="K55" s="48"/>
      <c r="L55" s="47">
        <f>IFERROR(B55/I55,0)</f>
        <v>8.914935507019707E-2</v>
      </c>
      <c r="M55" s="51">
        <f>IFERROR(H55/G55,0)</f>
        <v>5.1312649164677801E-2</v>
      </c>
    </row>
    <row r="56" spans="1:13" ht="15" thickBot="1" x14ac:dyDescent="0.4">
      <c r="A56" s="16" t="s">
        <v>55</v>
      </c>
      <c r="B56" s="17">
        <v>447</v>
      </c>
      <c r="C56" s="17"/>
      <c r="D56" s="17">
        <v>6</v>
      </c>
      <c r="E56" s="17"/>
      <c r="F56" s="17">
        <v>166</v>
      </c>
      <c r="G56" s="17">
        <v>768</v>
      </c>
      <c r="H56" s="17">
        <v>10</v>
      </c>
      <c r="I56" s="41">
        <v>7623</v>
      </c>
      <c r="J56" s="41">
        <v>13102</v>
      </c>
      <c r="K56" s="55"/>
      <c r="L56" s="50"/>
      <c r="M56" s="51">
        <f>IFERROR(H56/G56,0)</f>
        <v>1.3020833333333334E-2</v>
      </c>
    </row>
    <row r="57" spans="1:13" ht="15" thickBot="1" x14ac:dyDescent="0.35">
      <c r="A57" s="5"/>
      <c r="B57" s="2"/>
      <c r="C57" s="2"/>
      <c r="D57" s="2"/>
      <c r="E57" s="2"/>
      <c r="F57" s="2"/>
      <c r="G57" s="1"/>
      <c r="H57" s="2"/>
      <c r="I57" s="1"/>
      <c r="J57" s="1"/>
      <c r="K57" s="10"/>
      <c r="L57" s="40"/>
      <c r="M57" s="52">
        <f>AVERAGE(M2:M56)</f>
        <v>3.7251856519084969E-2</v>
      </c>
    </row>
    <row r="58" spans="1:13" ht="15" thickBot="1" x14ac:dyDescent="0.35">
      <c r="A58" s="5"/>
      <c r="B58" s="2"/>
      <c r="C58" s="2"/>
      <c r="D58" s="2"/>
      <c r="E58" s="2"/>
      <c r="F58" s="2"/>
      <c r="G58" s="1"/>
      <c r="H58" s="2"/>
      <c r="I58" s="1"/>
      <c r="J58" s="1"/>
      <c r="K58" s="10"/>
    </row>
    <row r="59" spans="1:13" ht="13.5" thickBot="1" x14ac:dyDescent="0.35">
      <c r="A59" s="5"/>
      <c r="B59" s="1"/>
      <c r="C59" s="2"/>
      <c r="D59" s="2"/>
      <c r="E59" s="2"/>
      <c r="F59" s="1"/>
      <c r="G59" s="2"/>
      <c r="H59" s="2"/>
      <c r="I59" s="1"/>
      <c r="J59" s="1"/>
      <c r="K59" s="9"/>
      <c r="L59" s="40"/>
    </row>
    <row r="60" spans="1:13" ht="13.5" thickBot="1" x14ac:dyDescent="0.35">
      <c r="A60" s="5"/>
      <c r="B60" s="1"/>
      <c r="C60" s="2"/>
      <c r="D60" s="2"/>
      <c r="E60" s="2"/>
      <c r="F60" s="1"/>
      <c r="G60" s="2"/>
      <c r="H60" s="2"/>
      <c r="I60" s="1"/>
      <c r="J60" s="1"/>
      <c r="K60" s="9"/>
      <c r="L60" s="40"/>
    </row>
    <row r="61" spans="1:13" ht="13.5" thickBot="1" x14ac:dyDescent="0.35">
      <c r="A61" s="5"/>
      <c r="B61" s="1"/>
      <c r="C61" s="2"/>
      <c r="D61" s="2"/>
      <c r="E61" s="2"/>
      <c r="F61" s="1"/>
      <c r="G61" s="1"/>
      <c r="H61" s="2"/>
      <c r="I61" s="1"/>
      <c r="J61" s="1"/>
      <c r="K61" s="9"/>
      <c r="L61" s="40"/>
    </row>
    <row r="62" spans="1:13" ht="13.5" thickBot="1" x14ac:dyDescent="0.35">
      <c r="A62" s="5"/>
      <c r="B62" s="1"/>
      <c r="C62" s="2"/>
      <c r="D62" s="2"/>
      <c r="E62" s="2"/>
      <c r="F62" s="1"/>
      <c r="G62" s="1"/>
      <c r="H62" s="2"/>
      <c r="I62" s="1"/>
      <c r="J62" s="1"/>
      <c r="K62" s="9"/>
      <c r="L62" s="40"/>
    </row>
    <row r="63" spans="1:13" ht="15" thickBot="1" x14ac:dyDescent="0.35">
      <c r="A63" s="5"/>
      <c r="B63" s="2"/>
      <c r="C63" s="2"/>
      <c r="D63" s="2"/>
      <c r="E63" s="2"/>
      <c r="F63" s="2"/>
      <c r="G63" s="2"/>
      <c r="H63" s="2"/>
      <c r="I63" s="1"/>
      <c r="J63" s="1"/>
      <c r="K63" s="10"/>
      <c r="L63" s="40"/>
    </row>
    <row r="64" spans="1:13" ht="15" thickBot="1" x14ac:dyDescent="0.35">
      <c r="A64" s="5"/>
      <c r="B64" s="2"/>
      <c r="C64" s="2"/>
      <c r="D64" s="2"/>
      <c r="E64" s="2"/>
      <c r="F64" s="2"/>
      <c r="G64" s="2"/>
      <c r="H64" s="2"/>
      <c r="I64" s="1"/>
      <c r="J64" s="1"/>
      <c r="K64" s="10"/>
    </row>
    <row r="65" spans="1:12" ht="13.5" thickBot="1" x14ac:dyDescent="0.35">
      <c r="A65" s="5"/>
      <c r="B65" s="1"/>
      <c r="C65" s="2"/>
      <c r="D65" s="2"/>
      <c r="E65" s="2"/>
      <c r="F65" s="1"/>
      <c r="G65" s="2"/>
      <c r="H65" s="2"/>
      <c r="I65" s="1"/>
      <c r="J65" s="1"/>
      <c r="K65" s="9"/>
    </row>
    <row r="66" spans="1:12" ht="13.5" thickBot="1" x14ac:dyDescent="0.35">
      <c r="A66" s="5"/>
      <c r="B66" s="1"/>
      <c r="C66" s="2"/>
      <c r="D66" s="2"/>
      <c r="E66" s="2"/>
      <c r="F66" s="1"/>
      <c r="G66" s="2"/>
      <c r="H66" s="2"/>
      <c r="I66" s="1"/>
      <c r="J66" s="1"/>
      <c r="K66" s="9"/>
      <c r="L66" s="40"/>
    </row>
    <row r="67" spans="1:12" ht="13.5" thickBot="1" x14ac:dyDescent="0.35">
      <c r="A67" s="5"/>
      <c r="B67" s="2"/>
      <c r="C67" s="2"/>
      <c r="D67" s="2"/>
      <c r="E67" s="2"/>
      <c r="F67" s="2"/>
      <c r="G67" s="2"/>
      <c r="H67" s="2"/>
      <c r="I67" s="1"/>
      <c r="J67" s="1"/>
      <c r="K67" s="9"/>
      <c r="L67" s="40"/>
    </row>
    <row r="68" spans="1:12" ht="13.5" thickBot="1" x14ac:dyDescent="0.35">
      <c r="A68" s="16"/>
      <c r="B68" s="17"/>
      <c r="C68" s="17"/>
      <c r="D68" s="17"/>
      <c r="E68" s="17"/>
      <c r="F68" s="17"/>
      <c r="G68" s="17"/>
      <c r="H68" s="17"/>
      <c r="I68" s="41"/>
      <c r="J68" s="41"/>
      <c r="K68" s="42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1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56"/>
  </cols>
  <sheetData>
    <row r="1" spans="1:2" ht="15" thickBot="1" x14ac:dyDescent="0.4"/>
    <row r="2" spans="1:2" ht="15" thickBot="1" x14ac:dyDescent="0.4">
      <c r="A2" s="5" t="s">
        <v>36</v>
      </c>
      <c r="B2" s="43">
        <v>201</v>
      </c>
    </row>
    <row r="3" spans="1:2" ht="15" thickBot="1" x14ac:dyDescent="0.4">
      <c r="A3" s="5" t="s">
        <v>52</v>
      </c>
      <c r="B3" s="43">
        <v>9</v>
      </c>
    </row>
    <row r="4" spans="1:2" ht="15" thickBot="1" x14ac:dyDescent="0.4">
      <c r="A4" s="5" t="s">
        <v>33</v>
      </c>
      <c r="B4" s="43">
        <v>229</v>
      </c>
    </row>
    <row r="5" spans="1:2" ht="15" thickBot="1" x14ac:dyDescent="0.4">
      <c r="A5" s="5" t="s">
        <v>34</v>
      </c>
      <c r="B5" s="43">
        <v>44</v>
      </c>
    </row>
    <row r="6" spans="1:2" ht="15" thickBot="1" x14ac:dyDescent="0.4">
      <c r="A6" s="5" t="s">
        <v>10</v>
      </c>
      <c r="B6" s="43">
        <v>1437</v>
      </c>
    </row>
    <row r="7" spans="1:2" ht="15" thickBot="1" x14ac:dyDescent="0.4">
      <c r="A7" s="5" t="s">
        <v>18</v>
      </c>
      <c r="B7" s="43">
        <v>508</v>
      </c>
    </row>
    <row r="8" spans="1:2" ht="15" thickBot="1" x14ac:dyDescent="0.4">
      <c r="A8" s="5" t="s">
        <v>23</v>
      </c>
      <c r="B8" s="43">
        <v>1544</v>
      </c>
    </row>
    <row r="9" spans="1:2" ht="15" thickBot="1" x14ac:dyDescent="0.4">
      <c r="A9" s="5" t="s">
        <v>43</v>
      </c>
      <c r="B9" s="43">
        <v>89</v>
      </c>
    </row>
    <row r="10" spans="1:2" ht="21.5" thickBot="1" x14ac:dyDescent="0.4">
      <c r="A10" s="5" t="s">
        <v>63</v>
      </c>
      <c r="B10" s="43">
        <v>127</v>
      </c>
    </row>
    <row r="11" spans="1:2" ht="15" thickBot="1" x14ac:dyDescent="0.4">
      <c r="A11" s="5" t="s">
        <v>13</v>
      </c>
      <c r="B11" s="43">
        <v>927</v>
      </c>
    </row>
    <row r="12" spans="1:2" ht="15" thickBot="1" x14ac:dyDescent="0.4">
      <c r="A12" s="5" t="s">
        <v>16</v>
      </c>
      <c r="B12" s="43">
        <v>846</v>
      </c>
    </row>
    <row r="13" spans="1:2" ht="15" thickBot="1" x14ac:dyDescent="0.4">
      <c r="A13" s="5" t="s">
        <v>64</v>
      </c>
      <c r="B13" s="43">
        <v>5</v>
      </c>
    </row>
    <row r="14" spans="1:2" ht="15" thickBot="1" x14ac:dyDescent="0.4">
      <c r="A14" s="5" t="s">
        <v>47</v>
      </c>
      <c r="B14" s="43">
        <v>12</v>
      </c>
    </row>
    <row r="15" spans="1:2" ht="15" thickBot="1" x14ac:dyDescent="0.4">
      <c r="A15" s="5" t="s">
        <v>49</v>
      </c>
      <c r="B15" s="43">
        <v>54</v>
      </c>
    </row>
    <row r="16" spans="1:2" ht="15" thickBot="1" x14ac:dyDescent="0.4">
      <c r="A16" s="5" t="s">
        <v>12</v>
      </c>
      <c r="B16" s="43">
        <v>1565</v>
      </c>
    </row>
    <row r="17" spans="1:2" ht="15" thickBot="1" x14ac:dyDescent="0.4">
      <c r="A17" s="5" t="s">
        <v>27</v>
      </c>
      <c r="B17" s="43">
        <v>661</v>
      </c>
    </row>
    <row r="18" spans="1:2" ht="15" thickBot="1" x14ac:dyDescent="0.4">
      <c r="A18" s="5" t="s">
        <v>41</v>
      </c>
      <c r="B18" s="43">
        <v>90</v>
      </c>
    </row>
    <row r="19" spans="1:2" ht="15" thickBot="1" x14ac:dyDescent="0.4">
      <c r="A19" s="5" t="s">
        <v>45</v>
      </c>
      <c r="B19" s="43">
        <v>111</v>
      </c>
    </row>
    <row r="20" spans="1:2" ht="15" thickBot="1" x14ac:dyDescent="0.4">
      <c r="A20" s="5" t="s">
        <v>38</v>
      </c>
      <c r="B20" s="43">
        <v>185</v>
      </c>
    </row>
    <row r="21" spans="1:2" ht="15" thickBot="1" x14ac:dyDescent="0.4">
      <c r="A21" s="5" t="s">
        <v>14</v>
      </c>
      <c r="B21" s="43">
        <v>1473</v>
      </c>
    </row>
    <row r="22" spans="1:2" ht="15" thickBot="1" x14ac:dyDescent="0.4">
      <c r="A22" s="5" t="s">
        <v>39</v>
      </c>
      <c r="B22" s="43">
        <v>39</v>
      </c>
    </row>
    <row r="23" spans="1:2" ht="15" thickBot="1" x14ac:dyDescent="0.4">
      <c r="A23" s="5" t="s">
        <v>26</v>
      </c>
      <c r="B23" s="43">
        <v>698</v>
      </c>
    </row>
    <row r="24" spans="1:2" ht="15" thickBot="1" x14ac:dyDescent="0.4">
      <c r="A24" s="5" t="s">
        <v>17</v>
      </c>
      <c r="B24" s="43">
        <v>2182</v>
      </c>
    </row>
    <row r="25" spans="1:2" ht="15" thickBot="1" x14ac:dyDescent="0.4">
      <c r="A25" s="5" t="s">
        <v>11</v>
      </c>
      <c r="B25" s="43">
        <v>2813</v>
      </c>
    </row>
    <row r="26" spans="1:2" ht="15" thickBot="1" x14ac:dyDescent="0.4">
      <c r="A26" s="5" t="s">
        <v>32</v>
      </c>
      <c r="B26" s="43">
        <v>179</v>
      </c>
    </row>
    <row r="27" spans="1:2" ht="15" thickBot="1" x14ac:dyDescent="0.4">
      <c r="A27" s="5" t="s">
        <v>30</v>
      </c>
      <c r="B27" s="43">
        <v>193</v>
      </c>
    </row>
    <row r="28" spans="1:2" ht="15" thickBot="1" x14ac:dyDescent="0.4">
      <c r="A28" s="5" t="s">
        <v>35</v>
      </c>
      <c r="B28" s="43">
        <v>232</v>
      </c>
    </row>
    <row r="29" spans="1:2" ht="15" thickBot="1" x14ac:dyDescent="0.4">
      <c r="A29" s="5" t="s">
        <v>51</v>
      </c>
      <c r="B29" s="43">
        <v>14</v>
      </c>
    </row>
    <row r="30" spans="1:2" ht="15" thickBot="1" x14ac:dyDescent="0.4">
      <c r="A30" s="5" t="s">
        <v>50</v>
      </c>
      <c r="B30" s="43">
        <v>42</v>
      </c>
    </row>
    <row r="31" spans="1:2" ht="15" thickBot="1" x14ac:dyDescent="0.4">
      <c r="A31" s="5" t="s">
        <v>31</v>
      </c>
      <c r="B31" s="43">
        <v>172</v>
      </c>
    </row>
    <row r="32" spans="1:2" ht="15" thickBot="1" x14ac:dyDescent="0.4">
      <c r="A32" s="5" t="s">
        <v>42</v>
      </c>
      <c r="B32" s="43">
        <v>48</v>
      </c>
    </row>
    <row r="33" spans="1:2" ht="15" thickBot="1" x14ac:dyDescent="0.4">
      <c r="A33" s="5" t="s">
        <v>8</v>
      </c>
      <c r="B33" s="43">
        <v>5063</v>
      </c>
    </row>
    <row r="34" spans="1:2" ht="15" thickBot="1" x14ac:dyDescent="0.4">
      <c r="A34" s="5" t="s">
        <v>44</v>
      </c>
      <c r="B34" s="43">
        <v>71</v>
      </c>
    </row>
    <row r="35" spans="1:2" ht="15" thickBot="1" x14ac:dyDescent="0.4">
      <c r="A35" s="5" t="s">
        <v>7</v>
      </c>
      <c r="B35" s="43">
        <v>20354</v>
      </c>
    </row>
    <row r="36" spans="1:2" ht="15" thickBot="1" x14ac:dyDescent="0.4">
      <c r="A36" s="5" t="s">
        <v>24</v>
      </c>
      <c r="B36" s="43">
        <v>265</v>
      </c>
    </row>
    <row r="37" spans="1:2" ht="15" thickBot="1" x14ac:dyDescent="0.4">
      <c r="A37" s="5" t="s">
        <v>53</v>
      </c>
      <c r="B37" s="43">
        <v>14</v>
      </c>
    </row>
    <row r="38" spans="1:2" ht="21.5" thickBot="1" x14ac:dyDescent="0.4">
      <c r="A38" s="5" t="s">
        <v>67</v>
      </c>
      <c r="B38" s="43">
        <v>2</v>
      </c>
    </row>
    <row r="39" spans="1:2" ht="15" thickBot="1" x14ac:dyDescent="0.4">
      <c r="A39" s="5" t="s">
        <v>21</v>
      </c>
      <c r="B39" s="43">
        <v>610</v>
      </c>
    </row>
    <row r="40" spans="1:2" ht="15" thickBot="1" x14ac:dyDescent="0.4">
      <c r="A40" s="5" t="s">
        <v>46</v>
      </c>
      <c r="B40" s="43">
        <v>170</v>
      </c>
    </row>
    <row r="41" spans="1:2" ht="15" thickBot="1" x14ac:dyDescent="0.4">
      <c r="A41" s="5" t="s">
        <v>37</v>
      </c>
      <c r="B41" s="43">
        <v>78</v>
      </c>
    </row>
    <row r="42" spans="1:2" ht="15" thickBot="1" x14ac:dyDescent="0.4">
      <c r="A42" s="5" t="s">
        <v>19</v>
      </c>
      <c r="B42" s="43">
        <v>1713</v>
      </c>
    </row>
    <row r="43" spans="1:2" ht="15" thickBot="1" x14ac:dyDescent="0.4">
      <c r="A43" s="5" t="s">
        <v>65</v>
      </c>
      <c r="B43" s="43">
        <v>67</v>
      </c>
    </row>
    <row r="44" spans="1:2" ht="15" thickBot="1" x14ac:dyDescent="0.4">
      <c r="A44" s="5" t="s">
        <v>40</v>
      </c>
      <c r="B44" s="43">
        <v>181</v>
      </c>
    </row>
    <row r="45" spans="1:2" ht="15" thickBot="1" x14ac:dyDescent="0.4">
      <c r="A45" s="5" t="s">
        <v>25</v>
      </c>
      <c r="B45" s="43">
        <v>140</v>
      </c>
    </row>
    <row r="46" spans="1:2" ht="15" thickBot="1" x14ac:dyDescent="0.4">
      <c r="A46" s="5" t="s">
        <v>54</v>
      </c>
      <c r="B46" s="43">
        <v>9</v>
      </c>
    </row>
    <row r="47" spans="1:2" ht="15" thickBot="1" x14ac:dyDescent="0.4">
      <c r="A47" s="5" t="s">
        <v>20</v>
      </c>
      <c r="B47" s="43">
        <v>166</v>
      </c>
    </row>
    <row r="48" spans="1:2" ht="15" thickBot="1" x14ac:dyDescent="0.4">
      <c r="A48" s="5" t="s">
        <v>15</v>
      </c>
      <c r="B48" s="43">
        <v>550</v>
      </c>
    </row>
    <row r="49" spans="1:2" ht="21.5" thickBot="1" x14ac:dyDescent="0.4">
      <c r="A49" s="5" t="s">
        <v>66</v>
      </c>
      <c r="B49" s="43">
        <v>3</v>
      </c>
    </row>
    <row r="50" spans="1:2" ht="15" thickBot="1" x14ac:dyDescent="0.4">
      <c r="A50" s="5" t="s">
        <v>28</v>
      </c>
      <c r="B50" s="43">
        <v>34</v>
      </c>
    </row>
    <row r="51" spans="1:2" ht="15" thickBot="1" x14ac:dyDescent="0.4">
      <c r="A51" s="5" t="s">
        <v>48</v>
      </c>
      <c r="B51" s="43">
        <v>40</v>
      </c>
    </row>
    <row r="52" spans="1:2" ht="15" thickBot="1" x14ac:dyDescent="0.4">
      <c r="A52" s="5" t="s">
        <v>29</v>
      </c>
      <c r="B52" s="43">
        <v>349</v>
      </c>
    </row>
    <row r="53" spans="1:2" ht="15" thickBot="1" x14ac:dyDescent="0.4">
      <c r="A53" s="5" t="s">
        <v>9</v>
      </c>
      <c r="B53" s="43">
        <v>692</v>
      </c>
    </row>
    <row r="54" spans="1:2" ht="15" thickBot="1" x14ac:dyDescent="0.4">
      <c r="A54" s="5" t="s">
        <v>56</v>
      </c>
      <c r="B54" s="43">
        <v>29</v>
      </c>
    </row>
    <row r="55" spans="1:2" ht="15" thickBot="1" x14ac:dyDescent="0.4">
      <c r="A55" s="5" t="s">
        <v>22</v>
      </c>
      <c r="B55" s="43">
        <v>246</v>
      </c>
    </row>
    <row r="56" spans="1:2" ht="15" thickBot="1" x14ac:dyDescent="0.4">
      <c r="A56" s="16" t="s">
        <v>55</v>
      </c>
      <c r="B56" s="44">
        <v>6</v>
      </c>
    </row>
    <row r="57" spans="1:2" ht="15" thickBot="1" x14ac:dyDescent="0.4">
      <c r="A57" s="5"/>
    </row>
    <row r="58" spans="1:2" ht="15" thickBot="1" x14ac:dyDescent="0.4">
      <c r="A58" s="5"/>
    </row>
    <row r="59" spans="1:2" ht="15" thickBot="1" x14ac:dyDescent="0.4">
      <c r="A59" s="5"/>
    </row>
    <row r="60" spans="1:2" ht="15" thickBot="1" x14ac:dyDescent="0.4">
      <c r="A60" s="5"/>
    </row>
    <row r="61" spans="1:2" ht="15" thickBot="1" x14ac:dyDescent="0.4">
      <c r="A61" s="5"/>
    </row>
    <row r="62" spans="1:2" ht="15" thickBot="1" x14ac:dyDescent="0.4">
      <c r="A62" s="5"/>
    </row>
    <row r="63" spans="1:2" ht="15" thickBot="1" x14ac:dyDescent="0.4">
      <c r="A63" s="5"/>
    </row>
    <row r="64" spans="1:2" ht="15" thickBot="1" x14ac:dyDescent="0.4">
      <c r="A64" s="5"/>
    </row>
    <row r="65" spans="1:1" ht="15" thickBot="1" x14ac:dyDescent="0.4">
      <c r="A65" s="5"/>
    </row>
    <row r="66" spans="1:1" ht="15" thickBot="1" x14ac:dyDescent="0.4">
      <c r="A66" s="5"/>
    </row>
    <row r="67" spans="1:1" ht="15" thickBot="1" x14ac:dyDescent="0.4">
      <c r="A67" s="5"/>
    </row>
    <row r="68" spans="1:1" ht="15" thickBot="1" x14ac:dyDescent="0.4">
      <c r="A68" s="16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8" bestFit="1" customWidth="1"/>
    <col min="3" max="3" width="10" style="45" bestFit="1" customWidth="1"/>
    <col min="4" max="16384" width="8.7265625" style="38"/>
  </cols>
  <sheetData>
    <row r="1" spans="1:3" ht="13" thickBot="1" x14ac:dyDescent="0.4">
      <c r="A1" s="38" t="s">
        <v>97</v>
      </c>
      <c r="C1" s="45" t="s">
        <v>96</v>
      </c>
    </row>
    <row r="2" spans="1:3" ht="13" thickBot="1" x14ac:dyDescent="0.4">
      <c r="A2" s="38" t="s">
        <v>36</v>
      </c>
      <c r="B2" s="5" t="s">
        <v>36</v>
      </c>
      <c r="C2" s="43">
        <v>201</v>
      </c>
    </row>
    <row r="3" spans="1:3" ht="13" thickBot="1" x14ac:dyDescent="0.4">
      <c r="B3" s="5" t="s">
        <v>52</v>
      </c>
      <c r="C3" s="43">
        <v>9</v>
      </c>
    </row>
    <row r="4" spans="1:3" ht="13" thickBot="1" x14ac:dyDescent="0.4">
      <c r="A4" s="38" t="s">
        <v>33</v>
      </c>
      <c r="B4" s="5" t="s">
        <v>33</v>
      </c>
      <c r="C4" s="43">
        <v>229</v>
      </c>
    </row>
    <row r="5" spans="1:3" ht="13" thickBot="1" x14ac:dyDescent="0.4">
      <c r="A5" s="38" t="s">
        <v>34</v>
      </c>
      <c r="B5" s="5" t="s">
        <v>34</v>
      </c>
      <c r="C5" s="43">
        <v>44</v>
      </c>
    </row>
    <row r="6" spans="1:3" ht="13" thickBot="1" x14ac:dyDescent="0.4">
      <c r="A6" s="38" t="s">
        <v>10</v>
      </c>
      <c r="B6" s="5" t="s">
        <v>10</v>
      </c>
      <c r="C6" s="43">
        <v>1437</v>
      </c>
    </row>
    <row r="7" spans="1:3" ht="13" thickBot="1" x14ac:dyDescent="0.4">
      <c r="A7" s="38" t="s">
        <v>18</v>
      </c>
      <c r="B7" s="5" t="s">
        <v>18</v>
      </c>
      <c r="C7" s="43">
        <v>508</v>
      </c>
    </row>
    <row r="8" spans="1:3" ht="13" thickBot="1" x14ac:dyDescent="0.4">
      <c r="A8" s="38" t="s">
        <v>23</v>
      </c>
      <c r="B8" s="5" t="s">
        <v>23</v>
      </c>
      <c r="C8" s="43">
        <v>1544</v>
      </c>
    </row>
    <row r="9" spans="1:3" ht="13" thickBot="1" x14ac:dyDescent="0.4">
      <c r="A9" s="38" t="s">
        <v>43</v>
      </c>
      <c r="B9" s="5" t="s">
        <v>43</v>
      </c>
      <c r="C9" s="43">
        <v>89</v>
      </c>
    </row>
    <row r="10" spans="1:3" ht="13" thickBot="1" x14ac:dyDescent="0.4">
      <c r="A10" s="38" t="s">
        <v>95</v>
      </c>
      <c r="B10" s="5" t="s">
        <v>63</v>
      </c>
      <c r="C10" s="43">
        <v>127</v>
      </c>
    </row>
    <row r="11" spans="1:3" ht="13" thickBot="1" x14ac:dyDescent="0.4">
      <c r="A11" s="38" t="s">
        <v>13</v>
      </c>
      <c r="B11" s="5" t="s">
        <v>13</v>
      </c>
      <c r="C11" s="43">
        <v>927</v>
      </c>
    </row>
    <row r="12" spans="1:3" ht="13" thickBot="1" x14ac:dyDescent="0.4">
      <c r="A12" s="38" t="s">
        <v>16</v>
      </c>
      <c r="B12" s="5" t="s">
        <v>16</v>
      </c>
      <c r="C12" s="43">
        <v>846</v>
      </c>
    </row>
    <row r="13" spans="1:3" ht="13" thickBot="1" x14ac:dyDescent="0.4">
      <c r="A13" s="38" t="s">
        <v>64</v>
      </c>
      <c r="B13" s="5" t="s">
        <v>64</v>
      </c>
      <c r="C13" s="43">
        <v>5</v>
      </c>
    </row>
    <row r="14" spans="1:3" ht="13" thickBot="1" x14ac:dyDescent="0.4">
      <c r="B14" s="5" t="s">
        <v>47</v>
      </c>
      <c r="C14" s="43">
        <v>12</v>
      </c>
    </row>
    <row r="15" spans="1:3" ht="13" thickBot="1" x14ac:dyDescent="0.4">
      <c r="A15" s="38" t="s">
        <v>49</v>
      </c>
      <c r="B15" s="5" t="s">
        <v>49</v>
      </c>
      <c r="C15" s="43">
        <v>54</v>
      </c>
    </row>
    <row r="16" spans="1:3" ht="13" thickBot="1" x14ac:dyDescent="0.4">
      <c r="A16" s="38" t="s">
        <v>12</v>
      </c>
      <c r="B16" s="5" t="s">
        <v>12</v>
      </c>
      <c r="C16" s="43">
        <v>1565</v>
      </c>
    </row>
    <row r="17" spans="1:3" ht="13" thickBot="1" x14ac:dyDescent="0.4">
      <c r="A17" s="38" t="s">
        <v>27</v>
      </c>
      <c r="B17" s="5" t="s">
        <v>27</v>
      </c>
      <c r="C17" s="43">
        <v>661</v>
      </c>
    </row>
    <row r="18" spans="1:3" ht="13" thickBot="1" x14ac:dyDescent="0.4">
      <c r="A18" s="38" t="s">
        <v>41</v>
      </c>
      <c r="B18" s="5" t="s">
        <v>41</v>
      </c>
      <c r="C18" s="43">
        <v>90</v>
      </c>
    </row>
    <row r="19" spans="1:3" ht="13" thickBot="1" x14ac:dyDescent="0.4">
      <c r="A19" s="38" t="s">
        <v>45</v>
      </c>
      <c r="B19" s="5" t="s">
        <v>45</v>
      </c>
      <c r="C19" s="43">
        <v>111</v>
      </c>
    </row>
    <row r="20" spans="1:3" ht="13" thickBot="1" x14ac:dyDescent="0.4">
      <c r="A20" s="38" t="s">
        <v>38</v>
      </c>
      <c r="B20" s="5" t="s">
        <v>38</v>
      </c>
      <c r="C20" s="43">
        <v>185</v>
      </c>
    </row>
    <row r="21" spans="1:3" ht="13" thickBot="1" x14ac:dyDescent="0.4">
      <c r="A21" s="38" t="s">
        <v>14</v>
      </c>
      <c r="B21" s="5" t="s">
        <v>14</v>
      </c>
      <c r="C21" s="43">
        <v>1473</v>
      </c>
    </row>
    <row r="22" spans="1:3" ht="13" thickBot="1" x14ac:dyDescent="0.4">
      <c r="B22" s="5" t="s">
        <v>39</v>
      </c>
      <c r="C22" s="43">
        <v>39</v>
      </c>
    </row>
    <row r="23" spans="1:3" ht="13" thickBot="1" x14ac:dyDescent="0.4">
      <c r="A23" s="38" t="s">
        <v>26</v>
      </c>
      <c r="B23" s="5" t="s">
        <v>26</v>
      </c>
      <c r="C23" s="43">
        <v>698</v>
      </c>
    </row>
    <row r="24" spans="1:3" ht="13" thickBot="1" x14ac:dyDescent="0.4">
      <c r="A24" s="38" t="s">
        <v>17</v>
      </c>
      <c r="B24" s="5" t="s">
        <v>17</v>
      </c>
      <c r="C24" s="43">
        <v>2182</v>
      </c>
    </row>
    <row r="25" spans="1:3" ht="13" thickBot="1" x14ac:dyDescent="0.4">
      <c r="A25" s="38" t="s">
        <v>11</v>
      </c>
      <c r="B25" s="5" t="s">
        <v>11</v>
      </c>
      <c r="C25" s="43">
        <v>2813</v>
      </c>
    </row>
    <row r="26" spans="1:3" ht="13" thickBot="1" x14ac:dyDescent="0.4">
      <c r="A26" s="38" t="s">
        <v>32</v>
      </c>
      <c r="B26" s="5" t="s">
        <v>32</v>
      </c>
      <c r="C26" s="43">
        <v>179</v>
      </c>
    </row>
    <row r="27" spans="1:3" ht="13" thickBot="1" x14ac:dyDescent="0.4">
      <c r="A27" s="38" t="s">
        <v>30</v>
      </c>
      <c r="B27" s="5" t="s">
        <v>30</v>
      </c>
      <c r="C27" s="43">
        <v>193</v>
      </c>
    </row>
    <row r="28" spans="1:3" ht="13" thickBot="1" x14ac:dyDescent="0.4">
      <c r="A28" s="38" t="s">
        <v>35</v>
      </c>
      <c r="B28" s="5" t="s">
        <v>35</v>
      </c>
      <c r="C28" s="43">
        <v>232</v>
      </c>
    </row>
    <row r="29" spans="1:3" ht="13" thickBot="1" x14ac:dyDescent="0.4">
      <c r="B29" s="5" t="s">
        <v>51</v>
      </c>
      <c r="C29" s="43">
        <v>14</v>
      </c>
    </row>
    <row r="30" spans="1:3" ht="13" thickBot="1" x14ac:dyDescent="0.4">
      <c r="B30" s="5" t="s">
        <v>50</v>
      </c>
      <c r="C30" s="43">
        <v>42</v>
      </c>
    </row>
    <row r="31" spans="1:3" ht="13" thickBot="1" x14ac:dyDescent="0.4">
      <c r="A31" s="38" t="s">
        <v>31</v>
      </c>
      <c r="B31" s="5" t="s">
        <v>31</v>
      </c>
      <c r="C31" s="43">
        <v>172</v>
      </c>
    </row>
    <row r="32" spans="1:3" ht="13" thickBot="1" x14ac:dyDescent="0.4">
      <c r="A32" s="38" t="s">
        <v>42</v>
      </c>
      <c r="B32" s="5" t="s">
        <v>42</v>
      </c>
      <c r="C32" s="43">
        <v>48</v>
      </c>
    </row>
    <row r="33" spans="1:3" ht="13" thickBot="1" x14ac:dyDescent="0.4">
      <c r="A33" s="38" t="s">
        <v>8</v>
      </c>
      <c r="B33" s="5" t="s">
        <v>8</v>
      </c>
      <c r="C33" s="43">
        <v>5063</v>
      </c>
    </row>
    <row r="34" spans="1:3" ht="13" thickBot="1" x14ac:dyDescent="0.4">
      <c r="A34" s="38" t="s">
        <v>44</v>
      </c>
      <c r="B34" s="5" t="s">
        <v>44</v>
      </c>
      <c r="C34" s="43">
        <v>71</v>
      </c>
    </row>
    <row r="35" spans="1:3" ht="13" thickBot="1" x14ac:dyDescent="0.4">
      <c r="A35" s="38" t="s">
        <v>7</v>
      </c>
      <c r="B35" s="5" t="s">
        <v>7</v>
      </c>
      <c r="C35" s="43">
        <v>20354</v>
      </c>
    </row>
    <row r="36" spans="1:3" ht="13" thickBot="1" x14ac:dyDescent="0.4">
      <c r="A36" s="38" t="s">
        <v>24</v>
      </c>
      <c r="B36" s="5" t="s">
        <v>24</v>
      </c>
      <c r="C36" s="43">
        <v>265</v>
      </c>
    </row>
    <row r="37" spans="1:3" ht="13" thickBot="1" x14ac:dyDescent="0.4">
      <c r="B37" s="5" t="s">
        <v>53</v>
      </c>
      <c r="C37" s="43">
        <v>14</v>
      </c>
    </row>
    <row r="38" spans="1:3" ht="13" thickBot="1" x14ac:dyDescent="0.4">
      <c r="A38" s="38" t="s">
        <v>21</v>
      </c>
      <c r="B38" s="5" t="s">
        <v>21</v>
      </c>
      <c r="C38" s="43">
        <v>610</v>
      </c>
    </row>
    <row r="39" spans="1:3" ht="13" thickBot="1" x14ac:dyDescent="0.4">
      <c r="A39" s="38" t="s">
        <v>46</v>
      </c>
      <c r="B39" s="5" t="s">
        <v>46</v>
      </c>
      <c r="C39" s="43">
        <v>170</v>
      </c>
    </row>
    <row r="40" spans="1:3" ht="13" thickBot="1" x14ac:dyDescent="0.4">
      <c r="A40" s="38" t="s">
        <v>37</v>
      </c>
      <c r="B40" s="5" t="s">
        <v>37</v>
      </c>
      <c r="C40" s="43">
        <v>78</v>
      </c>
    </row>
    <row r="41" spans="1:3" ht="13" thickBot="1" x14ac:dyDescent="0.4">
      <c r="A41" s="38" t="s">
        <v>19</v>
      </c>
      <c r="B41" s="5" t="s">
        <v>19</v>
      </c>
      <c r="C41" s="43">
        <v>1713</v>
      </c>
    </row>
    <row r="42" spans="1:3" ht="13" thickBot="1" x14ac:dyDescent="0.4">
      <c r="A42" s="38" t="s">
        <v>65</v>
      </c>
      <c r="B42" s="5" t="s">
        <v>65</v>
      </c>
      <c r="C42" s="43">
        <v>67</v>
      </c>
    </row>
    <row r="43" spans="1:3" ht="13" thickBot="1" x14ac:dyDescent="0.4">
      <c r="B43" s="5" t="s">
        <v>40</v>
      </c>
      <c r="C43" s="43">
        <v>181</v>
      </c>
    </row>
    <row r="44" spans="1:3" ht="13" thickBot="1" x14ac:dyDescent="0.4">
      <c r="A44" s="38" t="s">
        <v>25</v>
      </c>
      <c r="B44" s="5" t="s">
        <v>25</v>
      </c>
      <c r="C44" s="43">
        <v>140</v>
      </c>
    </row>
    <row r="45" spans="1:3" ht="13" thickBot="1" x14ac:dyDescent="0.4">
      <c r="A45" s="38" t="s">
        <v>54</v>
      </c>
      <c r="B45" s="5" t="s">
        <v>54</v>
      </c>
      <c r="C45" s="43">
        <v>9</v>
      </c>
    </row>
    <row r="46" spans="1:3" ht="13" thickBot="1" x14ac:dyDescent="0.4">
      <c r="A46" s="38" t="s">
        <v>20</v>
      </c>
      <c r="B46" s="5" t="s">
        <v>20</v>
      </c>
      <c r="C46" s="43">
        <v>166</v>
      </c>
    </row>
    <row r="47" spans="1:3" ht="13" thickBot="1" x14ac:dyDescent="0.4">
      <c r="A47" s="38" t="s">
        <v>15</v>
      </c>
      <c r="B47" s="5" t="s">
        <v>15</v>
      </c>
      <c r="C47" s="43">
        <v>550</v>
      </c>
    </row>
    <row r="48" spans="1:3" ht="13" thickBot="1" x14ac:dyDescent="0.4">
      <c r="A48" s="38" t="s">
        <v>28</v>
      </c>
      <c r="B48" s="5" t="s">
        <v>28</v>
      </c>
      <c r="C48" s="43">
        <v>34</v>
      </c>
    </row>
    <row r="49" spans="1:3" ht="13" thickBot="1" x14ac:dyDescent="0.4">
      <c r="A49" s="38" t="s">
        <v>48</v>
      </c>
      <c r="B49" s="5" t="s">
        <v>48</v>
      </c>
      <c r="C49" s="43">
        <v>40</v>
      </c>
    </row>
    <row r="50" spans="1:3" ht="13" thickBot="1" x14ac:dyDescent="0.4">
      <c r="A50" s="38" t="s">
        <v>29</v>
      </c>
      <c r="B50" s="5" t="s">
        <v>29</v>
      </c>
      <c r="C50" s="43">
        <v>349</v>
      </c>
    </row>
    <row r="51" spans="1:3" ht="13" thickBot="1" x14ac:dyDescent="0.4">
      <c r="A51" s="38" t="s">
        <v>9</v>
      </c>
      <c r="B51" s="5" t="s">
        <v>9</v>
      </c>
      <c r="C51" s="43">
        <v>692</v>
      </c>
    </row>
    <row r="52" spans="1:3" ht="13" thickBot="1" x14ac:dyDescent="0.4">
      <c r="B52" s="5" t="s">
        <v>56</v>
      </c>
      <c r="C52" s="43">
        <v>29</v>
      </c>
    </row>
    <row r="53" spans="1:3" ht="13" thickBot="1" x14ac:dyDescent="0.4">
      <c r="A53" s="38" t="s">
        <v>22</v>
      </c>
      <c r="B53" s="5" t="s">
        <v>22</v>
      </c>
      <c r="C53" s="43">
        <v>246</v>
      </c>
    </row>
    <row r="54" spans="1:3" ht="13" thickBot="1" x14ac:dyDescent="0.4">
      <c r="A54" s="38" t="s">
        <v>55</v>
      </c>
      <c r="B54" s="16" t="s">
        <v>55</v>
      </c>
      <c r="C54" s="44">
        <v>6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2020-04-23T10:46:23Z</dcterms:modified>
</cp:coreProperties>
</file>