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4AA32821-79B5-4F45-99B0-F54983EA1CB8}" xr6:coauthVersionLast="45" xr6:coauthVersionMax="45" xr10:uidLastSave="{BD9AD113-85D6-4768-A5CC-B75A52EF35B4}"/>
  <bookViews>
    <workbookView xWindow="2850" yWindow="-21390" windowWidth="23220" windowHeight="1885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Updates'!$B$1:$Z$4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Data'!$A$1:$Q$65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3" l="1"/>
  <c r="N37" i="3"/>
  <c r="N27" i="3"/>
  <c r="N55" i="3"/>
  <c r="N50" i="3"/>
  <c r="N19" i="3"/>
  <c r="N48" i="3"/>
  <c r="N32" i="3"/>
  <c r="N17" i="3"/>
  <c r="N7" i="3"/>
  <c r="N2" i="3"/>
  <c r="N54" i="3"/>
  <c r="N44" i="3"/>
  <c r="N38" i="3"/>
  <c r="N31" i="3"/>
  <c r="N43" i="3"/>
  <c r="N12" i="3"/>
  <c r="N35" i="3"/>
  <c r="N51" i="3"/>
  <c r="N18" i="3"/>
  <c r="N30" i="3"/>
  <c r="N21" i="3"/>
  <c r="N20" i="3"/>
  <c r="N26" i="3"/>
  <c r="N6" i="3"/>
  <c r="N49" i="3"/>
  <c r="N14" i="3"/>
  <c r="N46" i="3"/>
  <c r="N53" i="3"/>
  <c r="N4" i="3"/>
  <c r="N9" i="3"/>
  <c r="N42" i="3"/>
  <c r="N39" i="3"/>
  <c r="N40" i="3"/>
  <c r="N16" i="3"/>
  <c r="N36" i="3"/>
  <c r="N47" i="3"/>
  <c r="N25" i="3"/>
  <c r="N28" i="3"/>
  <c r="N3" i="3"/>
  <c r="N33" i="3"/>
  <c r="N23" i="3"/>
  <c r="N11" i="3"/>
  <c r="N10" i="3"/>
  <c r="N22" i="3"/>
  <c r="N8" i="3"/>
  <c r="N52" i="3"/>
  <c r="N45" i="3"/>
  <c r="N13" i="3"/>
  <c r="N24" i="3"/>
  <c r="N34" i="3"/>
  <c r="N5" i="3"/>
  <c r="N29" i="3"/>
  <c r="N41" i="3"/>
  <c r="O28" i="3" l="1"/>
  <c r="P28" i="3"/>
  <c r="P44" i="3" l="1"/>
  <c r="P40" i="3"/>
  <c r="P32" i="3"/>
  <c r="P21" i="3"/>
  <c r="P54" i="3"/>
  <c r="P48" i="3"/>
  <c r="P39" i="3"/>
  <c r="P33" i="3"/>
  <c r="P12" i="3"/>
  <c r="P42" i="3"/>
  <c r="P45" i="3"/>
  <c r="P22" i="3"/>
  <c r="P4" i="3"/>
  <c r="P55" i="3"/>
  <c r="P31" i="3"/>
  <c r="P53" i="3"/>
  <c r="P51" i="3"/>
  <c r="P23" i="3"/>
  <c r="P3" i="3"/>
  <c r="P30" i="3"/>
  <c r="P7" i="3"/>
  <c r="P6" i="3"/>
  <c r="P25" i="3"/>
  <c r="P29" i="3"/>
  <c r="P38" i="3"/>
  <c r="P13" i="3"/>
  <c r="P26" i="3"/>
  <c r="P49" i="3"/>
  <c r="P19" i="3"/>
  <c r="P9" i="3"/>
  <c r="P5" i="3"/>
  <c r="P14" i="3"/>
  <c r="P10" i="3"/>
  <c r="P36" i="3"/>
  <c r="P34" i="3"/>
  <c r="P24" i="3"/>
  <c r="P27" i="3"/>
  <c r="P41" i="3"/>
  <c r="P15" i="3"/>
  <c r="P47" i="3"/>
  <c r="P2" i="3"/>
  <c r="P20" i="3"/>
  <c r="P46" i="3"/>
  <c r="P43" i="3"/>
  <c r="P17" i="3"/>
  <c r="P18" i="3"/>
  <c r="P8" i="3"/>
  <c r="P37" i="3"/>
  <c r="P11" i="3"/>
  <c r="P50" i="3"/>
  <c r="P52" i="3"/>
  <c r="P35" i="3"/>
  <c r="P16" i="3"/>
  <c r="O10" i="3"/>
  <c r="Q32" i="3" l="1"/>
  <c r="Q7" i="3"/>
  <c r="Q55" i="3"/>
  <c r="Q39" i="3"/>
  <c r="Q4" i="3"/>
  <c r="Q10" i="3"/>
  <c r="Q21" i="3"/>
  <c r="Q28" i="3"/>
  <c r="Q46" i="3"/>
  <c r="Q15" i="3"/>
  <c r="Q29" i="3"/>
  <c r="Q11" i="3"/>
  <c r="Q16" i="3"/>
  <c r="Q8" i="3"/>
  <c r="Q5" i="3"/>
  <c r="Q37" i="3"/>
  <c r="Q26" i="3"/>
  <c r="Q47" i="3"/>
  <c r="Q45" i="3"/>
  <c r="Q49" i="3"/>
  <c r="Q14" i="3"/>
  <c r="Q13" i="3"/>
  <c r="Q33" i="3"/>
  <c r="Q31" i="3"/>
  <c r="Q9" i="3"/>
  <c r="Q53" i="3"/>
  <c r="Q3" i="3"/>
  <c r="Q19" i="3"/>
  <c r="Q23" i="3"/>
  <c r="Q6" i="3"/>
  <c r="Q54" i="3"/>
  <c r="Q22" i="3"/>
  <c r="Q44" i="3"/>
  <c r="Q34" i="3"/>
  <c r="Q18" i="3"/>
  <c r="Q48" i="3"/>
  <c r="Q51" i="3"/>
  <c r="Q38" i="3"/>
  <c r="Q20" i="3"/>
  <c r="Q12" i="3"/>
  <c r="Q40" i="3"/>
  <c r="Q2" i="3"/>
  <c r="Q24" i="3"/>
  <c r="Q50" i="3"/>
  <c r="Q41" i="3"/>
  <c r="Q43" i="3"/>
  <c r="Q42" i="3"/>
  <c r="Q52" i="3"/>
  <c r="Q27" i="3"/>
  <c r="Q35" i="3"/>
  <c r="Q17" i="3"/>
  <c r="Q25" i="3"/>
  <c r="Q36" i="3"/>
  <c r="Q30" i="3" l="1"/>
  <c r="O4" i="3" l="1"/>
  <c r="O8" i="3"/>
  <c r="O49" i="3"/>
  <c r="O2" i="3"/>
  <c r="O44" i="3"/>
  <c r="O13" i="3"/>
  <c r="O18" i="3"/>
  <c r="O41" i="3"/>
  <c r="O19" i="3"/>
  <c r="O30" i="3"/>
  <c r="O22" i="3"/>
  <c r="O35" i="3"/>
  <c r="O33" i="3"/>
  <c r="O21" i="3"/>
  <c r="O39" i="3"/>
  <c r="O55" i="3"/>
  <c r="O12" i="3"/>
  <c r="O14" i="3"/>
  <c r="O48" i="3"/>
  <c r="O9" i="3"/>
  <c r="O36" i="3"/>
  <c r="O38" i="3"/>
  <c r="O3" i="3"/>
  <c r="O32" i="3"/>
  <c r="O52" i="3"/>
  <c r="O47" i="3"/>
  <c r="O26" i="3"/>
  <c r="O46" i="3"/>
  <c r="O11" i="3"/>
  <c r="O29" i="3"/>
  <c r="O31" i="3"/>
  <c r="O7" i="3"/>
  <c r="O17" i="3"/>
  <c r="O51" i="3"/>
  <c r="O45" i="3"/>
  <c r="O25" i="3"/>
  <c r="O27" i="3"/>
  <c r="O50" i="3"/>
  <c r="O54" i="3"/>
  <c r="O42" i="3"/>
  <c r="O23" i="3"/>
  <c r="O40" i="3"/>
  <c r="O24" i="3"/>
  <c r="O20" i="3"/>
  <c r="O15" i="3"/>
  <c r="O16" i="3"/>
  <c r="O43" i="3"/>
  <c r="O37" i="3"/>
  <c r="O6" i="3"/>
  <c r="O5" i="3"/>
  <c r="O53" i="3"/>
  <c r="O34" i="3"/>
  <c r="Y2" i="1" l="1"/>
</calcChain>
</file>

<file path=xl/sharedStrings.xml><?xml version="1.0" encoding="utf-8"?>
<sst xmlns="http://schemas.openxmlformats.org/spreadsheetml/2006/main" count="327" uniqueCount="105">
  <si>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</si>
  <si>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</si>
  <si>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</si>
  <si>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</si>
  <si>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</si>
  <si>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</si>
  <si>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</si>
  <si>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</si>
  <si>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</si>
  <si>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</si>
  <si>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</si>
  <si>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</si>
  <si>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</si>
  <si>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</si>
  <si>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</si>
  <si>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</si>
  <si>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</si>
  <si>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</si>
  <si>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</si>
  <si>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</si>
  <si>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</si>
  <si>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</si>
  <si>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</si>
  <si>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</si>
  <si>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</si>
  <si>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</si>
  <si>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</si>
  <si>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</si>
  <si>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</si>
  <si>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</si>
  <si>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</si>
  <si>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</si>
  <si>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</si>
  <si>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</si>
  <si>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</si>
  <si>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</si>
  <si>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</si>
  <si>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</si>
  <si>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</si>
  <si>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</si>
  <si>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</si>
  <si>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</si>
  <si>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</si>
  <si>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</si>
  <si>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</si>
  <si>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</si>
  <si>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</si>
  <si>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</si>
  <si>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</si>
  <si>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</si>
  <si>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</si>
  <si>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</si>
  <si>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</si>
  <si>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</si>
  <si>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</si>
  <si>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</si>
  <si>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</si>
  <si>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</si>
  <si>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</si>
  <si>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</si>
  <si>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</si>
  <si>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</si>
  <si>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</si>
  <si>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</si>
  <si>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</si>
  <si>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</si>
  <si>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</si>
  <si>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</si>
  <si>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</si>
  <si>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</si>
  <si>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</si>
  <si>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</si>
  <si>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</si>
  <si>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</si>
  <si>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</si>
  <si>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</si>
  <si>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</si>
  <si>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</si>
  <si>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</si>
  <si>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</si>
  <si>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</si>
  <si>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</si>
  <si>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</si>
  <si>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</si>
  <si>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</si>
  <si>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</si>
  <si>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</si>
  <si>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</si>
  <si>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</si>
  <si>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</si>
  <si>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</si>
  <si>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</si>
  <si>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</si>
  <si>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</si>
  <si>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</si>
  <si>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</si>
  <si>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</si>
  <si>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</si>
  <si>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</si>
  <si>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</si>
  <si>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</si>
  <si>
    <t xml:space="preserve">Total </t>
  </si>
  <si>
    <t>Population</t>
  </si>
  <si>
    <t>Total 
Recovered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</si>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</sst>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1" fontId="0" fillId="0" borderId="0" xfId="0" applyNumberFormat="1"/>
    <xf numFmtId="0" fontId="0" fillId="2" borderId="1" xfId="0" applyFill="1" applyBorder="1"/>
    <xf numFmtId="0" fontId="6" fillId="0" borderId="0" xfId="0" applyFont="1" applyBorder="1" applyAlignment="1"/>
    <xf numFmtId="164" fontId="11" fillId="0" borderId="0" xfId="1" applyNumberFormat="1" applyFont="1"/>
    <xf numFmtId="165" fontId="12" fillId="0" borderId="0" xfId="2" applyNumberFormat="1" applyFont="1"/>
    <xf numFmtId="165" fontId="13" fillId="0" borderId="0" xfId="2" applyNumberFormat="1" applyFont="1"/>
    <xf numFmtId="164" fontId="11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2" borderId="3" xfId="3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right" vertical="top" wrapText="1"/>
    </xf>
    <xf numFmtId="0" fontId="2" fillId="2" borderId="0" xfId="0" applyFont="1" applyFill="1" applyBorder="1" applyAlignment="1">
      <alignment horizontal="right" vertical="top" wrapText="1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0" fontId="4" fillId="2" borderId="7" xfId="3" applyFill="1" applyBorder="1" applyAlignment="1">
      <alignment horizontal="lef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ohio/" TargetMode="External"/><Relationship Id="rId18" Type="http://schemas.openxmlformats.org/officeDocument/2006/relationships/hyperlink" Target="https://www.worldometers.info/coronavirus/usa/massachusetts/" TargetMode="External"/><Relationship Id="rId26" Type="http://schemas.openxmlformats.org/officeDocument/2006/relationships/hyperlink" Target="https://www.worldometers.info/coronavirus/usa/iow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maryland/" TargetMode="External"/><Relationship Id="rId34" Type="http://schemas.openxmlformats.org/officeDocument/2006/relationships/hyperlink" Target="https://www.worldometers.info/coronavirus/usa/connecticut/" TargetMode="External"/><Relationship Id="rId42" Type="http://schemas.openxmlformats.org/officeDocument/2006/relationships/hyperlink" Target="https://www.worldometers.info/coronavirus/usa/delaware/" TargetMode="External"/><Relationship Id="rId47" Type="http://schemas.openxmlformats.org/officeDocument/2006/relationships/hyperlink" Target="https://www.worldometers.info/coronavirus/usa/new-hampshire/" TargetMode="External"/><Relationship Id="rId50" Type="http://schemas.openxmlformats.org/officeDocument/2006/relationships/hyperlink" Target="https://www.worldometers.info/coronavirus/usa/maine/" TargetMode="External"/><Relationship Id="rId7" Type="http://schemas.openxmlformats.org/officeDocument/2006/relationships/hyperlink" Target="https://www.worldometers.info/coronavirus/usa/arizona/" TargetMode="External"/><Relationship Id="rId12" Type="http://schemas.openxmlformats.org/officeDocument/2006/relationships/hyperlink" Target="https://www.worldometers.info/coronavirus/usa/pennsylvania/" TargetMode="External"/><Relationship Id="rId17" Type="http://schemas.openxmlformats.org/officeDocument/2006/relationships/hyperlink" Target="https://www.worldometers.info/coronavirus/usa/michigan/" TargetMode="External"/><Relationship Id="rId25" Type="http://schemas.openxmlformats.org/officeDocument/2006/relationships/hyperlink" Target="https://www.worldometers.info/coronavirus/usa/washington/" TargetMode="External"/><Relationship Id="rId33" Type="http://schemas.openxmlformats.org/officeDocument/2006/relationships/hyperlink" Target="https://www.worldometers.info/coronavirus/usa/kansas/" TargetMode="External"/><Relationship Id="rId38" Type="http://schemas.openxmlformats.org/officeDocument/2006/relationships/hyperlink" Target="https://www.worldometers.info/coronavirus/usa/new-mexico/" TargetMode="External"/><Relationship Id="rId46" Type="http://schemas.openxmlformats.org/officeDocument/2006/relationships/hyperlink" Target="https://www.worldometers.info/coronavirus/usa/hawaii/" TargetMode="External"/><Relationship Id="rId2" Type="http://schemas.openxmlformats.org/officeDocument/2006/relationships/hyperlink" Target="https://www.worldometers.info/coronavirus/usa/texas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wisconsin/" TargetMode="External"/><Relationship Id="rId29" Type="http://schemas.openxmlformats.org/officeDocument/2006/relationships/hyperlink" Target="https://www.worldometers.info/coronavirus/usa/nevada/" TargetMode="External"/><Relationship Id="rId41" Type="http://schemas.openxmlformats.org/officeDocument/2006/relationships/hyperlink" Target="https://www.worldometers.info/coronavirus/usa/north-dakot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louisia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kentucky/" TargetMode="External"/><Relationship Id="rId37" Type="http://schemas.openxmlformats.org/officeDocument/2006/relationships/hyperlink" Target="https://www.worldometers.info/coronavirus/usa/oregon/" TargetMode="External"/><Relationship Id="rId40" Type="http://schemas.openxmlformats.org/officeDocument/2006/relationships/hyperlink" Target="https://www.worldometers.info/coronavirus/usa/south-dakota/" TargetMode="External"/><Relationship Id="rId45" Type="http://schemas.openxmlformats.org/officeDocument/2006/relationships/hyperlink" Target="https://www.worldometers.info/coronavirus/usa/montana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arkansas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tennessee/" TargetMode="External"/><Relationship Id="rId19" Type="http://schemas.openxmlformats.org/officeDocument/2006/relationships/hyperlink" Target="https://www.worldometers.info/coronavirus/usa/missouri/" TargetMode="External"/><Relationship Id="rId31" Type="http://schemas.openxmlformats.org/officeDocument/2006/relationships/hyperlink" Target="https://www.worldometers.info/coronavirus/usa/colorado/" TargetMode="External"/><Relationship Id="rId44" Type="http://schemas.openxmlformats.org/officeDocument/2006/relationships/hyperlink" Target="https://www.worldometers.info/coronavirus/usa/district-of-columb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ew-jersey/" TargetMode="External"/><Relationship Id="rId14" Type="http://schemas.openxmlformats.org/officeDocument/2006/relationships/hyperlink" Target="https://www.worldometers.info/coronavirus/usa/alabama/" TargetMode="External"/><Relationship Id="rId22" Type="http://schemas.openxmlformats.org/officeDocument/2006/relationships/hyperlink" Target="https://www.worldometers.info/coronavirus/usa/indiana/" TargetMode="External"/><Relationship Id="rId27" Type="http://schemas.openxmlformats.org/officeDocument/2006/relationships/hyperlink" Target="https://www.worldometers.info/coronavirus/usa/oklahoma/" TargetMode="External"/><Relationship Id="rId30" Type="http://schemas.openxmlformats.org/officeDocument/2006/relationships/hyperlink" Target="https://www.worldometers.info/coronavirus/usa/utah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north-caroli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Z58"/>
  <sheetViews>
    <sheetView workbookViewId="0">
      <selection activeCell="M58" sqref="B5:M58"/>
    </sheetView>
  </sheetViews>
  <sheetFormatPr defaultColWidth="14.26953125" defaultRowHeight="14.5" x14ac:dyDescent="0.35"/>
  <cols>
    <col min="1" max="1" width="8.6328125" customWidth="1"/>
    <col min="2" max="2" width="19.6328125" customWidth="1"/>
    <col min="3" max="13" width="12.08984375" customWidth="1"/>
    <col min="14" max="15" width="14.1796875" customWidth="1"/>
    <col min="16" max="16" width="8" customWidth="1"/>
    <col min="18" max="18" width="14" customWidth="1"/>
    <col min="20" max="20" width="7.6328125" customWidth="1"/>
    <col min="21" max="25" width="14.26953125" style="19"/>
  </cols>
  <sheetData>
    <row r="1" spans="1:26" x14ac:dyDescent="0.35">
      <c r="P1" s="49" t="s">
        <v>67</v>
      </c>
      <c r="Q1" s="49"/>
      <c r="R1" s="49"/>
      <c r="S1" s="4">
        <v>1.4999999999999999E-2</v>
      </c>
      <c r="T1" s="4"/>
      <c r="U1" s="50" t="s">
        <v>76</v>
      </c>
      <c r="V1" s="50"/>
      <c r="W1" s="50"/>
      <c r="X1" s="50"/>
      <c r="Y1" s="50"/>
    </row>
    <row r="2" spans="1:26" ht="21.5" thickBot="1" x14ac:dyDescent="0.55000000000000004">
      <c r="B2" s="20" t="s">
        <v>57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35"/>
      <c r="N2" s="35"/>
      <c r="O2" s="35"/>
      <c r="P2" s="21"/>
      <c r="R2" s="20" t="s">
        <v>62</v>
      </c>
      <c r="S2" s="20"/>
      <c r="T2" s="17"/>
      <c r="U2" s="15">
        <v>0.15</v>
      </c>
      <c r="V2" s="15">
        <v>0.6</v>
      </c>
      <c r="W2" s="15">
        <v>0.25</v>
      </c>
      <c r="X2" s="15">
        <v>0.125</v>
      </c>
      <c r="Y2" s="16">
        <f>S1</f>
        <v>1.4999999999999999E-2</v>
      </c>
      <c r="Z2" s="14"/>
    </row>
    <row r="3" spans="1:26" x14ac:dyDescent="0.35">
      <c r="B3" s="7" t="s">
        <v>0</v>
      </c>
      <c r="C3" s="8" t="s">
        <v>2</v>
      </c>
      <c r="D3" s="8" t="s">
        <v>4</v>
      </c>
      <c r="E3" s="8" t="s">
        <v>2</v>
      </c>
      <c r="F3" s="8" t="s">
        <v>4</v>
      </c>
      <c r="G3" s="8" t="s">
        <v>101</v>
      </c>
      <c r="H3" s="8" t="s">
        <v>6</v>
      </c>
      <c r="I3" s="8" t="s">
        <v>78</v>
      </c>
      <c r="J3" s="8" t="s">
        <v>80</v>
      </c>
      <c r="K3" s="8" t="s">
        <v>2</v>
      </c>
      <c r="L3" s="8" t="s">
        <v>82</v>
      </c>
      <c r="M3" s="9" t="s">
        <v>102</v>
      </c>
      <c r="N3" s="9"/>
      <c r="O3" s="9"/>
      <c r="P3" s="22"/>
      <c r="Q3" s="9" t="s">
        <v>83</v>
      </c>
      <c r="R3" s="9" t="s">
        <v>58</v>
      </c>
      <c r="S3" s="9" t="s">
        <v>60</v>
      </c>
      <c r="T3" s="9"/>
      <c r="U3" s="18" t="s">
        <v>68</v>
      </c>
      <c r="V3" s="18" t="s">
        <v>70</v>
      </c>
      <c r="W3" s="18" t="s">
        <v>72</v>
      </c>
      <c r="X3" s="18" t="s">
        <v>74</v>
      </c>
      <c r="Y3" s="18" t="s">
        <v>75</v>
      </c>
      <c r="Z3" s="18" t="s">
        <v>75</v>
      </c>
    </row>
    <row r="4" spans="1:26" ht="15" thickBot="1" x14ac:dyDescent="0.4">
      <c r="B4" s="10" t="s">
        <v>1</v>
      </c>
      <c r="C4" s="11" t="s">
        <v>3</v>
      </c>
      <c r="D4" s="11" t="s">
        <v>3</v>
      </c>
      <c r="E4" s="11" t="s">
        <v>5</v>
      </c>
      <c r="F4" s="11" t="s">
        <v>5</v>
      </c>
      <c r="G4" s="11" t="s">
        <v>77</v>
      </c>
      <c r="H4" s="11" t="s">
        <v>3</v>
      </c>
      <c r="I4" s="11" t="s">
        <v>79</v>
      </c>
      <c r="J4" s="11" t="s">
        <v>79</v>
      </c>
      <c r="K4" s="11" t="s">
        <v>81</v>
      </c>
      <c r="L4" s="11" t="s">
        <v>79</v>
      </c>
      <c r="M4" s="9"/>
      <c r="N4" s="9"/>
      <c r="O4" s="9"/>
      <c r="P4" s="22"/>
      <c r="Q4" s="9" t="s">
        <v>84</v>
      </c>
      <c r="R4" s="9" t="s">
        <v>59</v>
      </c>
      <c r="S4" s="9" t="s">
        <v>61</v>
      </c>
      <c r="T4" s="9"/>
      <c r="U4" s="18" t="s">
        <v>69</v>
      </c>
      <c r="V4" s="18" t="s">
        <v>71</v>
      </c>
      <c r="W4" s="18" t="s">
        <v>73</v>
      </c>
      <c r="X4" s="18" t="s">
        <v>73</v>
      </c>
      <c r="Y4" s="18" t="s">
        <v>5</v>
      </c>
      <c r="Z4" s="18" t="s">
        <v>77</v>
      </c>
    </row>
    <row r="5" spans="1:26" ht="15" thickBot="1" x14ac:dyDescent="0.4">
      <c r="A5" s="43">
        <v>1</v>
      </c>
      <c r="B5" s="41" t="s">
        <v>10</v>
      </c>
      <c r="C5" s="1">
        <v>826690</v>
      </c>
      <c r="D5" s="2"/>
      <c r="E5" s="1">
        <v>16075</v>
      </c>
      <c r="F5" s="2"/>
      <c r="G5" s="1">
        <v>423956</v>
      </c>
      <c r="H5" s="1">
        <v>386659</v>
      </c>
      <c r="I5" s="1">
        <v>20922</v>
      </c>
      <c r="J5" s="2">
        <v>407</v>
      </c>
      <c r="K5" s="1">
        <v>14868431</v>
      </c>
      <c r="L5" s="1">
        <v>376300</v>
      </c>
      <c r="M5" s="1">
        <v>39512223</v>
      </c>
      <c r="N5" s="5"/>
      <c r="O5" s="6"/>
      <c r="P5" s="6"/>
    </row>
    <row r="6" spans="1:26" ht="15" thickBot="1" x14ac:dyDescent="0.4">
      <c r="A6" s="43">
        <v>2</v>
      </c>
      <c r="B6" s="41" t="s">
        <v>15</v>
      </c>
      <c r="C6" s="1">
        <v>797144</v>
      </c>
      <c r="D6" s="2"/>
      <c r="E6" s="1">
        <v>16345</v>
      </c>
      <c r="F6" s="2"/>
      <c r="G6" s="1">
        <v>690879</v>
      </c>
      <c r="H6" s="1">
        <v>89920</v>
      </c>
      <c r="I6" s="1">
        <v>27492</v>
      </c>
      <c r="J6" s="2">
        <v>564</v>
      </c>
      <c r="K6" s="1">
        <v>6900580</v>
      </c>
      <c r="L6" s="1">
        <v>237985</v>
      </c>
      <c r="M6" s="1">
        <v>28995881</v>
      </c>
      <c r="N6" s="5"/>
      <c r="O6" s="6"/>
      <c r="P6" s="6"/>
    </row>
    <row r="7" spans="1:26" ht="15" thickBot="1" x14ac:dyDescent="0.4">
      <c r="A7" s="43">
        <v>3</v>
      </c>
      <c r="B7" s="41" t="s">
        <v>13</v>
      </c>
      <c r="C7" s="1">
        <v>711804</v>
      </c>
      <c r="D7" s="2"/>
      <c r="E7" s="1">
        <v>14557</v>
      </c>
      <c r="F7" s="2"/>
      <c r="G7" s="1">
        <v>343976</v>
      </c>
      <c r="H7" s="1">
        <v>353271</v>
      </c>
      <c r="I7" s="1">
        <v>33141</v>
      </c>
      <c r="J7" s="2">
        <v>678</v>
      </c>
      <c r="K7" s="1">
        <v>5358703</v>
      </c>
      <c r="L7" s="1">
        <v>249500</v>
      </c>
      <c r="M7" s="1">
        <v>21477737</v>
      </c>
      <c r="N7" s="5"/>
      <c r="O7" s="6"/>
      <c r="P7" s="6"/>
    </row>
    <row r="8" spans="1:26" ht="15" thickBot="1" x14ac:dyDescent="0.4">
      <c r="A8" s="43">
        <v>4</v>
      </c>
      <c r="B8" s="41" t="s">
        <v>7</v>
      </c>
      <c r="C8" s="1">
        <v>496314</v>
      </c>
      <c r="D8" s="2"/>
      <c r="E8" s="1">
        <v>33289</v>
      </c>
      <c r="F8" s="2"/>
      <c r="G8" s="1">
        <v>396544</v>
      </c>
      <c r="H8" s="1">
        <v>66481</v>
      </c>
      <c r="I8" s="1">
        <v>25513</v>
      </c>
      <c r="J8" s="1">
        <v>1711</v>
      </c>
      <c r="K8" s="1">
        <v>10976024</v>
      </c>
      <c r="L8" s="1">
        <v>564217</v>
      </c>
      <c r="M8" s="1">
        <v>19453561</v>
      </c>
      <c r="N8" s="5"/>
      <c r="O8" s="6"/>
      <c r="P8" s="6"/>
    </row>
    <row r="9" spans="1:26" ht="15" thickBot="1" x14ac:dyDescent="0.4">
      <c r="A9" s="43">
        <v>5</v>
      </c>
      <c r="B9" s="41" t="s">
        <v>16</v>
      </c>
      <c r="C9" s="1">
        <v>320634</v>
      </c>
      <c r="D9" s="2"/>
      <c r="E9" s="1">
        <v>7106</v>
      </c>
      <c r="F9" s="2"/>
      <c r="G9" s="1">
        <v>103056</v>
      </c>
      <c r="H9" s="1">
        <v>210472</v>
      </c>
      <c r="I9" s="1">
        <v>30199</v>
      </c>
      <c r="J9" s="2">
        <v>669</v>
      </c>
      <c r="K9" s="1">
        <v>3274564</v>
      </c>
      <c r="L9" s="1">
        <v>308414</v>
      </c>
      <c r="M9" s="1">
        <v>10617423</v>
      </c>
      <c r="N9" s="6"/>
      <c r="O9" s="6"/>
      <c r="P9" s="5"/>
    </row>
    <row r="10" spans="1:26" ht="15" thickBot="1" x14ac:dyDescent="0.4">
      <c r="A10" s="43">
        <v>6</v>
      </c>
      <c r="B10" s="41" t="s">
        <v>12</v>
      </c>
      <c r="C10" s="1">
        <v>300385</v>
      </c>
      <c r="D10" s="2"/>
      <c r="E10" s="1">
        <v>8992</v>
      </c>
      <c r="F10" s="2"/>
      <c r="G10" s="1">
        <v>209832</v>
      </c>
      <c r="H10" s="1">
        <v>81561</v>
      </c>
      <c r="I10" s="1">
        <v>23705</v>
      </c>
      <c r="J10" s="2">
        <v>710</v>
      </c>
      <c r="K10" s="1">
        <v>5763128</v>
      </c>
      <c r="L10" s="1">
        <v>454799</v>
      </c>
      <c r="M10" s="1">
        <v>12671821</v>
      </c>
      <c r="N10" s="5"/>
      <c r="O10" s="6"/>
      <c r="P10" s="5"/>
    </row>
    <row r="11" spans="1:26" ht="15" thickBot="1" x14ac:dyDescent="0.4">
      <c r="A11" s="43">
        <v>7</v>
      </c>
      <c r="B11" s="41" t="s">
        <v>33</v>
      </c>
      <c r="C11" s="1">
        <v>219763</v>
      </c>
      <c r="D11" s="2"/>
      <c r="E11" s="1">
        <v>5693</v>
      </c>
      <c r="F11" s="2"/>
      <c r="G11" s="1">
        <v>35553</v>
      </c>
      <c r="H11" s="1">
        <v>178517</v>
      </c>
      <c r="I11" s="1">
        <v>30193</v>
      </c>
      <c r="J11" s="2">
        <v>782</v>
      </c>
      <c r="K11" s="1">
        <v>1773468</v>
      </c>
      <c r="L11" s="1">
        <v>243651</v>
      </c>
      <c r="M11" s="1">
        <v>7278717</v>
      </c>
      <c r="N11" s="6"/>
      <c r="O11" s="6"/>
      <c r="P11" s="5"/>
    </row>
    <row r="12" spans="1:26" ht="15" thickBot="1" x14ac:dyDescent="0.4">
      <c r="A12" s="43">
        <v>8</v>
      </c>
      <c r="B12" s="41" t="s">
        <v>24</v>
      </c>
      <c r="C12" s="1">
        <v>214684</v>
      </c>
      <c r="D12" s="2"/>
      <c r="E12" s="1">
        <v>3608</v>
      </c>
      <c r="F12" s="2"/>
      <c r="G12" s="1">
        <v>184422</v>
      </c>
      <c r="H12" s="1">
        <v>26654</v>
      </c>
      <c r="I12" s="1">
        <v>20469</v>
      </c>
      <c r="J12" s="2">
        <v>344</v>
      </c>
      <c r="K12" s="1">
        <v>3094417</v>
      </c>
      <c r="L12" s="1">
        <v>295041</v>
      </c>
      <c r="M12" s="1">
        <v>10488084</v>
      </c>
      <c r="N12" s="5"/>
      <c r="O12" s="6"/>
      <c r="P12" s="34"/>
    </row>
    <row r="13" spans="1:26" ht="15" thickBot="1" x14ac:dyDescent="0.4">
      <c r="A13" s="43">
        <v>9</v>
      </c>
      <c r="B13" s="41" t="s">
        <v>8</v>
      </c>
      <c r="C13" s="1">
        <v>210411</v>
      </c>
      <c r="D13" s="2"/>
      <c r="E13" s="1">
        <v>16251</v>
      </c>
      <c r="F13" s="2"/>
      <c r="G13" s="1">
        <v>172183</v>
      </c>
      <c r="H13" s="1">
        <v>21977</v>
      </c>
      <c r="I13" s="1">
        <v>23689</v>
      </c>
      <c r="J13" s="1">
        <v>1830</v>
      </c>
      <c r="K13" s="1">
        <v>3672127</v>
      </c>
      <c r="L13" s="1">
        <v>413426</v>
      </c>
      <c r="M13" s="1">
        <v>8882190</v>
      </c>
      <c r="N13" s="5"/>
      <c r="O13" s="6"/>
    </row>
    <row r="14" spans="1:26" ht="15" thickBot="1" x14ac:dyDescent="0.4">
      <c r="A14" s="43">
        <v>10</v>
      </c>
      <c r="B14" s="41" t="s">
        <v>20</v>
      </c>
      <c r="C14" s="1">
        <v>198403</v>
      </c>
      <c r="D14" s="2"/>
      <c r="E14" s="1">
        <v>2515</v>
      </c>
      <c r="F14" s="2"/>
      <c r="G14" s="1">
        <v>182166</v>
      </c>
      <c r="H14" s="1">
        <v>13722</v>
      </c>
      <c r="I14" s="1">
        <v>29052</v>
      </c>
      <c r="J14" s="2">
        <v>368</v>
      </c>
      <c r="K14" s="1">
        <v>2910999</v>
      </c>
      <c r="L14" s="1">
        <v>426259</v>
      </c>
      <c r="M14" s="1">
        <v>6829174</v>
      </c>
      <c r="N14" s="5"/>
      <c r="O14" s="6"/>
    </row>
    <row r="15" spans="1:26" ht="15" thickBot="1" x14ac:dyDescent="0.4">
      <c r="A15" s="43">
        <v>11</v>
      </c>
      <c r="B15" s="41" t="s">
        <v>14</v>
      </c>
      <c r="C15" s="1">
        <v>167401</v>
      </c>
      <c r="D15" s="2"/>
      <c r="E15" s="1">
        <v>5545</v>
      </c>
      <c r="F15" s="2"/>
      <c r="G15" s="1">
        <v>154163</v>
      </c>
      <c r="H15" s="1">
        <v>7693</v>
      </c>
      <c r="I15" s="1">
        <v>36010</v>
      </c>
      <c r="J15" s="1">
        <v>1193</v>
      </c>
      <c r="K15" s="1">
        <v>2356024</v>
      </c>
      <c r="L15" s="1">
        <v>506803</v>
      </c>
      <c r="M15" s="1">
        <v>4648794</v>
      </c>
      <c r="N15" s="5"/>
      <c r="O15" s="6"/>
    </row>
    <row r="16" spans="1:26" ht="15" thickBot="1" x14ac:dyDescent="0.4">
      <c r="A16" s="43">
        <v>12</v>
      </c>
      <c r="B16" s="41" t="s">
        <v>19</v>
      </c>
      <c r="C16" s="1">
        <v>166270</v>
      </c>
      <c r="D16" s="2"/>
      <c r="E16" s="1">
        <v>8262</v>
      </c>
      <c r="F16" s="2"/>
      <c r="G16" s="1">
        <v>132252</v>
      </c>
      <c r="H16" s="1">
        <v>25756</v>
      </c>
      <c r="I16" s="1">
        <v>12988</v>
      </c>
      <c r="J16" s="2">
        <v>645</v>
      </c>
      <c r="K16" s="1">
        <v>2060877</v>
      </c>
      <c r="L16" s="1">
        <v>160981</v>
      </c>
      <c r="M16" s="1">
        <v>12801989</v>
      </c>
      <c r="N16" s="5"/>
      <c r="O16" s="6"/>
    </row>
    <row r="17" spans="1:15" ht="15" thickBot="1" x14ac:dyDescent="0.4">
      <c r="A17" s="43">
        <v>13</v>
      </c>
      <c r="B17" s="41" t="s">
        <v>21</v>
      </c>
      <c r="C17" s="1">
        <v>156892</v>
      </c>
      <c r="D17" s="2"/>
      <c r="E17" s="1">
        <v>4911</v>
      </c>
      <c r="F17" s="2"/>
      <c r="G17" s="1">
        <v>135301</v>
      </c>
      <c r="H17" s="1">
        <v>16680</v>
      </c>
      <c r="I17" s="1">
        <v>13422</v>
      </c>
      <c r="J17" s="2">
        <v>420</v>
      </c>
      <c r="K17" s="1">
        <v>3262736</v>
      </c>
      <c r="L17" s="1">
        <v>279126</v>
      </c>
      <c r="M17" s="1">
        <v>11689100</v>
      </c>
      <c r="N17" s="5"/>
      <c r="O17" s="6"/>
    </row>
    <row r="18" spans="1:15" ht="15" thickBot="1" x14ac:dyDescent="0.4">
      <c r="A18" s="43">
        <v>14</v>
      </c>
      <c r="B18" s="41" t="s">
        <v>36</v>
      </c>
      <c r="C18" s="1">
        <v>156698</v>
      </c>
      <c r="D18" s="2"/>
      <c r="E18" s="1">
        <v>2550</v>
      </c>
      <c r="F18" s="2"/>
      <c r="G18" s="1">
        <v>67948</v>
      </c>
      <c r="H18" s="1">
        <v>86200</v>
      </c>
      <c r="I18" s="1">
        <v>31958</v>
      </c>
      <c r="J18" s="2">
        <v>520</v>
      </c>
      <c r="K18" s="1">
        <v>1204459</v>
      </c>
      <c r="L18" s="1">
        <v>245648</v>
      </c>
      <c r="M18" s="1">
        <v>4903185</v>
      </c>
      <c r="N18" s="6"/>
      <c r="O18" s="6"/>
    </row>
    <row r="19" spans="1:15" ht="15" thickBot="1" x14ac:dyDescent="0.4">
      <c r="A19" s="43">
        <v>15</v>
      </c>
      <c r="B19" s="41" t="s">
        <v>29</v>
      </c>
      <c r="C19" s="1">
        <v>149687</v>
      </c>
      <c r="D19" s="2"/>
      <c r="E19" s="1">
        <v>3250</v>
      </c>
      <c r="F19" s="2"/>
      <c r="G19" s="1">
        <v>17752</v>
      </c>
      <c r="H19" s="1">
        <v>128685</v>
      </c>
      <c r="I19" s="1">
        <v>17537</v>
      </c>
      <c r="J19" s="2">
        <v>381</v>
      </c>
      <c r="K19" s="1">
        <v>2246923</v>
      </c>
      <c r="L19" s="1">
        <v>263244</v>
      </c>
      <c r="M19" s="1">
        <v>8535519</v>
      </c>
      <c r="N19" s="5"/>
      <c r="O19" s="6"/>
    </row>
    <row r="20" spans="1:15" ht="15" thickBot="1" x14ac:dyDescent="0.4">
      <c r="A20" s="43">
        <v>16</v>
      </c>
      <c r="B20" s="41" t="s">
        <v>25</v>
      </c>
      <c r="C20" s="1">
        <v>149185</v>
      </c>
      <c r="D20" s="2"/>
      <c r="E20" s="1">
        <v>3409</v>
      </c>
      <c r="F20" s="2"/>
      <c r="G20" s="1">
        <v>72952</v>
      </c>
      <c r="H20" s="1">
        <v>72824</v>
      </c>
      <c r="I20" s="1">
        <v>28975</v>
      </c>
      <c r="J20" s="2">
        <v>662</v>
      </c>
      <c r="K20" s="1">
        <v>1456415</v>
      </c>
      <c r="L20" s="1">
        <v>282870</v>
      </c>
      <c r="M20" s="1">
        <v>5148714</v>
      </c>
      <c r="N20" s="5"/>
      <c r="O20" s="6"/>
    </row>
    <row r="21" spans="1:15" ht="15" thickBot="1" x14ac:dyDescent="0.4">
      <c r="A21" s="43">
        <v>17</v>
      </c>
      <c r="B21" s="41" t="s">
        <v>11</v>
      </c>
      <c r="C21" s="1">
        <v>139996</v>
      </c>
      <c r="D21" s="2"/>
      <c r="E21" s="1">
        <v>7110</v>
      </c>
      <c r="F21" s="2"/>
      <c r="G21" s="1">
        <v>95051</v>
      </c>
      <c r="H21" s="1">
        <v>37835</v>
      </c>
      <c r="I21" s="1">
        <v>14018</v>
      </c>
      <c r="J21" s="2">
        <v>712</v>
      </c>
      <c r="K21" s="1">
        <v>4056442</v>
      </c>
      <c r="L21" s="1">
        <v>406178</v>
      </c>
      <c r="M21" s="1">
        <v>9986857</v>
      </c>
      <c r="N21" s="5"/>
      <c r="O21" s="6"/>
    </row>
    <row r="22" spans="1:15" ht="15" thickBot="1" x14ac:dyDescent="0.4">
      <c r="A22" s="43">
        <v>18</v>
      </c>
      <c r="B22" s="41" t="s">
        <v>17</v>
      </c>
      <c r="C22" s="1">
        <v>133631</v>
      </c>
      <c r="D22" s="2"/>
      <c r="E22" s="1">
        <v>9490</v>
      </c>
      <c r="F22" s="2"/>
      <c r="G22" s="1">
        <v>113768</v>
      </c>
      <c r="H22" s="1">
        <v>10373</v>
      </c>
      <c r="I22" s="1">
        <v>19388</v>
      </c>
      <c r="J22" s="1">
        <v>1377</v>
      </c>
      <c r="K22" s="1">
        <v>2528986</v>
      </c>
      <c r="L22" s="1">
        <v>366918</v>
      </c>
      <c r="M22" s="1">
        <v>6892503</v>
      </c>
      <c r="N22" s="6"/>
      <c r="O22" s="6"/>
    </row>
    <row r="23" spans="1:15" ht="15" thickBot="1" x14ac:dyDescent="0.4">
      <c r="A23" s="43">
        <v>19</v>
      </c>
      <c r="B23" s="41" t="s">
        <v>35</v>
      </c>
      <c r="C23" s="1">
        <v>133439</v>
      </c>
      <c r="D23" s="2"/>
      <c r="E23" s="1">
        <v>2268</v>
      </c>
      <c r="F23" s="2"/>
      <c r="G23" s="1">
        <v>22948</v>
      </c>
      <c r="H23" s="1">
        <v>108223</v>
      </c>
      <c r="I23" s="1">
        <v>21742</v>
      </c>
      <c r="J23" s="2">
        <v>370</v>
      </c>
      <c r="K23" s="1">
        <v>1968138</v>
      </c>
      <c r="L23" s="1">
        <v>320678</v>
      </c>
      <c r="M23" s="1">
        <v>6137428</v>
      </c>
      <c r="N23" s="5"/>
      <c r="O23" s="6"/>
    </row>
    <row r="24" spans="1:15" ht="15" thickBot="1" x14ac:dyDescent="0.4">
      <c r="A24" s="43">
        <v>20</v>
      </c>
      <c r="B24" s="41" t="s">
        <v>22</v>
      </c>
      <c r="C24" s="1">
        <v>127906</v>
      </c>
      <c r="D24" s="2"/>
      <c r="E24" s="1">
        <v>1353</v>
      </c>
      <c r="F24" s="2"/>
      <c r="G24" s="1">
        <v>103530</v>
      </c>
      <c r="H24" s="1">
        <v>23023</v>
      </c>
      <c r="I24" s="1">
        <v>21968</v>
      </c>
      <c r="J24" s="2">
        <v>232</v>
      </c>
      <c r="K24" s="1">
        <v>1573477</v>
      </c>
      <c r="L24" s="1">
        <v>270244</v>
      </c>
      <c r="M24" s="1">
        <v>5822434</v>
      </c>
      <c r="N24" s="5"/>
      <c r="O24" s="6"/>
    </row>
    <row r="25" spans="1:15" ht="15" thickBot="1" x14ac:dyDescent="0.4">
      <c r="A25" s="43">
        <v>21</v>
      </c>
      <c r="B25" s="41" t="s">
        <v>26</v>
      </c>
      <c r="C25" s="1">
        <v>126222</v>
      </c>
      <c r="D25" s="2"/>
      <c r="E25" s="1">
        <v>3950</v>
      </c>
      <c r="F25" s="2"/>
      <c r="G25" s="1">
        <v>7606</v>
      </c>
      <c r="H25" s="1">
        <v>114666</v>
      </c>
      <c r="I25" s="1">
        <v>20878</v>
      </c>
      <c r="J25" s="2">
        <v>653</v>
      </c>
      <c r="K25" s="1">
        <v>2660800</v>
      </c>
      <c r="L25" s="1">
        <v>440116</v>
      </c>
      <c r="M25" s="1">
        <v>6045680</v>
      </c>
      <c r="N25" s="6"/>
      <c r="O25" s="6"/>
    </row>
    <row r="26" spans="1:15" ht="15" thickBot="1" x14ac:dyDescent="0.4">
      <c r="A26" s="43">
        <v>22</v>
      </c>
      <c r="B26" s="41" t="s">
        <v>27</v>
      </c>
      <c r="C26" s="1">
        <v>122640</v>
      </c>
      <c r="D26" s="2"/>
      <c r="E26" s="1">
        <v>3656</v>
      </c>
      <c r="F26" s="2"/>
      <c r="G26" s="1">
        <v>95655</v>
      </c>
      <c r="H26" s="1">
        <v>23329</v>
      </c>
      <c r="I26" s="1">
        <v>18217</v>
      </c>
      <c r="J26" s="2">
        <v>543</v>
      </c>
      <c r="K26" s="1">
        <v>2114835</v>
      </c>
      <c r="L26" s="1">
        <v>314136</v>
      </c>
      <c r="M26" s="1">
        <v>6732219</v>
      </c>
      <c r="N26" s="5"/>
      <c r="O26" s="6"/>
    </row>
    <row r="27" spans="1:15" ht="15" thickBot="1" x14ac:dyDescent="0.4">
      <c r="A27" s="43">
        <v>23</v>
      </c>
      <c r="B27" s="41" t="s">
        <v>32</v>
      </c>
      <c r="C27" s="1">
        <v>101366</v>
      </c>
      <c r="D27" s="2"/>
      <c r="E27" s="1">
        <v>2112</v>
      </c>
      <c r="F27" s="2"/>
      <c r="G27" s="1">
        <v>90492</v>
      </c>
      <c r="H27" s="1">
        <v>8762</v>
      </c>
      <c r="I27" s="1">
        <v>17974</v>
      </c>
      <c r="J27" s="2">
        <v>374</v>
      </c>
      <c r="K27" s="1">
        <v>2086963</v>
      </c>
      <c r="L27" s="1">
        <v>370053</v>
      </c>
      <c r="M27" s="1">
        <v>5639632</v>
      </c>
      <c r="N27" s="5"/>
      <c r="O27" s="6"/>
    </row>
    <row r="28" spans="1:15" ht="15" thickBot="1" x14ac:dyDescent="0.4">
      <c r="A28" s="43">
        <v>24</v>
      </c>
      <c r="B28" s="41" t="s">
        <v>30</v>
      </c>
      <c r="C28" s="1">
        <v>99558</v>
      </c>
      <c r="D28" s="2"/>
      <c r="E28" s="1">
        <v>2999</v>
      </c>
      <c r="F28" s="2"/>
      <c r="G28" s="1">
        <v>89737</v>
      </c>
      <c r="H28" s="1">
        <v>6822</v>
      </c>
      <c r="I28" s="1">
        <v>33452</v>
      </c>
      <c r="J28" s="1">
        <v>1008</v>
      </c>
      <c r="K28" s="1">
        <v>823185</v>
      </c>
      <c r="L28" s="1">
        <v>276594</v>
      </c>
      <c r="M28" s="1">
        <v>2976149</v>
      </c>
      <c r="N28" s="5"/>
      <c r="O28" s="6"/>
    </row>
    <row r="29" spans="1:15" ht="15" thickBot="1" x14ac:dyDescent="0.4">
      <c r="A29" s="43">
        <v>25</v>
      </c>
      <c r="B29" s="41" t="s">
        <v>9</v>
      </c>
      <c r="C29" s="1">
        <v>91723</v>
      </c>
      <c r="D29" s="2"/>
      <c r="E29" s="1">
        <v>2145</v>
      </c>
      <c r="F29" s="2"/>
      <c r="G29" s="1">
        <v>43288</v>
      </c>
      <c r="H29" s="1">
        <v>46290</v>
      </c>
      <c r="I29" s="1">
        <v>12045</v>
      </c>
      <c r="J29" s="2">
        <v>282</v>
      </c>
      <c r="K29" s="1">
        <v>1905759</v>
      </c>
      <c r="L29" s="1">
        <v>250267</v>
      </c>
      <c r="M29" s="1">
        <v>7614893</v>
      </c>
      <c r="N29" s="5"/>
      <c r="O29" s="6"/>
    </row>
    <row r="30" spans="1:15" ht="15" thickBot="1" x14ac:dyDescent="0.4">
      <c r="A30" s="43">
        <v>26</v>
      </c>
      <c r="B30" s="41" t="s">
        <v>41</v>
      </c>
      <c r="C30" s="1">
        <v>91483</v>
      </c>
      <c r="D30" s="51">
        <v>448</v>
      </c>
      <c r="E30" s="1">
        <v>1377</v>
      </c>
      <c r="F30" s="52">
        <v>2</v>
      </c>
      <c r="G30" s="1">
        <v>71284</v>
      </c>
      <c r="H30" s="1">
        <v>18822</v>
      </c>
      <c r="I30" s="1">
        <v>28996</v>
      </c>
      <c r="J30" s="2">
        <v>436</v>
      </c>
      <c r="K30" s="1">
        <v>814756</v>
      </c>
      <c r="L30" s="1">
        <v>258237</v>
      </c>
      <c r="M30" s="1">
        <v>3155070</v>
      </c>
      <c r="N30" s="5"/>
      <c r="O30" s="6"/>
    </row>
    <row r="31" spans="1:15" ht="15" thickBot="1" x14ac:dyDescent="0.4">
      <c r="A31" s="43">
        <v>27</v>
      </c>
      <c r="B31" s="41" t="s">
        <v>46</v>
      </c>
      <c r="C31" s="1">
        <v>89559</v>
      </c>
      <c r="D31" s="2"/>
      <c r="E31" s="1">
        <v>1044</v>
      </c>
      <c r="F31" s="2"/>
      <c r="G31" s="1">
        <v>75753</v>
      </c>
      <c r="H31" s="1">
        <v>12762</v>
      </c>
      <c r="I31" s="1">
        <v>22633</v>
      </c>
      <c r="J31" s="2">
        <v>264</v>
      </c>
      <c r="K31" s="1">
        <v>1262313</v>
      </c>
      <c r="L31" s="1">
        <v>319010</v>
      </c>
      <c r="M31" s="1">
        <v>3956971</v>
      </c>
      <c r="N31" s="5"/>
      <c r="O31" s="6"/>
    </row>
    <row r="32" spans="1:15" ht="15" thickBot="1" x14ac:dyDescent="0.4">
      <c r="A32" s="43">
        <v>28</v>
      </c>
      <c r="B32" s="41" t="s">
        <v>34</v>
      </c>
      <c r="C32" s="1">
        <v>85779</v>
      </c>
      <c r="D32" s="2"/>
      <c r="E32" s="1">
        <v>1391</v>
      </c>
      <c r="F32" s="2"/>
      <c r="G32" s="1">
        <v>77050</v>
      </c>
      <c r="H32" s="1">
        <v>7338</v>
      </c>
      <c r="I32" s="1">
        <v>28424</v>
      </c>
      <c r="J32" s="2">
        <v>461</v>
      </c>
      <c r="K32" s="1">
        <v>1066849</v>
      </c>
      <c r="L32" s="1">
        <v>353518</v>
      </c>
      <c r="M32" s="1">
        <v>3017804</v>
      </c>
      <c r="N32" s="5"/>
      <c r="O32" s="6"/>
    </row>
    <row r="33" spans="1:15" ht="15" thickBot="1" x14ac:dyDescent="0.4">
      <c r="A33" s="43">
        <v>29</v>
      </c>
      <c r="B33" s="41" t="s">
        <v>31</v>
      </c>
      <c r="C33" s="1">
        <v>81182</v>
      </c>
      <c r="D33" s="2"/>
      <c r="E33" s="1">
        <v>1609</v>
      </c>
      <c r="F33" s="2"/>
      <c r="G33" s="1">
        <v>57363</v>
      </c>
      <c r="H33" s="1">
        <v>22210</v>
      </c>
      <c r="I33" s="1">
        <v>26356</v>
      </c>
      <c r="J33" s="2">
        <v>522</v>
      </c>
      <c r="K33" s="1">
        <v>1068802</v>
      </c>
      <c r="L33" s="1">
        <v>346996</v>
      </c>
      <c r="M33" s="1">
        <v>3080156</v>
      </c>
      <c r="N33" s="5"/>
      <c r="O33" s="6"/>
    </row>
    <row r="34" spans="1:15" ht="15" thickBot="1" x14ac:dyDescent="0.4">
      <c r="A34" s="43">
        <v>30</v>
      </c>
      <c r="B34" s="41" t="s">
        <v>28</v>
      </c>
      <c r="C34" s="1">
        <v>75157</v>
      </c>
      <c r="D34" s="2"/>
      <c r="E34" s="2">
        <v>474</v>
      </c>
      <c r="F34" s="2"/>
      <c r="G34" s="1">
        <v>56167</v>
      </c>
      <c r="H34" s="1">
        <v>18516</v>
      </c>
      <c r="I34" s="1">
        <v>23443</v>
      </c>
      <c r="J34" s="2">
        <v>148</v>
      </c>
      <c r="K34" s="1">
        <v>1099333</v>
      </c>
      <c r="L34" s="1">
        <v>342903</v>
      </c>
      <c r="M34" s="1">
        <v>3205958</v>
      </c>
      <c r="N34" s="6"/>
      <c r="O34" s="6"/>
    </row>
    <row r="35" spans="1:15" ht="15" thickBot="1" x14ac:dyDescent="0.4">
      <c r="A35" s="43">
        <v>31</v>
      </c>
      <c r="B35" s="41" t="s">
        <v>18</v>
      </c>
      <c r="C35" s="1">
        <v>71898</v>
      </c>
      <c r="D35" s="2"/>
      <c r="E35" s="1">
        <v>2057</v>
      </c>
      <c r="F35" s="2"/>
      <c r="G35" s="1">
        <v>32114</v>
      </c>
      <c r="H35" s="1">
        <v>37727</v>
      </c>
      <c r="I35" s="1">
        <v>12485</v>
      </c>
      <c r="J35" s="2">
        <v>357</v>
      </c>
      <c r="K35" s="1">
        <v>932914</v>
      </c>
      <c r="L35" s="1">
        <v>162000</v>
      </c>
      <c r="M35" s="1">
        <v>5758736</v>
      </c>
      <c r="N35" s="6"/>
      <c r="O35" s="6"/>
    </row>
    <row r="36" spans="1:15" ht="15" thickBot="1" x14ac:dyDescent="0.4">
      <c r="A36" s="43">
        <v>32</v>
      </c>
      <c r="B36" s="41" t="s">
        <v>38</v>
      </c>
      <c r="C36" s="1">
        <v>70727</v>
      </c>
      <c r="D36" s="2"/>
      <c r="E36" s="1">
        <v>1197</v>
      </c>
      <c r="F36" s="2"/>
      <c r="G36" s="1">
        <v>12041</v>
      </c>
      <c r="H36" s="1">
        <v>57489</v>
      </c>
      <c r="I36" s="1">
        <v>15831</v>
      </c>
      <c r="J36" s="2">
        <v>268</v>
      </c>
      <c r="K36" s="1">
        <v>1507046</v>
      </c>
      <c r="L36" s="1">
        <v>337322</v>
      </c>
      <c r="M36" s="1">
        <v>4467673</v>
      </c>
      <c r="N36" s="5"/>
      <c r="O36" s="6"/>
    </row>
    <row r="37" spans="1:15" ht="15" thickBot="1" x14ac:dyDescent="0.4">
      <c r="A37" s="43">
        <v>33</v>
      </c>
      <c r="B37" s="41" t="s">
        <v>45</v>
      </c>
      <c r="C37" s="1">
        <v>61111</v>
      </c>
      <c r="D37" s="2"/>
      <c r="E37" s="2">
        <v>698</v>
      </c>
      <c r="F37" s="2"/>
      <c r="G37" s="1">
        <v>46512</v>
      </c>
      <c r="H37" s="1">
        <v>13901</v>
      </c>
      <c r="I37" s="1">
        <v>20976</v>
      </c>
      <c r="J37" s="2">
        <v>240</v>
      </c>
      <c r="K37" s="1">
        <v>531117</v>
      </c>
      <c r="L37" s="1">
        <v>182307</v>
      </c>
      <c r="M37" s="1">
        <v>2913314</v>
      </c>
      <c r="N37" s="5"/>
      <c r="O37" s="6"/>
    </row>
    <row r="38" spans="1:15" ht="15" thickBot="1" x14ac:dyDescent="0.4">
      <c r="A38" s="43">
        <v>34</v>
      </c>
      <c r="B38" s="41" t="s">
        <v>23</v>
      </c>
      <c r="C38" s="1">
        <v>58297</v>
      </c>
      <c r="D38" s="2"/>
      <c r="E38" s="1">
        <v>4513</v>
      </c>
      <c r="F38" s="2"/>
      <c r="G38" s="1">
        <v>42374</v>
      </c>
      <c r="H38" s="1">
        <v>11410</v>
      </c>
      <c r="I38" s="1">
        <v>16351</v>
      </c>
      <c r="J38" s="1">
        <v>1266</v>
      </c>
      <c r="K38" s="1">
        <v>1673975</v>
      </c>
      <c r="L38" s="1">
        <v>469520</v>
      </c>
      <c r="M38" s="1">
        <v>3565287</v>
      </c>
      <c r="N38" s="5"/>
      <c r="O38" s="6"/>
    </row>
    <row r="39" spans="1:15" ht="15" thickBot="1" x14ac:dyDescent="0.4">
      <c r="A39" s="43">
        <v>35</v>
      </c>
      <c r="B39" s="41" t="s">
        <v>50</v>
      </c>
      <c r="C39" s="1">
        <v>46977</v>
      </c>
      <c r="D39" s="2"/>
      <c r="E39" s="2">
        <v>493</v>
      </c>
      <c r="F39" s="2"/>
      <c r="G39" s="1">
        <v>34090</v>
      </c>
      <c r="H39" s="1">
        <v>12394</v>
      </c>
      <c r="I39" s="1">
        <v>24285</v>
      </c>
      <c r="J39" s="2">
        <v>255</v>
      </c>
      <c r="K39" s="1">
        <v>470281</v>
      </c>
      <c r="L39" s="1">
        <v>243114</v>
      </c>
      <c r="M39" s="1">
        <v>1934408</v>
      </c>
      <c r="N39" s="5"/>
      <c r="O39" s="6"/>
    </row>
    <row r="40" spans="1:15" ht="15" thickBot="1" x14ac:dyDescent="0.4">
      <c r="A40" s="43">
        <v>36</v>
      </c>
      <c r="B40" s="41" t="s">
        <v>49</v>
      </c>
      <c r="C40" s="1">
        <v>43238</v>
      </c>
      <c r="D40" s="2"/>
      <c r="E40" s="2">
        <v>474</v>
      </c>
      <c r="F40" s="2"/>
      <c r="G40" s="1">
        <v>22568</v>
      </c>
      <c r="H40" s="1">
        <v>20196</v>
      </c>
      <c r="I40" s="1">
        <v>24195</v>
      </c>
      <c r="J40" s="2">
        <v>265</v>
      </c>
      <c r="K40" s="1">
        <v>314442</v>
      </c>
      <c r="L40" s="1">
        <v>175954</v>
      </c>
      <c r="M40" s="1">
        <v>1787065</v>
      </c>
      <c r="N40" s="5"/>
      <c r="O40" s="6"/>
    </row>
    <row r="41" spans="1:15" ht="15" thickBot="1" x14ac:dyDescent="0.4">
      <c r="A41" s="43">
        <v>37</v>
      </c>
      <c r="B41" s="41" t="s">
        <v>37</v>
      </c>
      <c r="C41" s="1">
        <v>34163</v>
      </c>
      <c r="D41" s="2"/>
      <c r="E41" s="2">
        <v>563</v>
      </c>
      <c r="F41" s="2"/>
      <c r="G41" s="1">
        <v>5752</v>
      </c>
      <c r="H41" s="1">
        <v>27848</v>
      </c>
      <c r="I41" s="1">
        <v>8100</v>
      </c>
      <c r="J41" s="2">
        <v>133</v>
      </c>
      <c r="K41" s="1">
        <v>695616</v>
      </c>
      <c r="L41" s="1">
        <v>164926</v>
      </c>
      <c r="M41" s="1">
        <v>4217737</v>
      </c>
      <c r="N41" s="5"/>
      <c r="O41" s="6"/>
    </row>
    <row r="42" spans="1:15" ht="15" thickBot="1" x14ac:dyDescent="0.4">
      <c r="A42" s="43">
        <v>38</v>
      </c>
      <c r="B42" s="41" t="s">
        <v>44</v>
      </c>
      <c r="C42" s="1">
        <v>30000</v>
      </c>
      <c r="D42" s="2"/>
      <c r="E42" s="2">
        <v>887</v>
      </c>
      <c r="F42" s="2"/>
      <c r="G42" s="1">
        <v>17055</v>
      </c>
      <c r="H42" s="1">
        <v>12058</v>
      </c>
      <c r="I42" s="1">
        <v>14307</v>
      </c>
      <c r="J42" s="2">
        <v>423</v>
      </c>
      <c r="K42" s="1">
        <v>935401</v>
      </c>
      <c r="L42" s="1">
        <v>446103</v>
      </c>
      <c r="M42" s="1">
        <v>2096829</v>
      </c>
      <c r="N42" s="5"/>
      <c r="O42" s="6"/>
    </row>
    <row r="43" spans="1:15" ht="15" thickBot="1" x14ac:dyDescent="0.4">
      <c r="A43" s="43">
        <v>39</v>
      </c>
      <c r="B43" s="41" t="s">
        <v>40</v>
      </c>
      <c r="C43" s="1">
        <v>25076</v>
      </c>
      <c r="D43" s="2"/>
      <c r="E43" s="1">
        <v>1118</v>
      </c>
      <c r="F43" s="2"/>
      <c r="G43" s="1">
        <v>2346</v>
      </c>
      <c r="H43" s="1">
        <v>21612</v>
      </c>
      <c r="I43" s="1">
        <v>23671</v>
      </c>
      <c r="J43" s="1">
        <v>1055</v>
      </c>
      <c r="K43" s="1">
        <v>797014</v>
      </c>
      <c r="L43" s="1">
        <v>752354</v>
      </c>
      <c r="M43" s="1">
        <v>1059361</v>
      </c>
      <c r="N43" s="5"/>
      <c r="O43" s="6"/>
    </row>
    <row r="44" spans="1:15" ht="15" thickBot="1" x14ac:dyDescent="0.4">
      <c r="A44" s="43">
        <v>40</v>
      </c>
      <c r="B44" s="41" t="s">
        <v>54</v>
      </c>
      <c r="C44" s="1">
        <v>23522</v>
      </c>
      <c r="D44" s="2"/>
      <c r="E44" s="2">
        <v>237</v>
      </c>
      <c r="F44" s="2"/>
      <c r="G44" s="1">
        <v>19298</v>
      </c>
      <c r="H44" s="1">
        <v>3987</v>
      </c>
      <c r="I44" s="1">
        <v>26589</v>
      </c>
      <c r="J44" s="2">
        <v>268</v>
      </c>
      <c r="K44" s="1">
        <v>196261</v>
      </c>
      <c r="L44" s="1">
        <v>221849</v>
      </c>
      <c r="M44" s="1">
        <v>884659</v>
      </c>
      <c r="N44" s="6"/>
      <c r="O44" s="6"/>
    </row>
    <row r="45" spans="1:15" ht="15" thickBot="1" x14ac:dyDescent="0.4">
      <c r="A45" s="43">
        <v>41</v>
      </c>
      <c r="B45" s="41" t="s">
        <v>53</v>
      </c>
      <c r="C45" s="1">
        <v>22694</v>
      </c>
      <c r="D45" s="2"/>
      <c r="E45" s="2">
        <v>264</v>
      </c>
      <c r="F45" s="2"/>
      <c r="G45" s="1">
        <v>18691</v>
      </c>
      <c r="H45" s="1">
        <v>3739</v>
      </c>
      <c r="I45" s="1">
        <v>29780</v>
      </c>
      <c r="J45" s="2">
        <v>346</v>
      </c>
      <c r="K45" s="1">
        <v>244312</v>
      </c>
      <c r="L45" s="1">
        <v>320593</v>
      </c>
      <c r="M45" s="1">
        <v>762062</v>
      </c>
      <c r="N45" s="5"/>
      <c r="O45" s="6"/>
    </row>
    <row r="46" spans="1:15" ht="15" thickBot="1" x14ac:dyDescent="0.4">
      <c r="A46" s="43">
        <v>42</v>
      </c>
      <c r="B46" s="41" t="s">
        <v>43</v>
      </c>
      <c r="C46" s="1">
        <v>20937</v>
      </c>
      <c r="D46" s="2"/>
      <c r="E46" s="2">
        <v>642</v>
      </c>
      <c r="F46" s="2"/>
      <c r="G46" s="1">
        <v>10678</v>
      </c>
      <c r="H46" s="1">
        <v>9617</v>
      </c>
      <c r="I46" s="1">
        <v>21501</v>
      </c>
      <c r="J46" s="2">
        <v>659</v>
      </c>
      <c r="K46" s="1">
        <v>289185</v>
      </c>
      <c r="L46" s="1">
        <v>296976</v>
      </c>
      <c r="M46" s="1">
        <v>973764</v>
      </c>
      <c r="N46" s="6"/>
      <c r="O46" s="6"/>
    </row>
    <row r="47" spans="1:15" ht="15" thickBot="1" x14ac:dyDescent="0.4">
      <c r="A47" s="43">
        <v>43</v>
      </c>
      <c r="B47" s="41" t="s">
        <v>56</v>
      </c>
      <c r="C47" s="1">
        <v>16307</v>
      </c>
      <c r="D47" s="2"/>
      <c r="E47" s="2">
        <v>355</v>
      </c>
      <c r="F47" s="2"/>
      <c r="G47" s="1">
        <v>11799</v>
      </c>
      <c r="H47" s="1">
        <v>4153</v>
      </c>
      <c r="I47" s="1">
        <v>9099</v>
      </c>
      <c r="J47" s="2">
        <v>198</v>
      </c>
      <c r="K47" s="1">
        <v>576026</v>
      </c>
      <c r="L47" s="1">
        <v>321417</v>
      </c>
      <c r="M47" s="1">
        <v>1792147</v>
      </c>
      <c r="N47" s="6"/>
      <c r="O47" s="6"/>
    </row>
    <row r="48" spans="1:15" ht="15" thickBot="1" x14ac:dyDescent="0.4">
      <c r="A48" s="43">
        <v>44</v>
      </c>
      <c r="B48" s="41" t="s">
        <v>63</v>
      </c>
      <c r="C48" s="1">
        <v>15423</v>
      </c>
      <c r="D48" s="2"/>
      <c r="E48" s="2">
        <v>629</v>
      </c>
      <c r="F48" s="2"/>
      <c r="G48" s="1">
        <v>12252</v>
      </c>
      <c r="H48" s="1">
        <v>2542</v>
      </c>
      <c r="I48" s="1">
        <v>21853</v>
      </c>
      <c r="J48" s="2">
        <v>891</v>
      </c>
      <c r="K48" s="1">
        <v>394118</v>
      </c>
      <c r="L48" s="1">
        <v>558439</v>
      </c>
      <c r="M48" s="1">
        <v>705749</v>
      </c>
      <c r="N48" s="6"/>
      <c r="O48" s="6"/>
    </row>
    <row r="49" spans="1:15" ht="15" thickBot="1" x14ac:dyDescent="0.4">
      <c r="A49" s="43">
        <v>45</v>
      </c>
      <c r="B49" s="41" t="s">
        <v>51</v>
      </c>
      <c r="C49" s="1">
        <v>13855</v>
      </c>
      <c r="D49" s="2"/>
      <c r="E49" s="2">
        <v>186</v>
      </c>
      <c r="F49" s="2"/>
      <c r="G49" s="1">
        <v>9569</v>
      </c>
      <c r="H49" s="1">
        <v>4100</v>
      </c>
      <c r="I49" s="1">
        <v>12963</v>
      </c>
      <c r="J49" s="2">
        <v>174</v>
      </c>
      <c r="K49" s="1">
        <v>353362</v>
      </c>
      <c r="L49" s="1">
        <v>330622</v>
      </c>
      <c r="M49" s="1">
        <v>1068778</v>
      </c>
      <c r="N49" s="5"/>
      <c r="O49" s="6"/>
    </row>
    <row r="50" spans="1:15" ht="15" thickBot="1" x14ac:dyDescent="0.4">
      <c r="A50" s="43">
        <v>46</v>
      </c>
      <c r="B50" s="41" t="s">
        <v>47</v>
      </c>
      <c r="C50" s="1">
        <v>12601</v>
      </c>
      <c r="D50" s="2"/>
      <c r="E50" s="2">
        <v>142</v>
      </c>
      <c r="F50" s="2"/>
      <c r="G50" s="1">
        <v>10389</v>
      </c>
      <c r="H50" s="1">
        <v>2070</v>
      </c>
      <c r="I50" s="1">
        <v>8900</v>
      </c>
      <c r="J50" s="2">
        <v>100</v>
      </c>
      <c r="K50" s="1">
        <v>427746</v>
      </c>
      <c r="L50" s="1">
        <v>302108</v>
      </c>
      <c r="M50" s="1">
        <v>1415872</v>
      </c>
      <c r="N50" s="5"/>
      <c r="O50" s="6"/>
    </row>
    <row r="51" spans="1:15" ht="15" thickBot="1" x14ac:dyDescent="0.4">
      <c r="A51" s="43">
        <v>47</v>
      </c>
      <c r="B51" s="41" t="s">
        <v>42</v>
      </c>
      <c r="C51" s="1">
        <v>8534</v>
      </c>
      <c r="D51" s="2"/>
      <c r="E51" s="2">
        <v>442</v>
      </c>
      <c r="F51" s="2"/>
      <c r="G51" s="1">
        <v>7636</v>
      </c>
      <c r="H51" s="2">
        <v>456</v>
      </c>
      <c r="I51" s="1">
        <v>6276</v>
      </c>
      <c r="J51" s="2">
        <v>325</v>
      </c>
      <c r="K51" s="1">
        <v>309061</v>
      </c>
      <c r="L51" s="1">
        <v>227299</v>
      </c>
      <c r="M51" s="1">
        <v>1359711</v>
      </c>
      <c r="N51" s="6"/>
      <c r="O51" s="6"/>
    </row>
    <row r="52" spans="1:15" ht="15" thickBot="1" x14ac:dyDescent="0.4">
      <c r="A52" s="43">
        <v>48</v>
      </c>
      <c r="B52" s="41" t="s">
        <v>52</v>
      </c>
      <c r="C52" s="1">
        <v>8074</v>
      </c>
      <c r="D52" s="2"/>
      <c r="E52" s="2">
        <v>57</v>
      </c>
      <c r="F52" s="2"/>
      <c r="G52" s="1">
        <v>4488</v>
      </c>
      <c r="H52" s="1">
        <v>3529</v>
      </c>
      <c r="I52" s="1">
        <v>11037</v>
      </c>
      <c r="J52" s="2">
        <v>78</v>
      </c>
      <c r="K52" s="1">
        <v>469290</v>
      </c>
      <c r="L52" s="1">
        <v>641505</v>
      </c>
      <c r="M52" s="1">
        <v>731545</v>
      </c>
      <c r="N52" s="6"/>
      <c r="O52" s="6"/>
    </row>
    <row r="53" spans="1:15" ht="15" thickBot="1" x14ac:dyDescent="0.4">
      <c r="A53" s="43">
        <v>49</v>
      </c>
      <c r="B53" s="41" t="s">
        <v>55</v>
      </c>
      <c r="C53" s="1">
        <v>6214</v>
      </c>
      <c r="D53" s="2"/>
      <c r="E53" s="2">
        <v>53</v>
      </c>
      <c r="F53" s="2"/>
      <c r="G53" s="1">
        <v>4989</v>
      </c>
      <c r="H53" s="1">
        <v>1172</v>
      </c>
      <c r="I53" s="1">
        <v>10737</v>
      </c>
      <c r="J53" s="2">
        <v>92</v>
      </c>
      <c r="K53" s="1">
        <v>165242</v>
      </c>
      <c r="L53" s="1">
        <v>285511</v>
      </c>
      <c r="M53" s="1">
        <v>578759</v>
      </c>
      <c r="N53" s="5"/>
      <c r="O53" s="6"/>
    </row>
    <row r="54" spans="1:15" ht="15" thickBot="1" x14ac:dyDescent="0.4">
      <c r="A54" s="43">
        <v>50</v>
      </c>
      <c r="B54" s="41" t="s">
        <v>39</v>
      </c>
      <c r="C54" s="1">
        <v>5468</v>
      </c>
      <c r="D54" s="2"/>
      <c r="E54" s="2">
        <v>142</v>
      </c>
      <c r="F54" s="2"/>
      <c r="G54" s="1">
        <v>4741</v>
      </c>
      <c r="H54" s="2">
        <v>585</v>
      </c>
      <c r="I54" s="1">
        <v>4068</v>
      </c>
      <c r="J54" s="2">
        <v>106</v>
      </c>
      <c r="K54" s="1">
        <v>459167</v>
      </c>
      <c r="L54" s="1">
        <v>341588</v>
      </c>
      <c r="M54" s="1">
        <v>1344212</v>
      </c>
      <c r="N54" s="5"/>
      <c r="O54" s="6"/>
    </row>
    <row r="55" spans="1:15" ht="15" thickBot="1" x14ac:dyDescent="0.4">
      <c r="A55" s="43">
        <v>51</v>
      </c>
      <c r="B55" s="41" t="s">
        <v>48</v>
      </c>
      <c r="C55" s="1">
        <v>1768</v>
      </c>
      <c r="D55" s="2"/>
      <c r="E55" s="2">
        <v>58</v>
      </c>
      <c r="F55" s="2"/>
      <c r="G55" s="1">
        <v>1611</v>
      </c>
      <c r="H55" s="2">
        <v>99</v>
      </c>
      <c r="I55" s="1">
        <v>2833</v>
      </c>
      <c r="J55" s="2">
        <v>93</v>
      </c>
      <c r="K55" s="1">
        <v>164859</v>
      </c>
      <c r="L55" s="1">
        <v>264202</v>
      </c>
      <c r="M55" s="1">
        <v>623989</v>
      </c>
      <c r="N55" s="6"/>
      <c r="O55" s="6"/>
    </row>
    <row r="56" spans="1:15" ht="15" thickBot="1" x14ac:dyDescent="0.4">
      <c r="A56" s="43">
        <v>52</v>
      </c>
      <c r="B56" s="42" t="s">
        <v>65</v>
      </c>
      <c r="C56" s="1">
        <v>49747</v>
      </c>
      <c r="D56" s="2"/>
      <c r="E56" s="2">
        <v>673</v>
      </c>
      <c r="F56" s="2"/>
      <c r="G56" s="2" t="s">
        <v>104</v>
      </c>
      <c r="H56" s="2" t="s">
        <v>104</v>
      </c>
      <c r="I56" s="1">
        <v>14688</v>
      </c>
      <c r="J56" s="2">
        <v>199</v>
      </c>
      <c r="K56" s="1">
        <v>464073</v>
      </c>
      <c r="L56" s="1">
        <v>137018</v>
      </c>
      <c r="M56" s="1">
        <v>3386941</v>
      </c>
      <c r="N56" s="5"/>
      <c r="O56" s="5"/>
    </row>
    <row r="57" spans="1:15" ht="15" thickBot="1" x14ac:dyDescent="0.4">
      <c r="A57" s="43">
        <v>53</v>
      </c>
      <c r="B57" s="42" t="s">
        <v>64</v>
      </c>
      <c r="C57" s="1">
        <v>2617</v>
      </c>
      <c r="D57" s="2"/>
      <c r="E57" s="2">
        <v>49</v>
      </c>
      <c r="F57" s="2"/>
      <c r="G57" s="1">
        <v>1887</v>
      </c>
      <c r="H57" s="2">
        <v>681</v>
      </c>
      <c r="I57" s="2"/>
      <c r="J57" s="2"/>
      <c r="K57" s="1">
        <v>51300</v>
      </c>
      <c r="L57" s="2"/>
      <c r="M57" s="2"/>
      <c r="N57" s="6"/>
      <c r="O57" s="5"/>
    </row>
    <row r="58" spans="1:15" ht="21" x14ac:dyDescent="0.35">
      <c r="A58" s="43">
        <v>54</v>
      </c>
      <c r="B58" s="42" t="s">
        <v>66</v>
      </c>
      <c r="C58" s="1">
        <v>1326</v>
      </c>
      <c r="D58" s="2"/>
      <c r="E58" s="2">
        <v>20</v>
      </c>
      <c r="F58" s="2"/>
      <c r="G58" s="1">
        <v>1256</v>
      </c>
      <c r="H58" s="2">
        <v>50</v>
      </c>
      <c r="I58" s="2"/>
      <c r="J58" s="2"/>
      <c r="K58" s="1">
        <v>21023</v>
      </c>
      <c r="L58" s="2"/>
      <c r="M58" s="2"/>
      <c r="N58" s="6"/>
      <c r="O58" s="5"/>
    </row>
  </sheetData>
  <mergeCells count="2">
    <mergeCell ref="P1:R1"/>
    <mergeCell ref="U1:Y1"/>
  </mergeCells>
  <hyperlinks>
    <hyperlink ref="B5" r:id="rId1" display="https://www.worldometers.info/coronavirus/usa/california/" xr:uid="{598A10B0-8492-4C95-8363-C83775A4B6B5}"/>
    <hyperlink ref="B6" r:id="rId2" display="https://www.worldometers.info/coronavirus/usa/texas/" xr:uid="{B010FFC0-ED93-4A53-91D7-80509A4BA8A5}"/>
    <hyperlink ref="B7" r:id="rId3" display="https://www.worldometers.info/coronavirus/usa/florida/" xr:uid="{6E1143CD-C707-49A8-A9CB-2D6E34189B5E}"/>
    <hyperlink ref="B8" r:id="rId4" display="https://www.worldometers.info/coronavirus/usa/new-york/" xr:uid="{A6F67EE8-50C7-4AD3-A90A-A42DDEF4D38E}"/>
    <hyperlink ref="B9" r:id="rId5" display="https://www.worldometers.info/coronavirus/usa/georgia/" xr:uid="{18C51876-91D0-4D96-93F6-56E193E2338C}"/>
    <hyperlink ref="B10" r:id="rId6" display="https://www.worldometers.info/coronavirus/usa/illinois/" xr:uid="{6E933852-1C90-46D1-981E-0FB4E3E4C8C8}"/>
    <hyperlink ref="B11" r:id="rId7" display="https://www.worldometers.info/coronavirus/usa/arizona/" xr:uid="{3A684272-F58F-4E5F-BC6A-813B6E99CB00}"/>
    <hyperlink ref="B12" r:id="rId8" display="https://www.worldometers.info/coronavirus/usa/north-carolina/" xr:uid="{A8AEE0B7-9749-4C3F-B26B-C7D753D3DC86}"/>
    <hyperlink ref="B13" r:id="rId9" display="https://www.worldometers.info/coronavirus/usa/new-jersey/" xr:uid="{215E9907-FE4F-488A-86C8-AA42C058938C}"/>
    <hyperlink ref="B14" r:id="rId10" display="https://www.worldometers.info/coronavirus/usa/tennessee/" xr:uid="{8C489534-8E73-4AD1-9CD3-ADD4DE114409}"/>
    <hyperlink ref="B15" r:id="rId11" display="https://www.worldometers.info/coronavirus/usa/louisiana/" xr:uid="{AF819085-FB97-4990-B717-F39C7F1132F2}"/>
    <hyperlink ref="B16" r:id="rId12" display="https://www.worldometers.info/coronavirus/usa/pennsylvania/" xr:uid="{277B6236-03F2-4BAA-8E1D-44C50EC693AE}"/>
    <hyperlink ref="B17" r:id="rId13" display="https://www.worldometers.info/coronavirus/usa/ohio/" xr:uid="{CE80AED6-40DC-4A20-B7DB-8E5E25C853A8}"/>
    <hyperlink ref="B18" r:id="rId14" display="https://www.worldometers.info/coronavirus/usa/alabama/" xr:uid="{56427DCB-9EC5-4FE5-8E01-4CB683C164B9}"/>
    <hyperlink ref="B19" r:id="rId15" display="https://www.worldometers.info/coronavirus/usa/virginia/" xr:uid="{2E3EC116-FCE0-4464-A53C-337B417A2ED5}"/>
    <hyperlink ref="B20" r:id="rId16" display="https://www.worldometers.info/coronavirus/usa/south-carolina/" xr:uid="{2FE87EF7-E7CB-4834-88C4-4678A2551D56}"/>
    <hyperlink ref="B21" r:id="rId17" display="https://www.worldometers.info/coronavirus/usa/michigan/" xr:uid="{24886D3C-C770-4339-9C36-63674C446843}"/>
    <hyperlink ref="B22" r:id="rId18" display="https://www.worldometers.info/coronavirus/usa/massachusetts/" xr:uid="{37F13A75-BD82-4455-8A13-7CCD9F9AC279}"/>
    <hyperlink ref="B23" r:id="rId19" display="https://www.worldometers.info/coronavirus/usa/missouri/" xr:uid="{C23C9744-A351-446A-97E8-5229AEF23372}"/>
    <hyperlink ref="B24" r:id="rId20" display="https://www.worldometers.info/coronavirus/usa/wisconsin/" xr:uid="{FAADA65A-B1A0-4AA7-8C88-83D63D7E2443}"/>
    <hyperlink ref="B25" r:id="rId21" display="https://www.worldometers.info/coronavirus/usa/maryland/" xr:uid="{6B668EDB-9736-470E-A725-CE2C2675DDFA}"/>
    <hyperlink ref="B26" r:id="rId22" display="https://www.worldometers.info/coronavirus/usa/indiana/" xr:uid="{22C3D35E-DE5B-4E91-9296-81DA65311FEA}"/>
    <hyperlink ref="B27" r:id="rId23" display="https://www.worldometers.info/coronavirus/usa/minnesota/" xr:uid="{A5CD01C1-7DC5-42FB-BC4F-568EA9CC4FAD}"/>
    <hyperlink ref="B28" r:id="rId24" display="https://www.worldometers.info/coronavirus/usa/mississippi/" xr:uid="{74312E50-9D21-4011-BCF4-AF1A389B8065}"/>
    <hyperlink ref="B29" r:id="rId25" display="https://www.worldometers.info/coronavirus/usa/washington/" xr:uid="{8C5634BC-505A-41FC-AEDF-99210BA33680}"/>
    <hyperlink ref="B30" r:id="rId26" display="https://www.worldometers.info/coronavirus/usa/iowa/" xr:uid="{564A3796-791D-402F-9452-012E3D810183}"/>
    <hyperlink ref="B31" r:id="rId27" display="https://www.worldometers.info/coronavirus/usa/oklahoma/" xr:uid="{9E4237D7-5D3D-4EF6-885E-B6CDC949E634}"/>
    <hyperlink ref="B32" r:id="rId28" display="https://www.worldometers.info/coronavirus/usa/arkansas/" xr:uid="{CBABE7F3-4B96-4960-871D-45D58743949A}"/>
    <hyperlink ref="B33" r:id="rId29" display="https://www.worldometers.info/coronavirus/usa/nevada/" xr:uid="{F26B67E0-277B-41EB-8DD4-AF8F11EFCB22}"/>
    <hyperlink ref="B34" r:id="rId30" display="https://www.worldometers.info/coronavirus/usa/utah/" xr:uid="{CED1062F-0F92-453F-80BD-C0FF5C9F0AB4}"/>
    <hyperlink ref="B35" r:id="rId31" display="https://www.worldometers.info/coronavirus/usa/colorado/" xr:uid="{363BACD5-E258-430A-A054-3E521EA6DE29}"/>
    <hyperlink ref="B36" r:id="rId32" display="https://www.worldometers.info/coronavirus/usa/kentucky/" xr:uid="{D2D57E10-5D97-455D-9BCE-50A6BC3B66C2}"/>
    <hyperlink ref="B37" r:id="rId33" display="https://www.worldometers.info/coronavirus/usa/kansas/" xr:uid="{C8B26FA3-7A74-46B3-AB78-ABD549A13C3F}"/>
    <hyperlink ref="B38" r:id="rId34" display="https://www.worldometers.info/coronavirus/usa/connecticut/" xr:uid="{6B8AC286-48A1-4B37-8C8E-7BA27671FBD6}"/>
    <hyperlink ref="B39" r:id="rId35" display="https://www.worldometers.info/coronavirus/usa/nebraska/" xr:uid="{763F6C9C-5EB6-41F3-87ED-01C4AB04A125}"/>
    <hyperlink ref="B40" r:id="rId36" display="https://www.worldometers.info/coronavirus/usa/idaho/" xr:uid="{1D318349-900C-4DF1-88E5-9AD1477E5635}"/>
    <hyperlink ref="B41" r:id="rId37" display="https://www.worldometers.info/coronavirus/usa/oregon/" xr:uid="{4D71FC1C-FB06-4178-8B68-1F91ED9150C3}"/>
    <hyperlink ref="B42" r:id="rId38" display="https://www.worldometers.info/coronavirus/usa/new-mexico/" xr:uid="{86B388C1-360D-4C36-90DE-C2D93C5A0E6D}"/>
    <hyperlink ref="B43" r:id="rId39" display="https://www.worldometers.info/coronavirus/usa/rhode-island/" xr:uid="{80DD4F3F-4666-435A-872D-87D872CD8EE8}"/>
    <hyperlink ref="B44" r:id="rId40" display="https://www.worldometers.info/coronavirus/usa/south-dakota/" xr:uid="{C3776FBB-D591-4B77-B913-FA4F46DB1246}"/>
    <hyperlink ref="B45" r:id="rId41" display="https://www.worldometers.info/coronavirus/usa/north-dakota/" xr:uid="{BFC68A0D-AC48-408E-87B6-DA0CCF9B090F}"/>
    <hyperlink ref="B46" r:id="rId42" display="https://www.worldometers.info/coronavirus/usa/delaware/" xr:uid="{E519C536-CB94-4255-870D-5D1A1FD3DA85}"/>
    <hyperlink ref="B47" r:id="rId43" display="https://www.worldometers.info/coronavirus/usa/west-virginia/" xr:uid="{9B462A4A-D3FF-4B3B-841C-042119B4FDD4}"/>
    <hyperlink ref="B48" r:id="rId44" display="https://www.worldometers.info/coronavirus/usa/district-of-columbia/" xr:uid="{52852DCC-F1C2-4E3D-B9F9-636E6725145E}"/>
    <hyperlink ref="B49" r:id="rId45" display="https://www.worldometers.info/coronavirus/usa/montana/" xr:uid="{A862827A-143F-45C2-8008-6AB584FE8D15}"/>
    <hyperlink ref="B50" r:id="rId46" display="https://www.worldometers.info/coronavirus/usa/hawaii/" xr:uid="{A922A125-5AD3-4DCD-97D6-E4828A8C9F7D}"/>
    <hyperlink ref="B51" r:id="rId47" display="https://www.worldometers.info/coronavirus/usa/new-hampshire/" xr:uid="{783E866D-A2ED-4F90-84F6-B8C180C2660B}"/>
    <hyperlink ref="B52" r:id="rId48" display="https://www.worldometers.info/coronavirus/usa/alaska/" xr:uid="{FC998BC0-829A-42ED-9995-056EC01B92CB}"/>
    <hyperlink ref="B53" r:id="rId49" display="https://www.worldometers.info/coronavirus/usa/wyoming/" xr:uid="{E31B8181-2239-4A91-81CA-EA18673176AF}"/>
    <hyperlink ref="B54" r:id="rId50" display="https://www.worldometers.info/coronavirus/usa/maine/" xr:uid="{76626DC0-B76E-40BC-B214-C8BF2333B211}"/>
    <hyperlink ref="B55" r:id="rId51" display="https://www.worldometers.info/coronavirus/usa/vermont/" xr:uid="{AFC50190-8D46-40FE-A3C8-3C757FF5A6C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Q65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D2" sqref="A2:D55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1" width="14.36328125" style="26" customWidth="1"/>
    <col min="12" max="12" width="14.36328125" style="25" customWidth="1"/>
    <col min="13" max="13" width="4.81640625" style="25" customWidth="1"/>
    <col min="14" max="14" width="10.08984375" style="25" customWidth="1"/>
    <col min="15" max="15" width="8.7265625" style="25"/>
    <col min="16" max="16" width="12.6328125" style="25" customWidth="1"/>
    <col min="17" max="17" width="9.81640625" style="40" customWidth="1"/>
    <col min="18" max="16384" width="8.7265625" style="25"/>
  </cols>
  <sheetData>
    <row r="1" spans="1:17" customFormat="1" ht="44" thickBot="1" x14ac:dyDescent="0.4">
      <c r="A1" s="23" t="s">
        <v>1</v>
      </c>
      <c r="B1" s="24" t="s">
        <v>92</v>
      </c>
      <c r="C1" s="24" t="s">
        <v>91</v>
      </c>
      <c r="D1" s="24" t="s">
        <v>90</v>
      </c>
      <c r="E1" s="24" t="s">
        <v>89</v>
      </c>
      <c r="F1" s="24" t="s">
        <v>103</v>
      </c>
      <c r="G1" s="24" t="s">
        <v>88</v>
      </c>
      <c r="H1" s="24" t="s">
        <v>87</v>
      </c>
      <c r="I1" s="24" t="s">
        <v>93</v>
      </c>
      <c r="J1" s="24" t="s">
        <v>86</v>
      </c>
      <c r="K1" s="24" t="s">
        <v>85</v>
      </c>
      <c r="L1" s="24" t="s">
        <v>102</v>
      </c>
      <c r="M1" s="24"/>
      <c r="N1" s="24" t="s">
        <v>97</v>
      </c>
      <c r="O1" s="24" t="s">
        <v>98</v>
      </c>
      <c r="P1" s="24" t="s">
        <v>99</v>
      </c>
      <c r="Q1" s="24" t="s">
        <v>100</v>
      </c>
    </row>
    <row r="2" spans="1:17" ht="15" thickBot="1" x14ac:dyDescent="0.35">
      <c r="A2" s="41" t="s">
        <v>36</v>
      </c>
      <c r="B2" s="1">
        <v>156698</v>
      </c>
      <c r="C2" s="2"/>
      <c r="D2" s="1">
        <v>2550</v>
      </c>
      <c r="E2" s="2"/>
      <c r="F2" s="1">
        <v>67948</v>
      </c>
      <c r="G2" s="1">
        <v>86200</v>
      </c>
      <c r="H2" s="1">
        <v>31958</v>
      </c>
      <c r="I2" s="2">
        <v>520</v>
      </c>
      <c r="J2" s="1">
        <v>1204459</v>
      </c>
      <c r="K2" s="1">
        <v>245648</v>
      </c>
      <c r="L2" s="1">
        <v>4903185</v>
      </c>
      <c r="M2" s="44"/>
      <c r="N2" s="37">
        <f>IFERROR(B2/J2,0)</f>
        <v>0.13009824327768732</v>
      </c>
      <c r="O2" s="38">
        <f>IFERROR(I2/H2,0)</f>
        <v>1.6271356154953377E-2</v>
      </c>
      <c r="P2" s="36">
        <f>D2*250</f>
        <v>637500</v>
      </c>
      <c r="Q2" s="39">
        <f>ABS(P2-B2)/B2</f>
        <v>3.0683352691163894</v>
      </c>
    </row>
    <row r="3" spans="1:17" ht="15" thickBot="1" x14ac:dyDescent="0.35">
      <c r="A3" s="41" t="s">
        <v>52</v>
      </c>
      <c r="B3" s="1">
        <v>8074</v>
      </c>
      <c r="C3" s="2"/>
      <c r="D3" s="2">
        <v>57</v>
      </c>
      <c r="E3" s="2"/>
      <c r="F3" s="1">
        <v>4488</v>
      </c>
      <c r="G3" s="1">
        <v>3529</v>
      </c>
      <c r="H3" s="1">
        <v>11037</v>
      </c>
      <c r="I3" s="2">
        <v>78</v>
      </c>
      <c r="J3" s="1">
        <v>469290</v>
      </c>
      <c r="K3" s="1">
        <v>641505</v>
      </c>
      <c r="L3" s="1">
        <v>731545</v>
      </c>
      <c r="M3" s="44"/>
      <c r="N3" s="37">
        <f>IFERROR(B3/J3,0)</f>
        <v>1.7204713503377444E-2</v>
      </c>
      <c r="O3" s="38">
        <f>IFERROR(I3/H3,0)</f>
        <v>7.0671378091872791E-3</v>
      </c>
      <c r="P3" s="36">
        <f>D3*250</f>
        <v>14250</v>
      </c>
      <c r="Q3" s="39">
        <f>ABS(P3-B3)/B3</f>
        <v>0.76492444884815458</v>
      </c>
    </row>
    <row r="4" spans="1:17" ht="15" thickBot="1" x14ac:dyDescent="0.35">
      <c r="A4" s="41" t="s">
        <v>33</v>
      </c>
      <c r="B4" s="1">
        <v>219763</v>
      </c>
      <c r="C4" s="2"/>
      <c r="D4" s="1">
        <v>5693</v>
      </c>
      <c r="E4" s="2"/>
      <c r="F4" s="1">
        <v>35553</v>
      </c>
      <c r="G4" s="1">
        <v>178517</v>
      </c>
      <c r="H4" s="1">
        <v>30193</v>
      </c>
      <c r="I4" s="2">
        <v>782</v>
      </c>
      <c r="J4" s="1">
        <v>1773468</v>
      </c>
      <c r="K4" s="1">
        <v>243651</v>
      </c>
      <c r="L4" s="1">
        <v>7278717</v>
      </c>
      <c r="M4" s="44"/>
      <c r="N4" s="37">
        <f>IFERROR(B4/J4,0)</f>
        <v>0.12391709351395119</v>
      </c>
      <c r="O4" s="38">
        <f>IFERROR(I4/H4,0)</f>
        <v>2.5900043056337561E-2</v>
      </c>
      <c r="P4" s="36">
        <f>D4*250</f>
        <v>1423250</v>
      </c>
      <c r="Q4" s="39">
        <f>ABS(P4-B4)/B4</f>
        <v>5.4762949177068023</v>
      </c>
    </row>
    <row r="5" spans="1:17" ht="12.5" customHeight="1" thickBot="1" x14ac:dyDescent="0.35">
      <c r="A5" s="41" t="s">
        <v>34</v>
      </c>
      <c r="B5" s="1">
        <v>85779</v>
      </c>
      <c r="C5" s="2"/>
      <c r="D5" s="1">
        <v>1391</v>
      </c>
      <c r="E5" s="2"/>
      <c r="F5" s="1">
        <v>77050</v>
      </c>
      <c r="G5" s="1">
        <v>7338</v>
      </c>
      <c r="H5" s="1">
        <v>28424</v>
      </c>
      <c r="I5" s="2">
        <v>461</v>
      </c>
      <c r="J5" s="1">
        <v>1066849</v>
      </c>
      <c r="K5" s="1">
        <v>353518</v>
      </c>
      <c r="L5" s="1">
        <v>3017804</v>
      </c>
      <c r="M5" s="45"/>
      <c r="N5" s="37">
        <f>IFERROR(B5/J5,0)</f>
        <v>8.0404068429552819E-2</v>
      </c>
      <c r="O5" s="38">
        <f>IFERROR(I5/H5,0)</f>
        <v>1.6218688432310724E-2</v>
      </c>
      <c r="P5" s="36">
        <f>D5*250</f>
        <v>347750</v>
      </c>
      <c r="Q5" s="39">
        <f>ABS(P5-B5)/B5</f>
        <v>3.0540225463108688</v>
      </c>
    </row>
    <row r="6" spans="1:17" ht="15" thickBot="1" x14ac:dyDescent="0.35">
      <c r="A6" s="41" t="s">
        <v>10</v>
      </c>
      <c r="B6" s="1">
        <v>826690</v>
      </c>
      <c r="C6" s="2"/>
      <c r="D6" s="1">
        <v>16075</v>
      </c>
      <c r="E6" s="2"/>
      <c r="F6" s="1">
        <v>423956</v>
      </c>
      <c r="G6" s="1">
        <v>386659</v>
      </c>
      <c r="H6" s="1">
        <v>20922</v>
      </c>
      <c r="I6" s="2">
        <v>407</v>
      </c>
      <c r="J6" s="1">
        <v>14868431</v>
      </c>
      <c r="K6" s="1">
        <v>376300</v>
      </c>
      <c r="L6" s="1">
        <v>39512223</v>
      </c>
      <c r="M6" s="44"/>
      <c r="N6" s="37">
        <f>IFERROR(B6/J6,0)</f>
        <v>5.5600352182419245E-2</v>
      </c>
      <c r="O6" s="38">
        <f>IFERROR(I6/H6,0)</f>
        <v>1.9453207150368034E-2</v>
      </c>
      <c r="P6" s="36">
        <f>D6*250</f>
        <v>4018750</v>
      </c>
      <c r="Q6" s="39">
        <f>ABS(P6-B6)/B6</f>
        <v>3.8612539162201065</v>
      </c>
    </row>
    <row r="7" spans="1:17" ht="15" thickBot="1" x14ac:dyDescent="0.35">
      <c r="A7" s="41" t="s">
        <v>18</v>
      </c>
      <c r="B7" s="1">
        <v>71898</v>
      </c>
      <c r="C7" s="2"/>
      <c r="D7" s="1">
        <v>2057</v>
      </c>
      <c r="E7" s="2"/>
      <c r="F7" s="1">
        <v>32114</v>
      </c>
      <c r="G7" s="1">
        <v>37727</v>
      </c>
      <c r="H7" s="1">
        <v>12485</v>
      </c>
      <c r="I7" s="2">
        <v>357</v>
      </c>
      <c r="J7" s="1">
        <v>932914</v>
      </c>
      <c r="K7" s="1">
        <v>162000</v>
      </c>
      <c r="L7" s="1">
        <v>5758736</v>
      </c>
      <c r="M7" s="44"/>
      <c r="N7" s="37">
        <f>IFERROR(B7/J7,0)</f>
        <v>7.7068197068540081E-2</v>
      </c>
      <c r="O7" s="38">
        <f>IFERROR(I7/H7,0)</f>
        <v>2.8594313175810973E-2</v>
      </c>
      <c r="P7" s="36">
        <f>D7*250</f>
        <v>514250</v>
      </c>
      <c r="Q7" s="39">
        <f>ABS(P7-B7)/B7</f>
        <v>6.1524938106762361</v>
      </c>
    </row>
    <row r="8" spans="1:17" ht="15" thickBot="1" x14ac:dyDescent="0.35">
      <c r="A8" s="41" t="s">
        <v>23</v>
      </c>
      <c r="B8" s="1">
        <v>58297</v>
      </c>
      <c r="C8" s="2"/>
      <c r="D8" s="1">
        <v>4513</v>
      </c>
      <c r="E8" s="2"/>
      <c r="F8" s="1">
        <v>42374</v>
      </c>
      <c r="G8" s="1">
        <v>11410</v>
      </c>
      <c r="H8" s="1">
        <v>16351</v>
      </c>
      <c r="I8" s="1">
        <v>1266</v>
      </c>
      <c r="J8" s="1">
        <v>1673975</v>
      </c>
      <c r="K8" s="1">
        <v>469520</v>
      </c>
      <c r="L8" s="1">
        <v>3565287</v>
      </c>
      <c r="M8" s="44"/>
      <c r="N8" s="37">
        <f>IFERROR(B8/J8,0)</f>
        <v>3.4825490225361785E-2</v>
      </c>
      <c r="O8" s="38">
        <f>IFERROR(I8/H8,0)</f>
        <v>7.7426457097425239E-2</v>
      </c>
      <c r="P8" s="36">
        <f>D8*250</f>
        <v>1128250</v>
      </c>
      <c r="Q8" s="39">
        <f>ABS(P8-B8)/B8</f>
        <v>18.353483026570835</v>
      </c>
    </row>
    <row r="9" spans="1:17" ht="15" thickBot="1" x14ac:dyDescent="0.35">
      <c r="A9" s="41" t="s">
        <v>43</v>
      </c>
      <c r="B9" s="1">
        <v>20937</v>
      </c>
      <c r="C9" s="2"/>
      <c r="D9" s="2">
        <v>642</v>
      </c>
      <c r="E9" s="2"/>
      <c r="F9" s="1">
        <v>10678</v>
      </c>
      <c r="G9" s="1">
        <v>9617</v>
      </c>
      <c r="H9" s="1">
        <v>21501</v>
      </c>
      <c r="I9" s="2">
        <v>659</v>
      </c>
      <c r="J9" s="1">
        <v>289185</v>
      </c>
      <c r="K9" s="1">
        <v>296976</v>
      </c>
      <c r="L9" s="1">
        <v>973764</v>
      </c>
      <c r="M9" s="44"/>
      <c r="N9" s="37">
        <f>IFERROR(B9/J9,0)</f>
        <v>7.2400020747964103E-2</v>
      </c>
      <c r="O9" s="38">
        <f>IFERROR(I9/H9,0)</f>
        <v>3.064973722152458E-2</v>
      </c>
      <c r="P9" s="36">
        <f>D9*250</f>
        <v>160500</v>
      </c>
      <c r="Q9" s="39">
        <f>ABS(P9-B9)/B9</f>
        <v>6.6658547069780774</v>
      </c>
    </row>
    <row r="10" spans="1:17" ht="15" thickBot="1" x14ac:dyDescent="0.35">
      <c r="A10" s="41" t="s">
        <v>63</v>
      </c>
      <c r="B10" s="1">
        <v>15423</v>
      </c>
      <c r="C10" s="2"/>
      <c r="D10" s="2">
        <v>629</v>
      </c>
      <c r="E10" s="2"/>
      <c r="F10" s="1">
        <v>12252</v>
      </c>
      <c r="G10" s="1">
        <v>2542</v>
      </c>
      <c r="H10" s="1">
        <v>21853</v>
      </c>
      <c r="I10" s="2">
        <v>891</v>
      </c>
      <c r="J10" s="1">
        <v>394118</v>
      </c>
      <c r="K10" s="1">
        <v>558439</v>
      </c>
      <c r="L10" s="1">
        <v>705749</v>
      </c>
      <c r="M10" s="44"/>
      <c r="N10" s="37">
        <f>IFERROR(B10/J10,0)</f>
        <v>3.9132950030194E-2</v>
      </c>
      <c r="O10" s="38">
        <f>IFERROR(I10/H10,0)</f>
        <v>4.0772433990756418E-2</v>
      </c>
      <c r="P10" s="36">
        <f>D10*250</f>
        <v>157250</v>
      </c>
      <c r="Q10" s="39">
        <f>ABS(P10-B10)/B10</f>
        <v>9.1958114504311741</v>
      </c>
    </row>
    <row r="11" spans="1:17" ht="15" thickBot="1" x14ac:dyDescent="0.35">
      <c r="A11" s="41" t="s">
        <v>13</v>
      </c>
      <c r="B11" s="1">
        <v>711804</v>
      </c>
      <c r="C11" s="2"/>
      <c r="D11" s="1">
        <v>14557</v>
      </c>
      <c r="E11" s="2"/>
      <c r="F11" s="1">
        <v>343976</v>
      </c>
      <c r="G11" s="1">
        <v>353271</v>
      </c>
      <c r="H11" s="1">
        <v>33141</v>
      </c>
      <c r="I11" s="2">
        <v>678</v>
      </c>
      <c r="J11" s="1">
        <v>5358703</v>
      </c>
      <c r="K11" s="1">
        <v>249500</v>
      </c>
      <c r="L11" s="1">
        <v>21477737</v>
      </c>
      <c r="M11" s="44"/>
      <c r="N11" s="37">
        <f>IFERROR(B11/J11,0)</f>
        <v>0.13283139595532725</v>
      </c>
      <c r="O11" s="38">
        <f>IFERROR(I11/H11,0)</f>
        <v>2.0458042907576718E-2</v>
      </c>
      <c r="P11" s="36">
        <f>D11*250</f>
        <v>3639250</v>
      </c>
      <c r="Q11" s="39">
        <f>ABS(P11-B11)/B11</f>
        <v>4.1127136121741374</v>
      </c>
    </row>
    <row r="12" spans="1:17" ht="15" thickBot="1" x14ac:dyDescent="0.35">
      <c r="A12" s="41" t="s">
        <v>16</v>
      </c>
      <c r="B12" s="1">
        <v>320634</v>
      </c>
      <c r="C12" s="2"/>
      <c r="D12" s="1">
        <v>7106</v>
      </c>
      <c r="E12" s="2"/>
      <c r="F12" s="1">
        <v>103056</v>
      </c>
      <c r="G12" s="1">
        <v>210472</v>
      </c>
      <c r="H12" s="1">
        <v>30199</v>
      </c>
      <c r="I12" s="2">
        <v>669</v>
      </c>
      <c r="J12" s="1">
        <v>3274564</v>
      </c>
      <c r="K12" s="1">
        <v>308414</v>
      </c>
      <c r="L12" s="1">
        <v>10617423</v>
      </c>
      <c r="M12" s="44"/>
      <c r="N12" s="37">
        <f>IFERROR(B12/J12,0)</f>
        <v>9.7916547057867856E-2</v>
      </c>
      <c r="O12" s="38">
        <f>IFERROR(I12/H12,0)</f>
        <v>2.2153051425543892E-2</v>
      </c>
      <c r="P12" s="36">
        <f>D12*250</f>
        <v>1776500</v>
      </c>
      <c r="Q12" s="39">
        <f>ABS(P12-B12)/B12</f>
        <v>4.5405852155417081</v>
      </c>
    </row>
    <row r="13" spans="1:17" ht="13.5" thickBot="1" x14ac:dyDescent="0.35">
      <c r="A13" s="42" t="s">
        <v>64</v>
      </c>
      <c r="B13" s="1">
        <v>2617</v>
      </c>
      <c r="C13" s="2"/>
      <c r="D13" s="2">
        <v>49</v>
      </c>
      <c r="E13" s="2"/>
      <c r="F13" s="1">
        <v>1887</v>
      </c>
      <c r="G13" s="2">
        <v>681</v>
      </c>
      <c r="H13" s="2"/>
      <c r="I13" s="2"/>
      <c r="J13" s="1">
        <v>51300</v>
      </c>
      <c r="K13" s="2"/>
      <c r="L13" s="2"/>
      <c r="M13" s="44"/>
      <c r="N13" s="37">
        <f>IFERROR(B13/J13,0)</f>
        <v>5.1013645224171539E-2</v>
      </c>
      <c r="O13" s="38">
        <f>IFERROR(I13/H13,0)</f>
        <v>0</v>
      </c>
      <c r="P13" s="36">
        <f>D13*250</f>
        <v>12250</v>
      </c>
      <c r="Q13" s="39">
        <f>ABS(P13-B13)/B13</f>
        <v>3.6809323653037831</v>
      </c>
    </row>
    <row r="14" spans="1:17" ht="15" thickBot="1" x14ac:dyDescent="0.35">
      <c r="A14" s="41" t="s">
        <v>47</v>
      </c>
      <c r="B14" s="1">
        <v>12601</v>
      </c>
      <c r="C14" s="2"/>
      <c r="D14" s="2">
        <v>142</v>
      </c>
      <c r="E14" s="2"/>
      <c r="F14" s="1">
        <v>10389</v>
      </c>
      <c r="G14" s="1">
        <v>2070</v>
      </c>
      <c r="H14" s="1">
        <v>8900</v>
      </c>
      <c r="I14" s="2">
        <v>100</v>
      </c>
      <c r="J14" s="1">
        <v>427746</v>
      </c>
      <c r="K14" s="1">
        <v>302108</v>
      </c>
      <c r="L14" s="1">
        <v>1415872</v>
      </c>
      <c r="M14" s="44"/>
      <c r="N14" s="37">
        <f>IFERROR(B14/J14,0)</f>
        <v>2.9459071505052063E-2</v>
      </c>
      <c r="O14" s="38">
        <f>IFERROR(I14/H14,0)</f>
        <v>1.1235955056179775E-2</v>
      </c>
      <c r="P14" s="36">
        <f>D14*250</f>
        <v>35500</v>
      </c>
      <c r="Q14" s="39">
        <f>ABS(P14-B14)/B14</f>
        <v>1.8172367272438696</v>
      </c>
    </row>
    <row r="15" spans="1:17" ht="15" thickBot="1" x14ac:dyDescent="0.35">
      <c r="A15" s="41" t="s">
        <v>49</v>
      </c>
      <c r="B15" s="1">
        <v>43238</v>
      </c>
      <c r="C15" s="2"/>
      <c r="D15" s="2">
        <v>474</v>
      </c>
      <c r="E15" s="2"/>
      <c r="F15" s="1">
        <v>22568</v>
      </c>
      <c r="G15" s="1">
        <v>20196</v>
      </c>
      <c r="H15" s="1">
        <v>24195</v>
      </c>
      <c r="I15" s="2">
        <v>265</v>
      </c>
      <c r="J15" s="1">
        <v>314442</v>
      </c>
      <c r="K15" s="1">
        <v>175954</v>
      </c>
      <c r="L15" s="1">
        <v>1787065</v>
      </c>
      <c r="M15" s="44"/>
      <c r="N15" s="37">
        <f>IFERROR(B15/J15,0)</f>
        <v>0.13750707602673942</v>
      </c>
      <c r="O15" s="38">
        <f>IFERROR(I15/H15,0)</f>
        <v>1.0952676172762967E-2</v>
      </c>
      <c r="P15" s="36">
        <f>D15*250</f>
        <v>118500</v>
      </c>
      <c r="Q15" s="39">
        <f>ABS(P15-B15)/B15</f>
        <v>1.7406448031823858</v>
      </c>
    </row>
    <row r="16" spans="1:17" ht="15" thickBot="1" x14ac:dyDescent="0.35">
      <c r="A16" s="41" t="s">
        <v>12</v>
      </c>
      <c r="B16" s="1">
        <v>300385</v>
      </c>
      <c r="C16" s="2"/>
      <c r="D16" s="1">
        <v>8992</v>
      </c>
      <c r="E16" s="2"/>
      <c r="F16" s="1">
        <v>209832</v>
      </c>
      <c r="G16" s="1">
        <v>81561</v>
      </c>
      <c r="H16" s="1">
        <v>23705</v>
      </c>
      <c r="I16" s="2">
        <v>710</v>
      </c>
      <c r="J16" s="1">
        <v>5763128</v>
      </c>
      <c r="K16" s="1">
        <v>454799</v>
      </c>
      <c r="L16" s="1">
        <v>12671821</v>
      </c>
      <c r="M16" s="44"/>
      <c r="N16" s="37">
        <f>IFERROR(B16/J16,0)</f>
        <v>5.2121868540834074E-2</v>
      </c>
      <c r="O16" s="38">
        <f>IFERROR(I16/H16,0)</f>
        <v>2.9951487028053152E-2</v>
      </c>
      <c r="P16" s="36">
        <f>D16*250</f>
        <v>2248000</v>
      </c>
      <c r="Q16" s="39">
        <f>ABS(P16-B16)/B16</f>
        <v>6.4837292141751419</v>
      </c>
    </row>
    <row r="17" spans="1:17" ht="15" thickBot="1" x14ac:dyDescent="0.35">
      <c r="A17" s="41" t="s">
        <v>27</v>
      </c>
      <c r="B17" s="1">
        <v>122640</v>
      </c>
      <c r="C17" s="2"/>
      <c r="D17" s="1">
        <v>3656</v>
      </c>
      <c r="E17" s="2"/>
      <c r="F17" s="1">
        <v>95655</v>
      </c>
      <c r="G17" s="1">
        <v>23329</v>
      </c>
      <c r="H17" s="1">
        <v>18217</v>
      </c>
      <c r="I17" s="2">
        <v>543</v>
      </c>
      <c r="J17" s="1">
        <v>2114835</v>
      </c>
      <c r="K17" s="1">
        <v>314136</v>
      </c>
      <c r="L17" s="1">
        <v>6732219</v>
      </c>
      <c r="M17" s="44"/>
      <c r="N17" s="37">
        <f>IFERROR(B17/J17,0)</f>
        <v>5.7990339671889296E-2</v>
      </c>
      <c r="O17" s="38">
        <f>IFERROR(I17/H17,0)</f>
        <v>2.9807322830323325E-2</v>
      </c>
      <c r="P17" s="36">
        <f>D17*250</f>
        <v>914000</v>
      </c>
      <c r="Q17" s="39">
        <f>ABS(P17-B17)/B17</f>
        <v>6.4527071102413567</v>
      </c>
    </row>
    <row r="18" spans="1:17" ht="15" thickBot="1" x14ac:dyDescent="0.35">
      <c r="A18" s="41" t="s">
        <v>41</v>
      </c>
      <c r="B18" s="1">
        <v>91483</v>
      </c>
      <c r="C18" s="51">
        <v>448</v>
      </c>
      <c r="D18" s="1">
        <v>1377</v>
      </c>
      <c r="E18" s="52">
        <v>2</v>
      </c>
      <c r="F18" s="1">
        <v>71284</v>
      </c>
      <c r="G18" s="1">
        <v>18822</v>
      </c>
      <c r="H18" s="1">
        <v>28996</v>
      </c>
      <c r="I18" s="2">
        <v>436</v>
      </c>
      <c r="J18" s="1">
        <v>814756</v>
      </c>
      <c r="K18" s="1">
        <v>258237</v>
      </c>
      <c r="L18" s="1">
        <v>3155070</v>
      </c>
      <c r="M18" s="44"/>
      <c r="N18" s="37">
        <f>IFERROR(B18/J18,0)</f>
        <v>0.11228269567821532</v>
      </c>
      <c r="O18" s="38">
        <f>IFERROR(I18/H18,0)</f>
        <v>1.5036556766450545E-2</v>
      </c>
      <c r="P18" s="36">
        <f>D18*250</f>
        <v>344250</v>
      </c>
      <c r="Q18" s="39">
        <f>ABS(P18-B18)/B18</f>
        <v>2.7629942175048918</v>
      </c>
    </row>
    <row r="19" spans="1:17" ht="15" thickBot="1" x14ac:dyDescent="0.35">
      <c r="A19" s="41" t="s">
        <v>45</v>
      </c>
      <c r="B19" s="1">
        <v>61111</v>
      </c>
      <c r="C19" s="2"/>
      <c r="D19" s="2">
        <v>698</v>
      </c>
      <c r="E19" s="2"/>
      <c r="F19" s="1">
        <v>46512</v>
      </c>
      <c r="G19" s="1">
        <v>13901</v>
      </c>
      <c r="H19" s="1">
        <v>20976</v>
      </c>
      <c r="I19" s="2">
        <v>240</v>
      </c>
      <c r="J19" s="1">
        <v>531117</v>
      </c>
      <c r="K19" s="1">
        <v>182307</v>
      </c>
      <c r="L19" s="1">
        <v>2913314</v>
      </c>
      <c r="M19" s="44"/>
      <c r="N19" s="37">
        <f>IFERROR(B19/J19,0)</f>
        <v>0.1150612765172269</v>
      </c>
      <c r="O19" s="38">
        <f>IFERROR(I19/H19,0)</f>
        <v>1.1441647597254004E-2</v>
      </c>
      <c r="P19" s="36">
        <f>D19*250</f>
        <v>174500</v>
      </c>
      <c r="Q19" s="39">
        <f>ABS(P19-B19)/B19</f>
        <v>1.8554597371995223</v>
      </c>
    </row>
    <row r="20" spans="1:17" ht="15" thickBot="1" x14ac:dyDescent="0.35">
      <c r="A20" s="41" t="s">
        <v>38</v>
      </c>
      <c r="B20" s="1">
        <v>70727</v>
      </c>
      <c r="C20" s="2"/>
      <c r="D20" s="1">
        <v>1197</v>
      </c>
      <c r="E20" s="2"/>
      <c r="F20" s="1">
        <v>12041</v>
      </c>
      <c r="G20" s="1">
        <v>57489</v>
      </c>
      <c r="H20" s="1">
        <v>15831</v>
      </c>
      <c r="I20" s="2">
        <v>268</v>
      </c>
      <c r="J20" s="1">
        <v>1507046</v>
      </c>
      <c r="K20" s="1">
        <v>337322</v>
      </c>
      <c r="L20" s="1">
        <v>4467673</v>
      </c>
      <c r="M20" s="44"/>
      <c r="N20" s="37">
        <f>IFERROR(B20/J20,0)</f>
        <v>4.6930883330701251E-2</v>
      </c>
      <c r="O20" s="38">
        <f>IFERROR(I20/H20,0)</f>
        <v>1.6928810561556439E-2</v>
      </c>
      <c r="P20" s="36">
        <f>D20*250</f>
        <v>299250</v>
      </c>
      <c r="Q20" s="39">
        <f>ABS(P20-B20)/B20</f>
        <v>3.2310574462369392</v>
      </c>
    </row>
    <row r="21" spans="1:17" ht="15" thickBot="1" x14ac:dyDescent="0.35">
      <c r="A21" s="41" t="s">
        <v>14</v>
      </c>
      <c r="B21" s="1">
        <v>167401</v>
      </c>
      <c r="C21" s="2"/>
      <c r="D21" s="1">
        <v>5545</v>
      </c>
      <c r="E21" s="2"/>
      <c r="F21" s="1">
        <v>154163</v>
      </c>
      <c r="G21" s="1">
        <v>7693</v>
      </c>
      <c r="H21" s="1">
        <v>36010</v>
      </c>
      <c r="I21" s="1">
        <v>1193</v>
      </c>
      <c r="J21" s="1">
        <v>2356024</v>
      </c>
      <c r="K21" s="1">
        <v>506803</v>
      </c>
      <c r="L21" s="1">
        <v>4648794</v>
      </c>
      <c r="M21" s="44"/>
      <c r="N21" s="37">
        <f>IFERROR(B21/J21,0)</f>
        <v>7.1052332234306612E-2</v>
      </c>
      <c r="O21" s="38">
        <f>IFERROR(I21/H21,0)</f>
        <v>3.3129686198278253E-2</v>
      </c>
      <c r="P21" s="36">
        <f>D21*250</f>
        <v>1386250</v>
      </c>
      <c r="Q21" s="39">
        <f>ABS(P21-B21)/B21</f>
        <v>7.2810138529638415</v>
      </c>
    </row>
    <row r="22" spans="1:17" ht="15" thickBot="1" x14ac:dyDescent="0.35">
      <c r="A22" s="41" t="s">
        <v>39</v>
      </c>
      <c r="B22" s="1">
        <v>5468</v>
      </c>
      <c r="C22" s="2"/>
      <c r="D22" s="2">
        <v>142</v>
      </c>
      <c r="E22" s="2"/>
      <c r="F22" s="1">
        <v>4741</v>
      </c>
      <c r="G22" s="2">
        <v>585</v>
      </c>
      <c r="H22" s="1">
        <v>4068</v>
      </c>
      <c r="I22" s="2">
        <v>106</v>
      </c>
      <c r="J22" s="1">
        <v>459167</v>
      </c>
      <c r="K22" s="1">
        <v>341588</v>
      </c>
      <c r="L22" s="1">
        <v>1344212</v>
      </c>
      <c r="M22" s="44"/>
      <c r="N22" s="37">
        <f>IFERROR(B22/J22,0)</f>
        <v>1.1908521300529001E-2</v>
      </c>
      <c r="O22" s="38">
        <f>IFERROR(I22/H22,0)</f>
        <v>2.6057030481809244E-2</v>
      </c>
      <c r="P22" s="36">
        <f>D22*250</f>
        <v>35500</v>
      </c>
      <c r="Q22" s="39">
        <f>ABS(P22-B22)/B22</f>
        <v>5.4923189465983908</v>
      </c>
    </row>
    <row r="23" spans="1:17" ht="15" thickBot="1" x14ac:dyDescent="0.35">
      <c r="A23" s="41" t="s">
        <v>26</v>
      </c>
      <c r="B23" s="1">
        <v>126222</v>
      </c>
      <c r="C23" s="2"/>
      <c r="D23" s="1">
        <v>3950</v>
      </c>
      <c r="E23" s="2"/>
      <c r="F23" s="1">
        <v>7606</v>
      </c>
      <c r="G23" s="1">
        <v>114666</v>
      </c>
      <c r="H23" s="1">
        <v>20878</v>
      </c>
      <c r="I23" s="2">
        <v>653</v>
      </c>
      <c r="J23" s="1">
        <v>2660800</v>
      </c>
      <c r="K23" s="1">
        <v>440116</v>
      </c>
      <c r="L23" s="1">
        <v>6045680</v>
      </c>
      <c r="M23" s="44"/>
      <c r="N23" s="37">
        <f>IFERROR(B23/J23,0)</f>
        <v>4.7437612748045699E-2</v>
      </c>
      <c r="O23" s="38">
        <f>IFERROR(I23/H23,0)</f>
        <v>3.1276942235846344E-2</v>
      </c>
      <c r="P23" s="36">
        <f>D23*250</f>
        <v>987500</v>
      </c>
      <c r="Q23" s="39">
        <f>ABS(P23-B23)/B23</f>
        <v>6.8235172949248151</v>
      </c>
    </row>
    <row r="24" spans="1:17" ht="15" thickBot="1" x14ac:dyDescent="0.35">
      <c r="A24" s="41" t="s">
        <v>17</v>
      </c>
      <c r="B24" s="1">
        <v>133631</v>
      </c>
      <c r="C24" s="2"/>
      <c r="D24" s="1">
        <v>9490</v>
      </c>
      <c r="E24" s="2"/>
      <c r="F24" s="1">
        <v>113768</v>
      </c>
      <c r="G24" s="1">
        <v>10373</v>
      </c>
      <c r="H24" s="1">
        <v>19388</v>
      </c>
      <c r="I24" s="1">
        <v>1377</v>
      </c>
      <c r="J24" s="1">
        <v>2528986</v>
      </c>
      <c r="K24" s="1">
        <v>366918</v>
      </c>
      <c r="L24" s="1">
        <v>6892503</v>
      </c>
      <c r="M24" s="44"/>
      <c r="N24" s="37">
        <f>IFERROR(B24/J24,0)</f>
        <v>5.2839754747554951E-2</v>
      </c>
      <c r="O24" s="38">
        <f>IFERROR(I24/H24,0)</f>
        <v>7.1023313389725604E-2</v>
      </c>
      <c r="P24" s="36">
        <f>D24*250</f>
        <v>2372500</v>
      </c>
      <c r="Q24" s="39">
        <f>ABS(P24-B24)/B24</f>
        <v>16.754113940627548</v>
      </c>
    </row>
    <row r="25" spans="1:17" ht="15" thickBot="1" x14ac:dyDescent="0.35">
      <c r="A25" s="41" t="s">
        <v>11</v>
      </c>
      <c r="B25" s="1">
        <v>139996</v>
      </c>
      <c r="C25" s="2"/>
      <c r="D25" s="1">
        <v>7110</v>
      </c>
      <c r="E25" s="2"/>
      <c r="F25" s="1">
        <v>95051</v>
      </c>
      <c r="G25" s="1">
        <v>37835</v>
      </c>
      <c r="H25" s="1">
        <v>14018</v>
      </c>
      <c r="I25" s="2">
        <v>712</v>
      </c>
      <c r="J25" s="1">
        <v>4056442</v>
      </c>
      <c r="K25" s="1">
        <v>406178</v>
      </c>
      <c r="L25" s="1">
        <v>9986857</v>
      </c>
      <c r="M25" s="44"/>
      <c r="N25" s="37">
        <f>IFERROR(B25/J25,0)</f>
        <v>3.4512018167645438E-2</v>
      </c>
      <c r="O25" s="38">
        <f>IFERROR(I25/H25,0)</f>
        <v>5.0791839064060491E-2</v>
      </c>
      <c r="P25" s="36">
        <f>D25*250</f>
        <v>1777500</v>
      </c>
      <c r="Q25" s="39">
        <f>ABS(P25-B25)/B25</f>
        <v>11.696791336895339</v>
      </c>
    </row>
    <row r="26" spans="1:17" ht="15" thickBot="1" x14ac:dyDescent="0.35">
      <c r="A26" s="41" t="s">
        <v>32</v>
      </c>
      <c r="B26" s="1">
        <v>101366</v>
      </c>
      <c r="C26" s="2"/>
      <c r="D26" s="1">
        <v>2112</v>
      </c>
      <c r="E26" s="2"/>
      <c r="F26" s="1">
        <v>90492</v>
      </c>
      <c r="G26" s="1">
        <v>8762</v>
      </c>
      <c r="H26" s="1">
        <v>17974</v>
      </c>
      <c r="I26" s="2">
        <v>374</v>
      </c>
      <c r="J26" s="1">
        <v>2086963</v>
      </c>
      <c r="K26" s="1">
        <v>370053</v>
      </c>
      <c r="L26" s="1">
        <v>5639632</v>
      </c>
      <c r="M26" s="44"/>
      <c r="N26" s="37">
        <f>IFERROR(B26/J26,0)</f>
        <v>4.8571057560675486E-2</v>
      </c>
      <c r="O26" s="38">
        <f>IFERROR(I26/H26,0)</f>
        <v>2.0807833537331701E-2</v>
      </c>
      <c r="P26" s="36">
        <f>D26*250</f>
        <v>528000</v>
      </c>
      <c r="Q26" s="39">
        <f>ABS(P26-B26)/B26</f>
        <v>4.208847147958882</v>
      </c>
    </row>
    <row r="27" spans="1:17" ht="15" thickBot="1" x14ac:dyDescent="0.35">
      <c r="A27" s="41" t="s">
        <v>30</v>
      </c>
      <c r="B27" s="1">
        <v>99558</v>
      </c>
      <c r="C27" s="2"/>
      <c r="D27" s="1">
        <v>2999</v>
      </c>
      <c r="E27" s="2"/>
      <c r="F27" s="1">
        <v>89737</v>
      </c>
      <c r="G27" s="1">
        <v>6822</v>
      </c>
      <c r="H27" s="1">
        <v>33452</v>
      </c>
      <c r="I27" s="1">
        <v>1008</v>
      </c>
      <c r="J27" s="1">
        <v>823185</v>
      </c>
      <c r="K27" s="1">
        <v>276594</v>
      </c>
      <c r="L27" s="1">
        <v>2976149</v>
      </c>
      <c r="M27" s="44"/>
      <c r="N27" s="37">
        <f>IFERROR(B27/J27,0)</f>
        <v>0.12094243699775871</v>
      </c>
      <c r="O27" s="38">
        <f>IFERROR(I27/H27,0)</f>
        <v>3.0132727490135118E-2</v>
      </c>
      <c r="P27" s="36">
        <f>D27*250</f>
        <v>749750</v>
      </c>
      <c r="Q27" s="39">
        <f>ABS(P27-B27)/B27</f>
        <v>6.5307860744490647</v>
      </c>
    </row>
    <row r="28" spans="1:17" ht="15" thickBot="1" x14ac:dyDescent="0.35">
      <c r="A28" s="41" t="s">
        <v>35</v>
      </c>
      <c r="B28" s="1">
        <v>133439</v>
      </c>
      <c r="C28" s="2"/>
      <c r="D28" s="1">
        <v>2268</v>
      </c>
      <c r="E28" s="2"/>
      <c r="F28" s="1">
        <v>22948</v>
      </c>
      <c r="G28" s="1">
        <v>108223</v>
      </c>
      <c r="H28" s="1">
        <v>21742</v>
      </c>
      <c r="I28" s="2">
        <v>370</v>
      </c>
      <c r="J28" s="1">
        <v>1968138</v>
      </c>
      <c r="K28" s="1">
        <v>320678</v>
      </c>
      <c r="L28" s="1">
        <v>6137428</v>
      </c>
      <c r="M28" s="44"/>
      <c r="N28" s="37">
        <f>IFERROR(B28/J28,0)</f>
        <v>6.7799615677355957E-2</v>
      </c>
      <c r="O28" s="38">
        <f>IFERROR(I28/H28,0)</f>
        <v>1.7017753656517341E-2</v>
      </c>
      <c r="P28" s="36">
        <f>D28*250</f>
        <v>567000</v>
      </c>
      <c r="Q28" s="39">
        <f>ABS(P28-B28)/B28</f>
        <v>3.2491325624442631</v>
      </c>
    </row>
    <row r="29" spans="1:17" ht="15" thickBot="1" x14ac:dyDescent="0.35">
      <c r="A29" s="41" t="s">
        <v>51</v>
      </c>
      <c r="B29" s="1">
        <v>13855</v>
      </c>
      <c r="C29" s="2"/>
      <c r="D29" s="2">
        <v>186</v>
      </c>
      <c r="E29" s="2"/>
      <c r="F29" s="1">
        <v>9569</v>
      </c>
      <c r="G29" s="1">
        <v>4100</v>
      </c>
      <c r="H29" s="1">
        <v>12963</v>
      </c>
      <c r="I29" s="2">
        <v>174</v>
      </c>
      <c r="J29" s="1">
        <v>353362</v>
      </c>
      <c r="K29" s="1">
        <v>330622</v>
      </c>
      <c r="L29" s="1">
        <v>1068778</v>
      </c>
      <c r="M29" s="45"/>
      <c r="N29" s="37">
        <f>IFERROR(B29/J29,0)</f>
        <v>3.9209083036659292E-2</v>
      </c>
      <c r="O29" s="38">
        <f>IFERROR(I29/H29,0)</f>
        <v>1.3422818791946308E-2</v>
      </c>
      <c r="P29" s="36">
        <f>D29*250</f>
        <v>46500</v>
      </c>
      <c r="Q29" s="39">
        <f>ABS(P29-B29)/B29</f>
        <v>2.3561891014074341</v>
      </c>
    </row>
    <row r="30" spans="1:17" ht="15" thickBot="1" x14ac:dyDescent="0.35">
      <c r="A30" s="41" t="s">
        <v>50</v>
      </c>
      <c r="B30" s="1">
        <v>46977</v>
      </c>
      <c r="C30" s="2"/>
      <c r="D30" s="2">
        <v>493</v>
      </c>
      <c r="E30" s="2"/>
      <c r="F30" s="1">
        <v>34090</v>
      </c>
      <c r="G30" s="1">
        <v>12394</v>
      </c>
      <c r="H30" s="1">
        <v>24285</v>
      </c>
      <c r="I30" s="2">
        <v>255</v>
      </c>
      <c r="J30" s="1">
        <v>470281</v>
      </c>
      <c r="K30" s="1">
        <v>243114</v>
      </c>
      <c r="L30" s="1">
        <v>1934408</v>
      </c>
      <c r="M30" s="44"/>
      <c r="N30" s="37">
        <f>IFERROR(B30/J30,0)</f>
        <v>9.9891341559620733E-2</v>
      </c>
      <c r="O30" s="38">
        <f>IFERROR(I30/H30,0)</f>
        <v>1.0500308832612723E-2</v>
      </c>
      <c r="P30" s="36">
        <f>D30*250</f>
        <v>123250</v>
      </c>
      <c r="Q30" s="39">
        <f>ABS(P30-B30)/B30</f>
        <v>1.6236243267982204</v>
      </c>
    </row>
    <row r="31" spans="1:17" ht="15" thickBot="1" x14ac:dyDescent="0.35">
      <c r="A31" s="41" t="s">
        <v>31</v>
      </c>
      <c r="B31" s="1">
        <v>81182</v>
      </c>
      <c r="C31" s="2"/>
      <c r="D31" s="1">
        <v>1609</v>
      </c>
      <c r="E31" s="2"/>
      <c r="F31" s="1">
        <v>57363</v>
      </c>
      <c r="G31" s="1">
        <v>22210</v>
      </c>
      <c r="H31" s="1">
        <v>26356</v>
      </c>
      <c r="I31" s="2">
        <v>522</v>
      </c>
      <c r="J31" s="1">
        <v>1068802</v>
      </c>
      <c r="K31" s="1">
        <v>346996</v>
      </c>
      <c r="L31" s="1">
        <v>3080156</v>
      </c>
      <c r="M31" s="44"/>
      <c r="N31" s="37">
        <f>IFERROR(B31/J31,0)</f>
        <v>7.5956070441484946E-2</v>
      </c>
      <c r="O31" s="38">
        <f>IFERROR(I31/H31,0)</f>
        <v>1.9805736834117467E-2</v>
      </c>
      <c r="P31" s="36">
        <f>D31*250</f>
        <v>402250</v>
      </c>
      <c r="Q31" s="39">
        <f>ABS(P31-B31)/B31</f>
        <v>3.9549161144095981</v>
      </c>
    </row>
    <row r="32" spans="1:17" ht="15" thickBot="1" x14ac:dyDescent="0.35">
      <c r="A32" s="41" t="s">
        <v>42</v>
      </c>
      <c r="B32" s="1">
        <v>8534</v>
      </c>
      <c r="C32" s="2"/>
      <c r="D32" s="2">
        <v>442</v>
      </c>
      <c r="E32" s="2"/>
      <c r="F32" s="1">
        <v>7636</v>
      </c>
      <c r="G32" s="2">
        <v>456</v>
      </c>
      <c r="H32" s="1">
        <v>6276</v>
      </c>
      <c r="I32" s="2">
        <v>325</v>
      </c>
      <c r="J32" s="1">
        <v>309061</v>
      </c>
      <c r="K32" s="1">
        <v>227299</v>
      </c>
      <c r="L32" s="1">
        <v>1359711</v>
      </c>
      <c r="M32" s="44"/>
      <c r="N32" s="37">
        <f>IFERROR(B32/J32,0)</f>
        <v>2.7612671932078132E-2</v>
      </c>
      <c r="O32" s="38">
        <f>IFERROR(I32/H32,0)</f>
        <v>5.1784576163161247E-2</v>
      </c>
      <c r="P32" s="36">
        <f>D32*250</f>
        <v>110500</v>
      </c>
      <c r="Q32" s="39">
        <f>ABS(P32-B32)/B32</f>
        <v>11.94820717131474</v>
      </c>
    </row>
    <row r="33" spans="1:17" ht="15" thickBot="1" x14ac:dyDescent="0.35">
      <c r="A33" s="41" t="s">
        <v>8</v>
      </c>
      <c r="B33" s="1">
        <v>210411</v>
      </c>
      <c r="C33" s="2"/>
      <c r="D33" s="1">
        <v>16251</v>
      </c>
      <c r="E33" s="2"/>
      <c r="F33" s="1">
        <v>172183</v>
      </c>
      <c r="G33" s="1">
        <v>21977</v>
      </c>
      <c r="H33" s="1">
        <v>23689</v>
      </c>
      <c r="I33" s="1">
        <v>1830</v>
      </c>
      <c r="J33" s="1">
        <v>3672127</v>
      </c>
      <c r="K33" s="1">
        <v>413426</v>
      </c>
      <c r="L33" s="1">
        <v>8882190</v>
      </c>
      <c r="M33" s="44"/>
      <c r="N33" s="37">
        <f>IFERROR(B33/J33,0)</f>
        <v>5.7299488824869071E-2</v>
      </c>
      <c r="O33" s="38">
        <f>IFERROR(I33/H33,0)</f>
        <v>7.7251044788720497E-2</v>
      </c>
      <c r="P33" s="36">
        <f>D33*250</f>
        <v>4062750</v>
      </c>
      <c r="Q33" s="39">
        <f>ABS(P33-B33)/B33</f>
        <v>18.308638806906483</v>
      </c>
    </row>
    <row r="34" spans="1:17" ht="15" thickBot="1" x14ac:dyDescent="0.35">
      <c r="A34" s="41" t="s">
        <v>44</v>
      </c>
      <c r="B34" s="1">
        <v>30000</v>
      </c>
      <c r="C34" s="2"/>
      <c r="D34" s="2">
        <v>887</v>
      </c>
      <c r="E34" s="2"/>
      <c r="F34" s="1">
        <v>17055</v>
      </c>
      <c r="G34" s="1">
        <v>12058</v>
      </c>
      <c r="H34" s="1">
        <v>14307</v>
      </c>
      <c r="I34" s="2">
        <v>423</v>
      </c>
      <c r="J34" s="1">
        <v>935401</v>
      </c>
      <c r="K34" s="1">
        <v>446103</v>
      </c>
      <c r="L34" s="1">
        <v>2096829</v>
      </c>
      <c r="M34" s="44"/>
      <c r="N34" s="37">
        <f>IFERROR(B34/J34,0)</f>
        <v>3.2071806636939662E-2</v>
      </c>
      <c r="O34" s="38">
        <f>IFERROR(I34/H34,0)</f>
        <v>2.9565946739358355E-2</v>
      </c>
      <c r="P34" s="36">
        <f>D34*250</f>
        <v>221750</v>
      </c>
      <c r="Q34" s="39">
        <f>ABS(P34-B34)/B34</f>
        <v>6.3916666666666666</v>
      </c>
    </row>
    <row r="35" spans="1:17" ht="15" thickBot="1" x14ac:dyDescent="0.35">
      <c r="A35" s="41" t="s">
        <v>7</v>
      </c>
      <c r="B35" s="1">
        <v>496314</v>
      </c>
      <c r="C35" s="2"/>
      <c r="D35" s="1">
        <v>33289</v>
      </c>
      <c r="E35" s="2"/>
      <c r="F35" s="1">
        <v>396544</v>
      </c>
      <c r="G35" s="1">
        <v>66481</v>
      </c>
      <c r="H35" s="1">
        <v>25513</v>
      </c>
      <c r="I35" s="1">
        <v>1711</v>
      </c>
      <c r="J35" s="1">
        <v>10976024</v>
      </c>
      <c r="K35" s="1">
        <v>564217</v>
      </c>
      <c r="L35" s="1">
        <v>19453561</v>
      </c>
      <c r="M35" s="44"/>
      <c r="N35" s="37">
        <f>IFERROR(B35/J35,0)</f>
        <v>4.5218013371690881E-2</v>
      </c>
      <c r="O35" s="38">
        <f>IFERROR(I35/H35,0)</f>
        <v>6.706384980206169E-2</v>
      </c>
      <c r="P35" s="36">
        <f>D35*250</f>
        <v>8322250</v>
      </c>
      <c r="Q35" s="39">
        <f>ABS(P35-B35)/B35</f>
        <v>15.768114540391768</v>
      </c>
    </row>
    <row r="36" spans="1:17" ht="15" thickBot="1" x14ac:dyDescent="0.35">
      <c r="A36" s="41" t="s">
        <v>24</v>
      </c>
      <c r="B36" s="1">
        <v>214684</v>
      </c>
      <c r="C36" s="2"/>
      <c r="D36" s="1">
        <v>3608</v>
      </c>
      <c r="E36" s="2"/>
      <c r="F36" s="1">
        <v>184422</v>
      </c>
      <c r="G36" s="1">
        <v>26654</v>
      </c>
      <c r="H36" s="1">
        <v>20469</v>
      </c>
      <c r="I36" s="2">
        <v>344</v>
      </c>
      <c r="J36" s="1">
        <v>3094417</v>
      </c>
      <c r="K36" s="1">
        <v>295041</v>
      </c>
      <c r="L36" s="1">
        <v>10488084</v>
      </c>
      <c r="M36" s="44"/>
      <c r="N36" s="37">
        <f>IFERROR(B36/J36,0)</f>
        <v>6.9377850496555565E-2</v>
      </c>
      <c r="O36" s="38">
        <f>IFERROR(I36/H36,0)</f>
        <v>1.6805901607308615E-2</v>
      </c>
      <c r="P36" s="36">
        <f>D36*250</f>
        <v>902000</v>
      </c>
      <c r="Q36" s="39">
        <f>ABS(P36-B36)/B36</f>
        <v>3.201524100538466</v>
      </c>
    </row>
    <row r="37" spans="1:17" ht="15" thickBot="1" x14ac:dyDescent="0.35">
      <c r="A37" s="41" t="s">
        <v>53</v>
      </c>
      <c r="B37" s="1">
        <v>22694</v>
      </c>
      <c r="C37" s="2"/>
      <c r="D37" s="2">
        <v>264</v>
      </c>
      <c r="E37" s="2"/>
      <c r="F37" s="1">
        <v>18691</v>
      </c>
      <c r="G37" s="1">
        <v>3739</v>
      </c>
      <c r="H37" s="1">
        <v>29780</v>
      </c>
      <c r="I37" s="2">
        <v>346</v>
      </c>
      <c r="J37" s="1">
        <v>244312</v>
      </c>
      <c r="K37" s="1">
        <v>320593</v>
      </c>
      <c r="L37" s="1">
        <v>762062</v>
      </c>
      <c r="M37" s="44"/>
      <c r="N37" s="37">
        <f>IFERROR(B37/J37,0)</f>
        <v>9.2889420085791943E-2</v>
      </c>
      <c r="O37" s="38">
        <f>IFERROR(I37/H37,0)</f>
        <v>1.1618535930154467E-2</v>
      </c>
      <c r="P37" s="36">
        <f>D37*250</f>
        <v>66000</v>
      </c>
      <c r="Q37" s="39">
        <f>ABS(P37-B37)/B37</f>
        <v>1.9082576892570724</v>
      </c>
    </row>
    <row r="38" spans="1:17" ht="15" thickBot="1" x14ac:dyDescent="0.35">
      <c r="A38" s="41" t="s">
        <v>21</v>
      </c>
      <c r="B38" s="1">
        <v>156892</v>
      </c>
      <c r="C38" s="2"/>
      <c r="D38" s="1">
        <v>4911</v>
      </c>
      <c r="E38" s="2"/>
      <c r="F38" s="1">
        <v>135301</v>
      </c>
      <c r="G38" s="1">
        <v>16680</v>
      </c>
      <c r="H38" s="1">
        <v>13422</v>
      </c>
      <c r="I38" s="2">
        <v>420</v>
      </c>
      <c r="J38" s="1">
        <v>3262736</v>
      </c>
      <c r="K38" s="1">
        <v>279126</v>
      </c>
      <c r="L38" s="1">
        <v>11689100</v>
      </c>
      <c r="M38" s="44"/>
      <c r="N38" s="37">
        <f>IFERROR(B38/J38,0)</f>
        <v>4.8086023509104014E-2</v>
      </c>
      <c r="O38" s="38">
        <f>IFERROR(I38/H38,0)</f>
        <v>3.1291908806437195E-2</v>
      </c>
      <c r="P38" s="36">
        <f>D38*250</f>
        <v>1227750</v>
      </c>
      <c r="Q38" s="39">
        <f>ABS(P38-B38)/B38</f>
        <v>6.8254468041710217</v>
      </c>
    </row>
    <row r="39" spans="1:17" ht="15" thickBot="1" x14ac:dyDescent="0.35">
      <c r="A39" s="41" t="s">
        <v>46</v>
      </c>
      <c r="B39" s="1">
        <v>89559</v>
      </c>
      <c r="C39" s="2"/>
      <c r="D39" s="1">
        <v>1044</v>
      </c>
      <c r="E39" s="2"/>
      <c r="F39" s="1">
        <v>75753</v>
      </c>
      <c r="G39" s="1">
        <v>12762</v>
      </c>
      <c r="H39" s="1">
        <v>22633</v>
      </c>
      <c r="I39" s="2">
        <v>264</v>
      </c>
      <c r="J39" s="1">
        <v>1262313</v>
      </c>
      <c r="K39" s="1">
        <v>319010</v>
      </c>
      <c r="L39" s="1">
        <v>3956971</v>
      </c>
      <c r="M39" s="44"/>
      <c r="N39" s="37">
        <f>IFERROR(B39/J39,0)</f>
        <v>7.0948330564606407E-2</v>
      </c>
      <c r="O39" s="38">
        <f>IFERROR(I39/H39,0)</f>
        <v>1.1664383864268988E-2</v>
      </c>
      <c r="P39" s="36">
        <f>D39*250</f>
        <v>261000</v>
      </c>
      <c r="Q39" s="39">
        <f>ABS(P39-B39)/B39</f>
        <v>1.9142799718621244</v>
      </c>
    </row>
    <row r="40" spans="1:17" ht="15" thickBot="1" x14ac:dyDescent="0.35">
      <c r="A40" s="41" t="s">
        <v>37</v>
      </c>
      <c r="B40" s="1">
        <v>34163</v>
      </c>
      <c r="C40" s="2"/>
      <c r="D40" s="2">
        <v>563</v>
      </c>
      <c r="E40" s="2"/>
      <c r="F40" s="1">
        <v>5752</v>
      </c>
      <c r="G40" s="1">
        <v>27848</v>
      </c>
      <c r="H40" s="1">
        <v>8100</v>
      </c>
      <c r="I40" s="2">
        <v>133</v>
      </c>
      <c r="J40" s="1">
        <v>695616</v>
      </c>
      <c r="K40" s="1">
        <v>164926</v>
      </c>
      <c r="L40" s="1">
        <v>4217737</v>
      </c>
      <c r="M40" s="44"/>
      <c r="N40" s="37">
        <f>IFERROR(B40/J40,0)</f>
        <v>4.9111866317048489E-2</v>
      </c>
      <c r="O40" s="38">
        <f>IFERROR(I40/H40,0)</f>
        <v>1.6419753086419752E-2</v>
      </c>
      <c r="P40" s="36">
        <f>D40*250</f>
        <v>140750</v>
      </c>
      <c r="Q40" s="39">
        <f>ABS(P40-B40)/B40</f>
        <v>3.1199543365629481</v>
      </c>
    </row>
    <row r="41" spans="1:17" ht="15" thickBot="1" x14ac:dyDescent="0.35">
      <c r="A41" s="41" t="s">
        <v>19</v>
      </c>
      <c r="B41" s="1">
        <v>166270</v>
      </c>
      <c r="C41" s="2"/>
      <c r="D41" s="1">
        <v>8262</v>
      </c>
      <c r="E41" s="2"/>
      <c r="F41" s="1">
        <v>132252</v>
      </c>
      <c r="G41" s="1">
        <v>25756</v>
      </c>
      <c r="H41" s="1">
        <v>12988</v>
      </c>
      <c r="I41" s="2">
        <v>645</v>
      </c>
      <c r="J41" s="1">
        <v>2060877</v>
      </c>
      <c r="K41" s="1">
        <v>160981</v>
      </c>
      <c r="L41" s="1">
        <v>12801989</v>
      </c>
      <c r="M41" s="44"/>
      <c r="N41" s="37">
        <f>IFERROR(B41/J41,0)</f>
        <v>8.0679244806943842E-2</v>
      </c>
      <c r="O41" s="38">
        <f>IFERROR(I41/H41,0)</f>
        <v>4.9661225746843243E-2</v>
      </c>
      <c r="P41" s="36">
        <f>D41*250</f>
        <v>2065500</v>
      </c>
      <c r="Q41" s="39">
        <f>ABS(P41-B41)/B41</f>
        <v>11.422565706381187</v>
      </c>
    </row>
    <row r="42" spans="1:17" ht="13.5" thickBot="1" x14ac:dyDescent="0.35">
      <c r="A42" s="42" t="s">
        <v>65</v>
      </c>
      <c r="B42" s="1">
        <v>49747</v>
      </c>
      <c r="C42" s="2"/>
      <c r="D42" s="2">
        <v>673</v>
      </c>
      <c r="E42" s="2"/>
      <c r="F42" s="2" t="s">
        <v>104</v>
      </c>
      <c r="G42" s="2" t="s">
        <v>104</v>
      </c>
      <c r="H42" s="1">
        <v>14688</v>
      </c>
      <c r="I42" s="2">
        <v>199</v>
      </c>
      <c r="J42" s="1">
        <v>464073</v>
      </c>
      <c r="K42" s="1">
        <v>137018</v>
      </c>
      <c r="L42" s="1">
        <v>3386941</v>
      </c>
      <c r="M42" s="44"/>
      <c r="N42" s="37">
        <f>IFERROR(B42/J42,0)</f>
        <v>0.1071964971028265</v>
      </c>
      <c r="O42" s="38">
        <f>IFERROR(I42/H42,0)</f>
        <v>1.3548474945533769E-2</v>
      </c>
      <c r="P42" s="36">
        <f>D42*250</f>
        <v>168250</v>
      </c>
      <c r="Q42" s="39">
        <f>ABS(P42-B42)/B42</f>
        <v>2.3821134942810622</v>
      </c>
    </row>
    <row r="43" spans="1:17" ht="15" thickBot="1" x14ac:dyDescent="0.35">
      <c r="A43" s="41" t="s">
        <v>40</v>
      </c>
      <c r="B43" s="1">
        <v>25076</v>
      </c>
      <c r="C43" s="2"/>
      <c r="D43" s="1">
        <v>1118</v>
      </c>
      <c r="E43" s="2"/>
      <c r="F43" s="1">
        <v>2346</v>
      </c>
      <c r="G43" s="1">
        <v>21612</v>
      </c>
      <c r="H43" s="1">
        <v>23671</v>
      </c>
      <c r="I43" s="1">
        <v>1055</v>
      </c>
      <c r="J43" s="1">
        <v>797014</v>
      </c>
      <c r="K43" s="1">
        <v>752354</v>
      </c>
      <c r="L43" s="1">
        <v>1059361</v>
      </c>
      <c r="M43" s="44"/>
      <c r="N43" s="37">
        <f>IFERROR(B43/J43,0)</f>
        <v>3.1462433533162526E-2</v>
      </c>
      <c r="O43" s="38">
        <f>IFERROR(I43/H43,0)</f>
        <v>4.4569304211904866E-2</v>
      </c>
      <c r="P43" s="36">
        <f>D43*250</f>
        <v>279500</v>
      </c>
      <c r="Q43" s="39">
        <f>ABS(P43-B43)/B43</f>
        <v>10.14611580794385</v>
      </c>
    </row>
    <row r="44" spans="1:17" ht="15" thickBot="1" x14ac:dyDescent="0.35">
      <c r="A44" s="41" t="s">
        <v>25</v>
      </c>
      <c r="B44" s="1">
        <v>149185</v>
      </c>
      <c r="C44" s="2"/>
      <c r="D44" s="1">
        <v>3409</v>
      </c>
      <c r="E44" s="2"/>
      <c r="F44" s="1">
        <v>72952</v>
      </c>
      <c r="G44" s="1">
        <v>72824</v>
      </c>
      <c r="H44" s="1">
        <v>28975</v>
      </c>
      <c r="I44" s="2">
        <v>662</v>
      </c>
      <c r="J44" s="1">
        <v>1456415</v>
      </c>
      <c r="K44" s="1">
        <v>282870</v>
      </c>
      <c r="L44" s="1">
        <v>5148714</v>
      </c>
      <c r="M44" s="44"/>
      <c r="N44" s="37">
        <f>IFERROR(B44/J44,0)</f>
        <v>0.10243302904735258</v>
      </c>
      <c r="O44" s="38">
        <f>IFERROR(I44/H44,0)</f>
        <v>2.284728213977567E-2</v>
      </c>
      <c r="P44" s="36">
        <f>D44*250</f>
        <v>852250</v>
      </c>
      <c r="Q44" s="39">
        <f>ABS(P44-B44)/B44</f>
        <v>4.7127057009752988</v>
      </c>
    </row>
    <row r="45" spans="1:17" ht="15" thickBot="1" x14ac:dyDescent="0.35">
      <c r="A45" s="41" t="s">
        <v>54</v>
      </c>
      <c r="B45" s="1">
        <v>23522</v>
      </c>
      <c r="C45" s="2"/>
      <c r="D45" s="2">
        <v>237</v>
      </c>
      <c r="E45" s="2"/>
      <c r="F45" s="1">
        <v>19298</v>
      </c>
      <c r="G45" s="1">
        <v>3987</v>
      </c>
      <c r="H45" s="1">
        <v>26589</v>
      </c>
      <c r="I45" s="2">
        <v>268</v>
      </c>
      <c r="J45" s="1">
        <v>196261</v>
      </c>
      <c r="K45" s="1">
        <v>221849</v>
      </c>
      <c r="L45" s="1">
        <v>884659</v>
      </c>
      <c r="M45" s="44"/>
      <c r="N45" s="37">
        <f>IFERROR(B45/J45,0)</f>
        <v>0.11985060709972944</v>
      </c>
      <c r="O45" s="38">
        <f>IFERROR(I45/H45,0)</f>
        <v>1.0079356124713227E-2</v>
      </c>
      <c r="P45" s="36">
        <f>D45*250</f>
        <v>59250</v>
      </c>
      <c r="Q45" s="39">
        <f>ABS(P45-B45)/B45</f>
        <v>1.5189184593146841</v>
      </c>
    </row>
    <row r="46" spans="1:17" ht="15" thickBot="1" x14ac:dyDescent="0.35">
      <c r="A46" s="41" t="s">
        <v>20</v>
      </c>
      <c r="B46" s="1">
        <v>198403</v>
      </c>
      <c r="C46" s="2"/>
      <c r="D46" s="1">
        <v>2515</v>
      </c>
      <c r="E46" s="2"/>
      <c r="F46" s="1">
        <v>182166</v>
      </c>
      <c r="G46" s="1">
        <v>13722</v>
      </c>
      <c r="H46" s="1">
        <v>29052</v>
      </c>
      <c r="I46" s="2">
        <v>368</v>
      </c>
      <c r="J46" s="1">
        <v>2910999</v>
      </c>
      <c r="K46" s="1">
        <v>426259</v>
      </c>
      <c r="L46" s="1">
        <v>6829174</v>
      </c>
      <c r="M46" s="44"/>
      <c r="N46" s="37">
        <f>IFERROR(B46/J46,0)</f>
        <v>6.8156327089085228E-2</v>
      </c>
      <c r="O46" s="38">
        <f>IFERROR(I46/H46,0)</f>
        <v>1.2666942034971774E-2</v>
      </c>
      <c r="P46" s="36">
        <f>D46*250</f>
        <v>628750</v>
      </c>
      <c r="Q46" s="39">
        <f>ABS(P46-B46)/B46</f>
        <v>2.1690549034036786</v>
      </c>
    </row>
    <row r="47" spans="1:17" ht="15" thickBot="1" x14ac:dyDescent="0.35">
      <c r="A47" s="41" t="s">
        <v>15</v>
      </c>
      <c r="B47" s="1">
        <v>797144</v>
      </c>
      <c r="C47" s="2"/>
      <c r="D47" s="1">
        <v>16345</v>
      </c>
      <c r="E47" s="2"/>
      <c r="F47" s="1">
        <v>690879</v>
      </c>
      <c r="G47" s="1">
        <v>89920</v>
      </c>
      <c r="H47" s="1">
        <v>27492</v>
      </c>
      <c r="I47" s="2">
        <v>564</v>
      </c>
      <c r="J47" s="1">
        <v>6900580</v>
      </c>
      <c r="K47" s="1">
        <v>237985</v>
      </c>
      <c r="L47" s="1">
        <v>28995881</v>
      </c>
      <c r="M47" s="44"/>
      <c r="N47" s="37">
        <f>IFERROR(B47/J47,0)</f>
        <v>0.11551840569923108</v>
      </c>
      <c r="O47" s="38">
        <f>IFERROR(I47/H47,0)</f>
        <v>2.0515058926233086E-2</v>
      </c>
      <c r="P47" s="36">
        <f>D47*250</f>
        <v>4086250</v>
      </c>
      <c r="Q47" s="39">
        <f>ABS(P47-B47)/B47</f>
        <v>4.1261127224190357</v>
      </c>
    </row>
    <row r="48" spans="1:17" ht="13.5" thickBot="1" x14ac:dyDescent="0.35">
      <c r="A48" s="42" t="s">
        <v>66</v>
      </c>
      <c r="B48" s="1">
        <v>1326</v>
      </c>
      <c r="C48" s="2"/>
      <c r="D48" s="2">
        <v>20</v>
      </c>
      <c r="E48" s="2"/>
      <c r="F48" s="1">
        <v>1256</v>
      </c>
      <c r="G48" s="2">
        <v>50</v>
      </c>
      <c r="H48" s="2"/>
      <c r="I48" s="2"/>
      <c r="J48" s="1">
        <v>21023</v>
      </c>
      <c r="K48" s="2"/>
      <c r="L48" s="2"/>
      <c r="M48" s="44"/>
      <c r="N48" s="37">
        <f>IFERROR(B48/J48,0)</f>
        <v>6.3073776340198826E-2</v>
      </c>
      <c r="O48" s="38">
        <f>IFERROR(I48/H48,0)</f>
        <v>0</v>
      </c>
      <c r="P48" s="36">
        <f>D48*250</f>
        <v>5000</v>
      </c>
      <c r="Q48" s="39">
        <f>ABS(P48-B48)/B48</f>
        <v>2.7707390648567118</v>
      </c>
    </row>
    <row r="49" spans="1:17" ht="15" thickBot="1" x14ac:dyDescent="0.35">
      <c r="A49" s="41" t="s">
        <v>28</v>
      </c>
      <c r="B49" s="1">
        <v>75157</v>
      </c>
      <c r="C49" s="2"/>
      <c r="D49" s="2">
        <v>474</v>
      </c>
      <c r="E49" s="2"/>
      <c r="F49" s="1">
        <v>56167</v>
      </c>
      <c r="G49" s="1">
        <v>18516</v>
      </c>
      <c r="H49" s="1">
        <v>23443</v>
      </c>
      <c r="I49" s="2">
        <v>148</v>
      </c>
      <c r="J49" s="1">
        <v>1099333</v>
      </c>
      <c r="K49" s="1">
        <v>342903</v>
      </c>
      <c r="L49" s="1">
        <v>3205958</v>
      </c>
      <c r="M49" s="44"/>
      <c r="N49" s="37">
        <f>IFERROR(B49/J49,0)</f>
        <v>6.8366000110976377E-2</v>
      </c>
      <c r="O49" s="38">
        <f>IFERROR(I49/H49,0)</f>
        <v>6.3131851725461759E-3</v>
      </c>
      <c r="P49" s="36">
        <f>D49*250</f>
        <v>118500</v>
      </c>
      <c r="Q49" s="39">
        <f>ABS(P49-B49)/B49</f>
        <v>0.57669944250036587</v>
      </c>
    </row>
    <row r="50" spans="1:17" ht="15" thickBot="1" x14ac:dyDescent="0.35">
      <c r="A50" s="41" t="s">
        <v>48</v>
      </c>
      <c r="B50" s="1">
        <v>1768</v>
      </c>
      <c r="C50" s="2"/>
      <c r="D50" s="2">
        <v>58</v>
      </c>
      <c r="E50" s="2"/>
      <c r="F50" s="1">
        <v>1611</v>
      </c>
      <c r="G50" s="2">
        <v>99</v>
      </c>
      <c r="H50" s="1">
        <v>2833</v>
      </c>
      <c r="I50" s="2">
        <v>93</v>
      </c>
      <c r="J50" s="1">
        <v>164859</v>
      </c>
      <c r="K50" s="1">
        <v>264202</v>
      </c>
      <c r="L50" s="1">
        <v>623989</v>
      </c>
      <c r="M50" s="44"/>
      <c r="N50" s="37">
        <f>IFERROR(B50/J50,0)</f>
        <v>1.0724315930583104E-2</v>
      </c>
      <c r="O50" s="38">
        <f>IFERROR(I50/H50,0)</f>
        <v>3.2827391457818565E-2</v>
      </c>
      <c r="P50" s="36">
        <f>D50*250</f>
        <v>14500</v>
      </c>
      <c r="Q50" s="39">
        <f>ABS(P50-B50)/B50</f>
        <v>7.2013574660633486</v>
      </c>
    </row>
    <row r="51" spans="1:17" ht="15" thickBot="1" x14ac:dyDescent="0.35">
      <c r="A51" s="41" t="s">
        <v>29</v>
      </c>
      <c r="B51" s="1">
        <v>149687</v>
      </c>
      <c r="C51" s="2"/>
      <c r="D51" s="1">
        <v>3250</v>
      </c>
      <c r="E51" s="2"/>
      <c r="F51" s="1">
        <v>17752</v>
      </c>
      <c r="G51" s="1">
        <v>128685</v>
      </c>
      <c r="H51" s="1">
        <v>17537</v>
      </c>
      <c r="I51" s="2">
        <v>381</v>
      </c>
      <c r="J51" s="1">
        <v>2246923</v>
      </c>
      <c r="K51" s="1">
        <v>263244</v>
      </c>
      <c r="L51" s="1">
        <v>8535519</v>
      </c>
      <c r="M51" s="44"/>
      <c r="N51" s="37">
        <f>IFERROR(B51/J51,0)</f>
        <v>6.6618660274517641E-2</v>
      </c>
      <c r="O51" s="38">
        <f>IFERROR(I51/H51,0)</f>
        <v>2.1725494668415349E-2</v>
      </c>
      <c r="P51" s="36">
        <f>D51*250</f>
        <v>812500</v>
      </c>
      <c r="Q51" s="39">
        <f>ABS(P51-B51)/B51</f>
        <v>4.4279930788912862</v>
      </c>
    </row>
    <row r="52" spans="1:17" ht="15" thickBot="1" x14ac:dyDescent="0.35">
      <c r="A52" s="41" t="s">
        <v>9</v>
      </c>
      <c r="B52" s="1">
        <v>91723</v>
      </c>
      <c r="C52" s="2"/>
      <c r="D52" s="1">
        <v>2145</v>
      </c>
      <c r="E52" s="2"/>
      <c r="F52" s="1">
        <v>43288</v>
      </c>
      <c r="G52" s="1">
        <v>46290</v>
      </c>
      <c r="H52" s="1">
        <v>12045</v>
      </c>
      <c r="I52" s="2">
        <v>282</v>
      </c>
      <c r="J52" s="1">
        <v>1905759</v>
      </c>
      <c r="K52" s="1">
        <v>250267</v>
      </c>
      <c r="L52" s="1">
        <v>7614893</v>
      </c>
      <c r="M52" s="44"/>
      <c r="N52" s="37">
        <f>IFERROR(B52/J52,0)</f>
        <v>4.8129380472557125E-2</v>
      </c>
      <c r="O52" s="38">
        <f>IFERROR(I52/H52,0)</f>
        <v>2.3412204234122044E-2</v>
      </c>
      <c r="P52" s="36">
        <f>D52*250</f>
        <v>536250</v>
      </c>
      <c r="Q52" s="39">
        <f>ABS(P52-B52)/B52</f>
        <v>4.8464071170807754</v>
      </c>
    </row>
    <row r="53" spans="1:17" ht="15" thickBot="1" x14ac:dyDescent="0.35">
      <c r="A53" s="41" t="s">
        <v>56</v>
      </c>
      <c r="B53" s="1">
        <v>16307</v>
      </c>
      <c r="C53" s="2"/>
      <c r="D53" s="2">
        <v>355</v>
      </c>
      <c r="E53" s="2"/>
      <c r="F53" s="1">
        <v>11799</v>
      </c>
      <c r="G53" s="1">
        <v>4153</v>
      </c>
      <c r="H53" s="1">
        <v>9099</v>
      </c>
      <c r="I53" s="2">
        <v>198</v>
      </c>
      <c r="J53" s="1">
        <v>576026</v>
      </c>
      <c r="K53" s="1">
        <v>321417</v>
      </c>
      <c r="L53" s="1">
        <v>1792147</v>
      </c>
      <c r="M53" s="44"/>
      <c r="N53" s="37">
        <f>IFERROR(B53/J53,0)</f>
        <v>2.8309486030144472E-2</v>
      </c>
      <c r="O53" s="38">
        <f>IFERROR(I53/H53,0)</f>
        <v>2.1760633036597428E-2</v>
      </c>
      <c r="P53" s="36">
        <f>D53*250</f>
        <v>88750</v>
      </c>
      <c r="Q53" s="39">
        <f>ABS(P53-B53)/B53</f>
        <v>4.442448028454038</v>
      </c>
    </row>
    <row r="54" spans="1:17" ht="15" thickBot="1" x14ac:dyDescent="0.35">
      <c r="A54" s="41" t="s">
        <v>22</v>
      </c>
      <c r="B54" s="1">
        <v>127906</v>
      </c>
      <c r="C54" s="2"/>
      <c r="D54" s="1">
        <v>1353</v>
      </c>
      <c r="E54" s="2"/>
      <c r="F54" s="1">
        <v>103530</v>
      </c>
      <c r="G54" s="1">
        <v>23023</v>
      </c>
      <c r="H54" s="1">
        <v>21968</v>
      </c>
      <c r="I54" s="2">
        <v>232</v>
      </c>
      <c r="J54" s="1">
        <v>1573477</v>
      </c>
      <c r="K54" s="1">
        <v>270244</v>
      </c>
      <c r="L54" s="1">
        <v>5822434</v>
      </c>
      <c r="M54" s="44"/>
      <c r="N54" s="37">
        <f>IFERROR(B54/J54,0)</f>
        <v>8.1288763674333978E-2</v>
      </c>
      <c r="O54" s="38">
        <f>IFERROR(I54/H54,0)</f>
        <v>1.056081573197378E-2</v>
      </c>
      <c r="P54" s="36">
        <f>D54*250</f>
        <v>338250</v>
      </c>
      <c r="Q54" s="39">
        <f>ABS(P54-B54)/B54</f>
        <v>1.6445201945178491</v>
      </c>
    </row>
    <row r="55" spans="1:17" ht="15" thickBot="1" x14ac:dyDescent="0.35">
      <c r="A55" s="41" t="s">
        <v>55</v>
      </c>
      <c r="B55" s="1">
        <v>6214</v>
      </c>
      <c r="C55" s="2"/>
      <c r="D55" s="2">
        <v>53</v>
      </c>
      <c r="E55" s="2"/>
      <c r="F55" s="1">
        <v>4989</v>
      </c>
      <c r="G55" s="1">
        <v>1172</v>
      </c>
      <c r="H55" s="1">
        <v>10737</v>
      </c>
      <c r="I55" s="2">
        <v>92</v>
      </c>
      <c r="J55" s="1">
        <v>165242</v>
      </c>
      <c r="K55" s="1">
        <v>285511</v>
      </c>
      <c r="L55" s="1">
        <v>578759</v>
      </c>
      <c r="M55" s="44"/>
      <c r="N55" s="37">
        <f>IFERROR(B55/J55,0)</f>
        <v>3.7605451398554847E-2</v>
      </c>
      <c r="O55" s="38">
        <f>IFERROR(I55/H55,0)</f>
        <v>8.5685014436062221E-3</v>
      </c>
      <c r="P55" s="36">
        <f>D55*250</f>
        <v>13250</v>
      </c>
      <c r="Q55" s="39">
        <f>ABS(P55-B55)/B55</f>
        <v>1.1322819439974252</v>
      </c>
    </row>
    <row r="56" spans="1:17" ht="13.5" thickBot="1" x14ac:dyDescent="0.35">
      <c r="A56" s="3"/>
      <c r="B56" s="1"/>
      <c r="C56" s="2"/>
      <c r="D56" s="2"/>
      <c r="E56" s="2"/>
      <c r="F56" s="2"/>
      <c r="G56" s="1"/>
      <c r="H56" s="2"/>
      <c r="I56" s="2"/>
      <c r="J56" s="1"/>
      <c r="K56" s="1"/>
      <c r="L56" s="5"/>
      <c r="M56" s="46"/>
      <c r="N56" s="28"/>
    </row>
    <row r="57" spans="1:17" ht="13.5" thickBot="1" x14ac:dyDescent="0.35">
      <c r="A57" s="3"/>
      <c r="B57" s="1"/>
      <c r="C57" s="2"/>
      <c r="D57" s="2"/>
      <c r="E57" s="2"/>
      <c r="F57" s="2"/>
      <c r="G57" s="1"/>
      <c r="H57" s="2"/>
      <c r="I57" s="2"/>
      <c r="J57" s="1"/>
      <c r="K57" s="1"/>
      <c r="L57" s="5"/>
      <c r="M57" s="46"/>
      <c r="N57" s="28"/>
    </row>
    <row r="58" spans="1:17" ht="13.5" thickBot="1" x14ac:dyDescent="0.35">
      <c r="A58" s="3"/>
      <c r="B58" s="1"/>
      <c r="C58" s="2"/>
      <c r="D58" s="2"/>
      <c r="E58" s="2"/>
      <c r="F58" s="2"/>
      <c r="G58" s="1"/>
      <c r="H58" s="1"/>
      <c r="I58" s="2"/>
      <c r="J58" s="1"/>
      <c r="K58" s="1"/>
      <c r="L58" s="5"/>
      <c r="M58" s="46"/>
      <c r="N58" s="28"/>
    </row>
    <row r="59" spans="1:17" ht="13.5" thickBot="1" x14ac:dyDescent="0.35">
      <c r="A59" s="3"/>
      <c r="B59" s="1"/>
      <c r="C59" s="2"/>
      <c r="D59" s="2"/>
      <c r="E59" s="2"/>
      <c r="F59" s="2"/>
      <c r="G59" s="1"/>
      <c r="H59" s="1"/>
      <c r="I59" s="2"/>
      <c r="J59" s="1"/>
      <c r="K59" s="1"/>
      <c r="L59" s="5"/>
      <c r="M59" s="46"/>
      <c r="N59" s="28"/>
    </row>
    <row r="60" spans="1:17" ht="15" thickBot="1" x14ac:dyDescent="0.35">
      <c r="A60" s="3"/>
      <c r="B60" s="2"/>
      <c r="C60" s="2"/>
      <c r="D60" s="2"/>
      <c r="E60" s="2"/>
      <c r="F60" s="2"/>
      <c r="G60" s="2"/>
      <c r="H60" s="2"/>
      <c r="I60" s="2"/>
      <c r="J60" s="1"/>
      <c r="K60" s="1"/>
      <c r="L60" s="6"/>
      <c r="M60" s="47"/>
      <c r="N60" s="28"/>
    </row>
    <row r="61" spans="1:17" ht="15" thickBot="1" x14ac:dyDescent="0.35">
      <c r="A61" s="3"/>
      <c r="B61" s="2"/>
      <c r="C61" s="2"/>
      <c r="D61" s="2"/>
      <c r="E61" s="2"/>
      <c r="F61" s="2"/>
      <c r="G61" s="2"/>
      <c r="H61" s="2"/>
      <c r="I61" s="2"/>
      <c r="J61" s="1"/>
      <c r="K61" s="1"/>
      <c r="L61" s="6"/>
      <c r="M61" s="47"/>
    </row>
    <row r="62" spans="1:17" ht="13.5" thickBot="1" x14ac:dyDescent="0.35">
      <c r="A62" s="3"/>
      <c r="B62" s="1"/>
      <c r="C62" s="2"/>
      <c r="D62" s="2"/>
      <c r="E62" s="2"/>
      <c r="F62" s="2"/>
      <c r="G62" s="1"/>
      <c r="H62" s="2"/>
      <c r="I62" s="2"/>
      <c r="J62" s="1"/>
      <c r="K62" s="1"/>
      <c r="L62" s="5"/>
      <c r="M62" s="46"/>
    </row>
    <row r="63" spans="1:17" ht="13.5" thickBot="1" x14ac:dyDescent="0.35">
      <c r="A63" s="3"/>
      <c r="B63" s="1"/>
      <c r="C63" s="2"/>
      <c r="D63" s="2"/>
      <c r="E63" s="2"/>
      <c r="F63" s="2"/>
      <c r="G63" s="1"/>
      <c r="H63" s="2"/>
      <c r="I63" s="2"/>
      <c r="J63" s="1"/>
      <c r="K63" s="1"/>
      <c r="L63" s="5"/>
      <c r="M63" s="46"/>
      <c r="N63" s="28"/>
    </row>
    <row r="64" spans="1:17" ht="13.5" thickBot="1" x14ac:dyDescent="0.35">
      <c r="A64" s="3"/>
      <c r="B64" s="2"/>
      <c r="C64" s="2"/>
      <c r="D64" s="2"/>
      <c r="E64" s="2"/>
      <c r="F64" s="2"/>
      <c r="G64" s="2"/>
      <c r="H64" s="2"/>
      <c r="I64" s="2"/>
      <c r="J64" s="1"/>
      <c r="K64" s="1"/>
      <c r="L64" s="5"/>
      <c r="M64" s="46"/>
      <c r="N64" s="28"/>
    </row>
    <row r="65" spans="1:13" ht="13.5" thickBot="1" x14ac:dyDescent="0.35">
      <c r="A65" s="12"/>
      <c r="B65" s="13"/>
      <c r="C65" s="13"/>
      <c r="D65" s="13"/>
      <c r="E65" s="13"/>
      <c r="F65" s="13"/>
      <c r="G65" s="13"/>
      <c r="H65" s="13"/>
      <c r="I65" s="13"/>
      <c r="J65" s="29"/>
      <c r="K65" s="29"/>
      <c r="L65" s="30"/>
      <c r="M65" s="46"/>
    </row>
  </sheetData>
  <autoFilter ref="A1:Q65" xr:uid="{12D28914-9960-424B-9191-A9DEC2EE988A}">
    <sortState xmlns:xlrd2="http://schemas.microsoft.com/office/spreadsheetml/2017/richdata2" ref="A2:Q65">
      <sortCondition ref="A1:A65"/>
    </sortState>
  </autoFilter>
  <conditionalFormatting sqref="N2:N55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288BA62-6AC0-4AB5-AEC0-1CC474845B53}"/>
    <hyperlink ref="A47" r:id="rId2" display="https://www.worldometers.info/coronavirus/usa/texas/" xr:uid="{9AC4C906-559C-4762-B23D-6B91D2262D12}"/>
    <hyperlink ref="A11" r:id="rId3" display="https://www.worldometers.info/coronavirus/usa/florida/" xr:uid="{AC1A0A2C-A256-4F03-9D7D-39E34F63670C}"/>
    <hyperlink ref="A35" r:id="rId4" display="https://www.worldometers.info/coronavirus/usa/new-york/" xr:uid="{6B73BB6C-B542-48FD-BC73-B52C9370748F}"/>
    <hyperlink ref="A12" r:id="rId5" display="https://www.worldometers.info/coronavirus/usa/georgia/" xr:uid="{B1841F58-6A57-481E-AEBD-E180E6588F53}"/>
    <hyperlink ref="A16" r:id="rId6" display="https://www.worldometers.info/coronavirus/usa/illinois/" xr:uid="{97513224-7726-41E2-9132-C747F192832A}"/>
    <hyperlink ref="A4" r:id="rId7" display="https://www.worldometers.info/coronavirus/usa/arizona/" xr:uid="{6BD8B5EB-725B-4703-96F3-C053F4E7026C}"/>
    <hyperlink ref="A36" r:id="rId8" display="https://www.worldometers.info/coronavirus/usa/north-carolina/" xr:uid="{FE21C58D-3541-43A1-9476-B87FDD603DA3}"/>
    <hyperlink ref="A33" r:id="rId9" display="https://www.worldometers.info/coronavirus/usa/new-jersey/" xr:uid="{A0344F62-705C-4A24-AD95-09F4F80E3C48}"/>
    <hyperlink ref="A46" r:id="rId10" display="https://www.worldometers.info/coronavirus/usa/tennessee/" xr:uid="{20E59478-883F-4A2E-84C6-A809B2AA90B4}"/>
    <hyperlink ref="A21" r:id="rId11" display="https://www.worldometers.info/coronavirus/usa/louisiana/" xr:uid="{96E7E4AF-881F-410F-A2D0-9010A0770454}"/>
    <hyperlink ref="A41" r:id="rId12" display="https://www.worldometers.info/coronavirus/usa/pennsylvania/" xr:uid="{B715B7A1-07B5-47B6-8C33-E24640A102BC}"/>
    <hyperlink ref="A38" r:id="rId13" display="https://www.worldometers.info/coronavirus/usa/ohio/" xr:uid="{35FD66B1-B8C3-477A-9464-F9D9CFAB2E8B}"/>
    <hyperlink ref="A2" r:id="rId14" display="https://www.worldometers.info/coronavirus/usa/alabama/" xr:uid="{DC714E0A-32BD-457A-B41A-954C922D997F}"/>
    <hyperlink ref="A51" r:id="rId15" display="https://www.worldometers.info/coronavirus/usa/virginia/" xr:uid="{2CC45270-F839-4E59-89A9-EECF9AF4F0B6}"/>
    <hyperlink ref="A44" r:id="rId16" display="https://www.worldometers.info/coronavirus/usa/south-carolina/" xr:uid="{6E3E8BEE-13E5-4E88-B10D-366C63521C8C}"/>
    <hyperlink ref="A25" r:id="rId17" display="https://www.worldometers.info/coronavirus/usa/michigan/" xr:uid="{4C07397E-6321-46BD-B931-6A9B9FAC54DD}"/>
    <hyperlink ref="A24" r:id="rId18" display="https://www.worldometers.info/coronavirus/usa/massachusetts/" xr:uid="{45CDCCE4-C074-4E21-928C-8B2B17559FC0}"/>
    <hyperlink ref="A28" r:id="rId19" display="https://www.worldometers.info/coronavirus/usa/missouri/" xr:uid="{5D7E406E-2448-45B6-AB31-C9B92B5C6161}"/>
    <hyperlink ref="A54" r:id="rId20" display="https://www.worldometers.info/coronavirus/usa/wisconsin/" xr:uid="{D8835D69-F24C-41E5-AF95-75186EB0E974}"/>
    <hyperlink ref="A23" r:id="rId21" display="https://www.worldometers.info/coronavirus/usa/maryland/" xr:uid="{6F278C27-5E9C-4552-A07B-C2DB43FAB61C}"/>
    <hyperlink ref="A17" r:id="rId22" display="https://www.worldometers.info/coronavirus/usa/indiana/" xr:uid="{D2171976-0C61-4F8F-B8B7-4A26317EC200}"/>
    <hyperlink ref="A26" r:id="rId23" display="https://www.worldometers.info/coronavirus/usa/minnesota/" xr:uid="{10BA35D1-5867-46B4-B109-9193888891E1}"/>
    <hyperlink ref="A27" r:id="rId24" display="https://www.worldometers.info/coronavirus/usa/mississippi/" xr:uid="{A2D38EA4-E18D-4440-AFF4-0C0CE4A70122}"/>
    <hyperlink ref="A52" r:id="rId25" display="https://www.worldometers.info/coronavirus/usa/washington/" xr:uid="{F5B1AFBB-56B3-4153-8E69-BFACDEA63B00}"/>
    <hyperlink ref="A18" r:id="rId26" display="https://www.worldometers.info/coronavirus/usa/iowa/" xr:uid="{A6930676-28E4-43CD-B8EF-105D44638A24}"/>
    <hyperlink ref="A39" r:id="rId27" display="https://www.worldometers.info/coronavirus/usa/oklahoma/" xr:uid="{A6611821-11DB-44D4-BFB3-4112EAF9DC62}"/>
    <hyperlink ref="A5" r:id="rId28" display="https://www.worldometers.info/coronavirus/usa/arkansas/" xr:uid="{FFD65E45-F476-4893-B5A1-5E21E809D899}"/>
    <hyperlink ref="A31" r:id="rId29" display="https://www.worldometers.info/coronavirus/usa/nevada/" xr:uid="{965249CA-26DD-40AF-9728-AE83BF978286}"/>
    <hyperlink ref="A49" r:id="rId30" display="https://www.worldometers.info/coronavirus/usa/utah/" xr:uid="{AA966BA6-EB9C-4F69-A8E2-E507186F2DCD}"/>
    <hyperlink ref="A7" r:id="rId31" display="https://www.worldometers.info/coronavirus/usa/colorado/" xr:uid="{BF56188F-9126-4DC9-9C00-C6B0AB16CAE5}"/>
    <hyperlink ref="A20" r:id="rId32" display="https://www.worldometers.info/coronavirus/usa/kentucky/" xr:uid="{3E8FC8C5-520D-45A5-B06D-E183A2222038}"/>
    <hyperlink ref="A19" r:id="rId33" display="https://www.worldometers.info/coronavirus/usa/kansas/" xr:uid="{079724E8-E1E7-46C5-821F-425382C21DEA}"/>
    <hyperlink ref="A8" r:id="rId34" display="https://www.worldometers.info/coronavirus/usa/connecticut/" xr:uid="{217595FD-AD22-46A6-9269-288C3A17ECCF}"/>
    <hyperlink ref="A30" r:id="rId35" display="https://www.worldometers.info/coronavirus/usa/nebraska/" xr:uid="{4CCD51A1-3967-4FA8-BA2F-B5F36FD02F53}"/>
    <hyperlink ref="A15" r:id="rId36" display="https://www.worldometers.info/coronavirus/usa/idaho/" xr:uid="{B9727AE3-7F9C-4BE6-B336-49CE5ADC2142}"/>
    <hyperlink ref="A40" r:id="rId37" display="https://www.worldometers.info/coronavirus/usa/oregon/" xr:uid="{5D3C77B0-B4ED-4A76-B7B9-065F9B8598B0}"/>
    <hyperlink ref="A34" r:id="rId38" display="https://www.worldometers.info/coronavirus/usa/new-mexico/" xr:uid="{F8061BB8-A4EA-421A-8614-95D752FEA669}"/>
    <hyperlink ref="A43" r:id="rId39" display="https://www.worldometers.info/coronavirus/usa/rhode-island/" xr:uid="{736DA431-97D6-4123-BFB2-527B5AFA993B}"/>
    <hyperlink ref="A45" r:id="rId40" display="https://www.worldometers.info/coronavirus/usa/south-dakota/" xr:uid="{927075FA-268E-4422-9DE6-6396F0BAA593}"/>
    <hyperlink ref="A37" r:id="rId41" display="https://www.worldometers.info/coronavirus/usa/north-dakota/" xr:uid="{DC2C2D81-D981-4B00-AF47-5101D7166E4F}"/>
    <hyperlink ref="A9" r:id="rId42" display="https://www.worldometers.info/coronavirus/usa/delaware/" xr:uid="{787898CF-25A9-4A6E-8934-41350CEA9D8F}"/>
    <hyperlink ref="A53" r:id="rId43" display="https://www.worldometers.info/coronavirus/usa/west-virginia/" xr:uid="{D0174F98-5B2C-4AAE-862F-6A3FA2E9F2B7}"/>
    <hyperlink ref="A10" r:id="rId44" display="https://www.worldometers.info/coronavirus/usa/district-of-columbia/" xr:uid="{1655717E-5660-4376-8900-F2EB08385C15}"/>
    <hyperlink ref="A29" r:id="rId45" display="https://www.worldometers.info/coronavirus/usa/montana/" xr:uid="{D5CC14D2-8762-488D-BE40-9A780D9B09E8}"/>
    <hyperlink ref="A14" r:id="rId46" display="https://www.worldometers.info/coronavirus/usa/hawaii/" xr:uid="{EFF1058D-2643-4E14-85A0-1EC81C1E5CC1}"/>
    <hyperlink ref="A32" r:id="rId47" display="https://www.worldometers.info/coronavirus/usa/new-hampshire/" xr:uid="{BAF54720-ABF0-4242-A6A0-26B742A310B7}"/>
    <hyperlink ref="A3" r:id="rId48" display="https://www.worldometers.info/coronavirus/usa/alaska/" xr:uid="{46ED26D0-0A9B-44E4-A09D-AE32D34395AA}"/>
    <hyperlink ref="A55" r:id="rId49" display="https://www.worldometers.info/coronavirus/usa/wyoming/" xr:uid="{43AC96B8-03BE-4436-8FE3-773F774C1E97}"/>
    <hyperlink ref="A22" r:id="rId50" display="https://www.worldometers.info/coronavirus/usa/maine/" xr:uid="{EB6E3F8C-C9C6-482F-8ADB-15CB12DC456B}"/>
    <hyperlink ref="A50" r:id="rId51" display="https://www.worldometers.info/coronavirus/usa/vermont/" xr:uid="{20BD2C09-06C0-4541-90E8-3A207D5591C6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2" workbookViewId="0">
      <selection activeCell="B2" sqref="A2:B55"/>
    </sheetView>
  </sheetViews>
  <sheetFormatPr defaultRowHeight="14.5" x14ac:dyDescent="0.35"/>
  <cols>
    <col min="1" max="1" width="13.81640625" customWidth="1"/>
    <col min="2" max="2" width="8.7265625" style="33"/>
  </cols>
  <sheetData>
    <row r="1" spans="1:2" ht="15" thickBot="1" x14ac:dyDescent="0.4"/>
    <row r="2" spans="1:2" ht="15" thickBot="1" x14ac:dyDescent="0.4">
      <c r="A2" s="41" t="s">
        <v>36</v>
      </c>
      <c r="B2" s="31">
        <v>2550</v>
      </c>
    </row>
    <row r="3" spans="1:2" ht="15" thickBot="1" x14ac:dyDescent="0.4">
      <c r="A3" s="41" t="s">
        <v>52</v>
      </c>
      <c r="B3" s="31">
        <v>57</v>
      </c>
    </row>
    <row r="4" spans="1:2" ht="15" thickBot="1" x14ac:dyDescent="0.4">
      <c r="A4" s="41" t="s">
        <v>33</v>
      </c>
      <c r="B4" s="31">
        <v>5693</v>
      </c>
    </row>
    <row r="5" spans="1:2" ht="15" thickBot="1" x14ac:dyDescent="0.4">
      <c r="A5" s="41" t="s">
        <v>34</v>
      </c>
      <c r="B5" s="31">
        <v>1391</v>
      </c>
    </row>
    <row r="6" spans="1:2" ht="15" thickBot="1" x14ac:dyDescent="0.4">
      <c r="A6" s="41" t="s">
        <v>10</v>
      </c>
      <c r="B6" s="31">
        <v>16075</v>
      </c>
    </row>
    <row r="7" spans="1:2" ht="15" thickBot="1" x14ac:dyDescent="0.4">
      <c r="A7" s="41" t="s">
        <v>18</v>
      </c>
      <c r="B7" s="31">
        <v>2057</v>
      </c>
    </row>
    <row r="8" spans="1:2" ht="15" thickBot="1" x14ac:dyDescent="0.4">
      <c r="A8" s="41" t="s">
        <v>23</v>
      </c>
      <c r="B8" s="31">
        <v>4513</v>
      </c>
    </row>
    <row r="9" spans="1:2" ht="15" thickBot="1" x14ac:dyDescent="0.4">
      <c r="A9" s="41" t="s">
        <v>43</v>
      </c>
      <c r="B9" s="31">
        <v>642</v>
      </c>
    </row>
    <row r="10" spans="1:2" ht="29.5" thickBot="1" x14ac:dyDescent="0.4">
      <c r="A10" s="41" t="s">
        <v>63</v>
      </c>
      <c r="B10" s="31">
        <v>629</v>
      </c>
    </row>
    <row r="11" spans="1:2" ht="15" thickBot="1" x14ac:dyDescent="0.4">
      <c r="A11" s="41" t="s">
        <v>13</v>
      </c>
      <c r="B11" s="31">
        <v>14557</v>
      </c>
    </row>
    <row r="12" spans="1:2" ht="15" thickBot="1" x14ac:dyDescent="0.4">
      <c r="A12" s="41" t="s">
        <v>16</v>
      </c>
      <c r="B12" s="31">
        <v>7106</v>
      </c>
    </row>
    <row r="13" spans="1:2" ht="15" thickBot="1" x14ac:dyDescent="0.4">
      <c r="A13" s="42" t="s">
        <v>64</v>
      </c>
      <c r="B13" s="31">
        <v>49</v>
      </c>
    </row>
    <row r="14" spans="1:2" ht="15" thickBot="1" x14ac:dyDescent="0.4">
      <c r="A14" s="41" t="s">
        <v>47</v>
      </c>
      <c r="B14" s="31">
        <v>142</v>
      </c>
    </row>
    <row r="15" spans="1:2" ht="15" thickBot="1" x14ac:dyDescent="0.4">
      <c r="A15" s="41" t="s">
        <v>49</v>
      </c>
      <c r="B15" s="31">
        <v>474</v>
      </c>
    </row>
    <row r="16" spans="1:2" ht="15" thickBot="1" x14ac:dyDescent="0.4">
      <c r="A16" s="41" t="s">
        <v>12</v>
      </c>
      <c r="B16" s="31">
        <v>8992</v>
      </c>
    </row>
    <row r="17" spans="1:2" ht="15" thickBot="1" x14ac:dyDescent="0.4">
      <c r="A17" s="41" t="s">
        <v>27</v>
      </c>
      <c r="B17" s="31">
        <v>3656</v>
      </c>
    </row>
    <row r="18" spans="1:2" ht="15" thickBot="1" x14ac:dyDescent="0.4">
      <c r="A18" s="41" t="s">
        <v>41</v>
      </c>
      <c r="B18" s="31">
        <v>1377</v>
      </c>
    </row>
    <row r="19" spans="1:2" ht="15" thickBot="1" x14ac:dyDescent="0.4">
      <c r="A19" s="41" t="s">
        <v>45</v>
      </c>
      <c r="B19" s="31">
        <v>698</v>
      </c>
    </row>
    <row r="20" spans="1:2" ht="15" thickBot="1" x14ac:dyDescent="0.4">
      <c r="A20" s="41" t="s">
        <v>38</v>
      </c>
      <c r="B20" s="31">
        <v>1197</v>
      </c>
    </row>
    <row r="21" spans="1:2" ht="15" thickBot="1" x14ac:dyDescent="0.4">
      <c r="A21" s="41" t="s">
        <v>14</v>
      </c>
      <c r="B21" s="31">
        <v>5545</v>
      </c>
    </row>
    <row r="22" spans="1:2" ht="15" thickBot="1" x14ac:dyDescent="0.4">
      <c r="A22" s="41" t="s">
        <v>39</v>
      </c>
      <c r="B22" s="31">
        <v>142</v>
      </c>
    </row>
    <row r="23" spans="1:2" ht="15" thickBot="1" x14ac:dyDescent="0.4">
      <c r="A23" s="41" t="s">
        <v>26</v>
      </c>
      <c r="B23" s="31">
        <v>3950</v>
      </c>
    </row>
    <row r="24" spans="1:2" ht="15" thickBot="1" x14ac:dyDescent="0.4">
      <c r="A24" s="41" t="s">
        <v>17</v>
      </c>
      <c r="B24" s="31">
        <v>9490</v>
      </c>
    </row>
    <row r="25" spans="1:2" ht="15" thickBot="1" x14ac:dyDescent="0.4">
      <c r="A25" s="41" t="s">
        <v>11</v>
      </c>
      <c r="B25" s="31">
        <v>7110</v>
      </c>
    </row>
    <row r="26" spans="1:2" ht="15" thickBot="1" x14ac:dyDescent="0.4">
      <c r="A26" s="41" t="s">
        <v>32</v>
      </c>
      <c r="B26" s="31">
        <v>2112</v>
      </c>
    </row>
    <row r="27" spans="1:2" ht="15" thickBot="1" x14ac:dyDescent="0.4">
      <c r="A27" s="41" t="s">
        <v>30</v>
      </c>
      <c r="B27" s="31">
        <v>2999</v>
      </c>
    </row>
    <row r="28" spans="1:2" ht="15" thickBot="1" x14ac:dyDescent="0.4">
      <c r="A28" s="41" t="s">
        <v>35</v>
      </c>
      <c r="B28" s="31">
        <v>2268</v>
      </c>
    </row>
    <row r="29" spans="1:2" ht="15" thickBot="1" x14ac:dyDescent="0.4">
      <c r="A29" s="41" t="s">
        <v>51</v>
      </c>
      <c r="B29" s="31">
        <v>186</v>
      </c>
    </row>
    <row r="30" spans="1:2" ht="15" thickBot="1" x14ac:dyDescent="0.4">
      <c r="A30" s="41" t="s">
        <v>50</v>
      </c>
      <c r="B30" s="31">
        <v>493</v>
      </c>
    </row>
    <row r="31" spans="1:2" ht="15" thickBot="1" x14ac:dyDescent="0.4">
      <c r="A31" s="41" t="s">
        <v>31</v>
      </c>
      <c r="B31" s="31">
        <v>1609</v>
      </c>
    </row>
    <row r="32" spans="1:2" ht="29.5" thickBot="1" x14ac:dyDescent="0.4">
      <c r="A32" s="41" t="s">
        <v>42</v>
      </c>
      <c r="B32" s="31">
        <v>442</v>
      </c>
    </row>
    <row r="33" spans="1:2" ht="15" thickBot="1" x14ac:dyDescent="0.4">
      <c r="A33" s="41" t="s">
        <v>8</v>
      </c>
      <c r="B33" s="31">
        <v>16251</v>
      </c>
    </row>
    <row r="34" spans="1:2" ht="15" thickBot="1" x14ac:dyDescent="0.4">
      <c r="A34" s="41" t="s">
        <v>44</v>
      </c>
      <c r="B34" s="31">
        <v>887</v>
      </c>
    </row>
    <row r="35" spans="1:2" ht="15" thickBot="1" x14ac:dyDescent="0.4">
      <c r="A35" s="41" t="s">
        <v>7</v>
      </c>
      <c r="B35" s="31">
        <v>33289</v>
      </c>
    </row>
    <row r="36" spans="1:2" ht="15" thickBot="1" x14ac:dyDescent="0.4">
      <c r="A36" s="41" t="s">
        <v>24</v>
      </c>
      <c r="B36" s="31">
        <v>3608</v>
      </c>
    </row>
    <row r="37" spans="1:2" ht="15" thickBot="1" x14ac:dyDescent="0.4">
      <c r="A37" s="41" t="s">
        <v>53</v>
      </c>
      <c r="B37" s="31">
        <v>264</v>
      </c>
    </row>
    <row r="38" spans="1:2" ht="15" thickBot="1" x14ac:dyDescent="0.4">
      <c r="A38" s="41" t="s">
        <v>21</v>
      </c>
      <c r="B38" s="31">
        <v>4911</v>
      </c>
    </row>
    <row r="39" spans="1:2" ht="15" thickBot="1" x14ac:dyDescent="0.4">
      <c r="A39" s="41" t="s">
        <v>46</v>
      </c>
      <c r="B39" s="31">
        <v>1044</v>
      </c>
    </row>
    <row r="40" spans="1:2" ht="15" thickBot="1" x14ac:dyDescent="0.4">
      <c r="A40" s="41" t="s">
        <v>37</v>
      </c>
      <c r="B40" s="31">
        <v>563</v>
      </c>
    </row>
    <row r="41" spans="1:2" ht="15" thickBot="1" x14ac:dyDescent="0.4">
      <c r="A41" s="41" t="s">
        <v>19</v>
      </c>
      <c r="B41" s="31">
        <v>8262</v>
      </c>
    </row>
    <row r="42" spans="1:2" ht="15" thickBot="1" x14ac:dyDescent="0.4">
      <c r="A42" s="42" t="s">
        <v>65</v>
      </c>
      <c r="B42" s="31">
        <v>673</v>
      </c>
    </row>
    <row r="43" spans="1:2" ht="15" thickBot="1" x14ac:dyDescent="0.4">
      <c r="A43" s="41" t="s">
        <v>40</v>
      </c>
      <c r="B43" s="31">
        <v>1118</v>
      </c>
    </row>
    <row r="44" spans="1:2" ht="15" thickBot="1" x14ac:dyDescent="0.4">
      <c r="A44" s="41" t="s">
        <v>25</v>
      </c>
      <c r="B44" s="31">
        <v>3409</v>
      </c>
    </row>
    <row r="45" spans="1:2" ht="15" thickBot="1" x14ac:dyDescent="0.4">
      <c r="A45" s="41" t="s">
        <v>54</v>
      </c>
      <c r="B45" s="31">
        <v>237</v>
      </c>
    </row>
    <row r="46" spans="1:2" ht="15" thickBot="1" x14ac:dyDescent="0.4">
      <c r="A46" s="41" t="s">
        <v>20</v>
      </c>
      <c r="B46" s="31">
        <v>2515</v>
      </c>
    </row>
    <row r="47" spans="1:2" ht="15" thickBot="1" x14ac:dyDescent="0.4">
      <c r="A47" s="41" t="s">
        <v>15</v>
      </c>
      <c r="B47" s="31">
        <v>16345</v>
      </c>
    </row>
    <row r="48" spans="1:2" ht="21.5" thickBot="1" x14ac:dyDescent="0.4">
      <c r="A48" s="42" t="s">
        <v>66</v>
      </c>
      <c r="B48" s="31">
        <v>20</v>
      </c>
    </row>
    <row r="49" spans="1:2" ht="15" thickBot="1" x14ac:dyDescent="0.4">
      <c r="A49" s="41" t="s">
        <v>28</v>
      </c>
      <c r="B49" s="31">
        <v>474</v>
      </c>
    </row>
    <row r="50" spans="1:2" ht="15" thickBot="1" x14ac:dyDescent="0.4">
      <c r="A50" s="41" t="s">
        <v>48</v>
      </c>
      <c r="B50" s="31">
        <v>58</v>
      </c>
    </row>
    <row r="51" spans="1:2" ht="15" thickBot="1" x14ac:dyDescent="0.4">
      <c r="A51" s="41" t="s">
        <v>29</v>
      </c>
      <c r="B51" s="31">
        <v>3250</v>
      </c>
    </row>
    <row r="52" spans="1:2" ht="15" thickBot="1" x14ac:dyDescent="0.4">
      <c r="A52" s="41" t="s">
        <v>9</v>
      </c>
      <c r="B52" s="31">
        <v>2145</v>
      </c>
    </row>
    <row r="53" spans="1:2" ht="15" thickBot="1" x14ac:dyDescent="0.4">
      <c r="A53" s="41" t="s">
        <v>56</v>
      </c>
      <c r="B53" s="31">
        <v>355</v>
      </c>
    </row>
    <row r="54" spans="1:2" ht="15" thickBot="1" x14ac:dyDescent="0.4">
      <c r="A54" s="41" t="s">
        <v>22</v>
      </c>
      <c r="B54" s="31">
        <v>1353</v>
      </c>
    </row>
    <row r="55" spans="1:2" ht="15" thickBot="1" x14ac:dyDescent="0.4">
      <c r="A55" s="41" t="s">
        <v>55</v>
      </c>
      <c r="B55" s="31">
        <v>53</v>
      </c>
    </row>
    <row r="56" spans="1:2" ht="15" thickBot="1" x14ac:dyDescent="0.4">
      <c r="A56" s="48"/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425497F4-1BBC-4695-8D3C-23405ED1F6E2}"/>
    <hyperlink ref="A47" r:id="rId2" display="https://www.worldometers.info/coronavirus/usa/texas/" xr:uid="{343240AF-471D-4E82-B51A-93310867C7F9}"/>
    <hyperlink ref="A11" r:id="rId3" display="https://www.worldometers.info/coronavirus/usa/florida/" xr:uid="{62722CE4-5019-401A-98AC-5FD4B3C5CD88}"/>
    <hyperlink ref="A35" r:id="rId4" display="https://www.worldometers.info/coronavirus/usa/new-york/" xr:uid="{17E76D7F-084D-4675-A1EB-58F82D53FA21}"/>
    <hyperlink ref="A12" r:id="rId5" display="https://www.worldometers.info/coronavirus/usa/georgia/" xr:uid="{653A08A0-5EAD-4B2F-B9B9-5F7D3A349AFF}"/>
    <hyperlink ref="A16" r:id="rId6" display="https://www.worldometers.info/coronavirus/usa/illinois/" xr:uid="{F8F0AAB6-7978-47AA-ACFA-098637FFA809}"/>
    <hyperlink ref="A4" r:id="rId7" display="https://www.worldometers.info/coronavirus/usa/arizona/" xr:uid="{DBE4F6DB-C106-42EB-ABEA-889CD9B9C39E}"/>
    <hyperlink ref="A36" r:id="rId8" display="https://www.worldometers.info/coronavirus/usa/north-carolina/" xr:uid="{BA284DF6-F440-44CC-96B2-9983754B577E}"/>
    <hyperlink ref="A33" r:id="rId9" display="https://www.worldometers.info/coronavirus/usa/new-jersey/" xr:uid="{A09AB6DC-5C32-4DAC-9CB2-79FAF24FD654}"/>
    <hyperlink ref="A46" r:id="rId10" display="https://www.worldometers.info/coronavirus/usa/tennessee/" xr:uid="{BEBD32E6-D0C7-4947-A4D2-D55EDEC7026B}"/>
    <hyperlink ref="A21" r:id="rId11" display="https://www.worldometers.info/coronavirus/usa/louisiana/" xr:uid="{BA4D3929-7BE1-4F29-89C4-2D74763EC9D5}"/>
    <hyperlink ref="A41" r:id="rId12" display="https://www.worldometers.info/coronavirus/usa/pennsylvania/" xr:uid="{E4EA3706-052A-4A4F-9072-1A3CAA80030D}"/>
    <hyperlink ref="A38" r:id="rId13" display="https://www.worldometers.info/coronavirus/usa/ohio/" xr:uid="{2F7993AB-653B-4F3C-9830-12B75C21CEF7}"/>
    <hyperlink ref="A2" r:id="rId14" display="https://www.worldometers.info/coronavirus/usa/alabama/" xr:uid="{10E17B4B-55C5-4BCD-BD8B-B1B344DEC3A4}"/>
    <hyperlink ref="A51" r:id="rId15" display="https://www.worldometers.info/coronavirus/usa/virginia/" xr:uid="{BBB8B2A5-5824-4990-B12D-D067BAC8788F}"/>
    <hyperlink ref="A44" r:id="rId16" display="https://www.worldometers.info/coronavirus/usa/south-carolina/" xr:uid="{537587D4-C1CF-4906-8DDD-EC55D7BD5602}"/>
    <hyperlink ref="A25" r:id="rId17" display="https://www.worldometers.info/coronavirus/usa/michigan/" xr:uid="{054EC9CB-0AE0-4B34-B434-1CD05FFEAB47}"/>
    <hyperlink ref="A24" r:id="rId18" display="https://www.worldometers.info/coronavirus/usa/massachusetts/" xr:uid="{F5C3BB45-F74E-4AF0-B747-F508B0F5780A}"/>
    <hyperlink ref="A28" r:id="rId19" display="https://www.worldometers.info/coronavirus/usa/missouri/" xr:uid="{57BEBE1E-0AE6-4C29-B741-244BF01C4C48}"/>
    <hyperlink ref="A54" r:id="rId20" display="https://www.worldometers.info/coronavirus/usa/wisconsin/" xr:uid="{AE61827B-A518-47D0-A54A-3E5D50EA3527}"/>
    <hyperlink ref="A23" r:id="rId21" display="https://www.worldometers.info/coronavirus/usa/maryland/" xr:uid="{38A8C156-3509-4A72-9EA6-A4FD1BB11EF1}"/>
    <hyperlink ref="A17" r:id="rId22" display="https://www.worldometers.info/coronavirus/usa/indiana/" xr:uid="{ED98A598-78CE-43C7-9FAE-F54294E25BFB}"/>
    <hyperlink ref="A26" r:id="rId23" display="https://www.worldometers.info/coronavirus/usa/minnesota/" xr:uid="{25BB481A-D79A-47CB-9C79-1E4CA6713FF7}"/>
    <hyperlink ref="A27" r:id="rId24" display="https://www.worldometers.info/coronavirus/usa/mississippi/" xr:uid="{75E66424-AF6F-4783-AD5B-6CD19C4CE4FE}"/>
    <hyperlink ref="A52" r:id="rId25" display="https://www.worldometers.info/coronavirus/usa/washington/" xr:uid="{E8D0A18E-F639-4A76-AEC9-D9DB2EF8E5AB}"/>
    <hyperlink ref="A18" r:id="rId26" display="https://www.worldometers.info/coronavirus/usa/iowa/" xr:uid="{B3ADB678-75F3-4E0A-81FB-9A4CBC6D70AF}"/>
    <hyperlink ref="A39" r:id="rId27" display="https://www.worldometers.info/coronavirus/usa/oklahoma/" xr:uid="{0C1CB43C-8657-4968-A0C4-D01D1B7A7EC1}"/>
    <hyperlink ref="A5" r:id="rId28" display="https://www.worldometers.info/coronavirus/usa/arkansas/" xr:uid="{4F07B311-15F5-45AD-81B2-DA3DCD6682A3}"/>
    <hyperlink ref="A31" r:id="rId29" display="https://www.worldometers.info/coronavirus/usa/nevada/" xr:uid="{A7F6BFD8-9138-4757-A66A-1E3BA3068A75}"/>
    <hyperlink ref="A49" r:id="rId30" display="https://www.worldometers.info/coronavirus/usa/utah/" xr:uid="{AAB27516-D73F-47EB-ADEF-7B6204831562}"/>
    <hyperlink ref="A7" r:id="rId31" display="https://www.worldometers.info/coronavirus/usa/colorado/" xr:uid="{739BDAF3-DFEB-4E65-A329-E5C4E00DD801}"/>
    <hyperlink ref="A20" r:id="rId32" display="https://www.worldometers.info/coronavirus/usa/kentucky/" xr:uid="{81604432-53E1-4A5E-890A-ED30D800EA39}"/>
    <hyperlink ref="A19" r:id="rId33" display="https://www.worldometers.info/coronavirus/usa/kansas/" xr:uid="{B73A7910-7329-44EE-9BD8-874AC49C33FA}"/>
    <hyperlink ref="A8" r:id="rId34" display="https://www.worldometers.info/coronavirus/usa/connecticut/" xr:uid="{B74EDBCF-5B83-4322-BD8F-107B8C568AD9}"/>
    <hyperlink ref="A30" r:id="rId35" display="https://www.worldometers.info/coronavirus/usa/nebraska/" xr:uid="{F52F14BE-59FB-4D55-AC4D-D20974CAB02B}"/>
    <hyperlink ref="A15" r:id="rId36" display="https://www.worldometers.info/coronavirus/usa/idaho/" xr:uid="{C59B0303-06D2-4706-8CE9-DDAD24360B0F}"/>
    <hyperlink ref="A40" r:id="rId37" display="https://www.worldometers.info/coronavirus/usa/oregon/" xr:uid="{4336F8EE-FC07-4130-A870-F69F756B8B94}"/>
    <hyperlink ref="A34" r:id="rId38" display="https://www.worldometers.info/coronavirus/usa/new-mexico/" xr:uid="{FC943FEE-1D90-47CF-A121-40469C6DEE44}"/>
    <hyperlink ref="A43" r:id="rId39" display="https://www.worldometers.info/coronavirus/usa/rhode-island/" xr:uid="{42A6DF02-2C53-46D5-96D9-8786471BCA21}"/>
    <hyperlink ref="A45" r:id="rId40" display="https://www.worldometers.info/coronavirus/usa/south-dakota/" xr:uid="{67928F05-786D-4291-877D-652B9A6B130B}"/>
    <hyperlink ref="A37" r:id="rId41" display="https://www.worldometers.info/coronavirus/usa/north-dakota/" xr:uid="{A8DEB813-A70B-43E9-87CD-FEE54652A381}"/>
    <hyperlink ref="A9" r:id="rId42" display="https://www.worldometers.info/coronavirus/usa/delaware/" xr:uid="{C1B133EE-90D8-4D23-ACD2-986D6437D833}"/>
    <hyperlink ref="A53" r:id="rId43" display="https://www.worldometers.info/coronavirus/usa/west-virginia/" xr:uid="{501CD9A5-4887-4CAF-9165-9ABDD75EA5B9}"/>
    <hyperlink ref="A10" r:id="rId44" display="https://www.worldometers.info/coronavirus/usa/district-of-columbia/" xr:uid="{4E36021D-C763-4F40-A99C-71C04917D29E}"/>
    <hyperlink ref="A29" r:id="rId45" display="https://www.worldometers.info/coronavirus/usa/montana/" xr:uid="{CEABA8E7-7C6C-44C6-BD96-1F2A9A6EAE1D}"/>
    <hyperlink ref="A14" r:id="rId46" display="https://www.worldometers.info/coronavirus/usa/hawaii/" xr:uid="{5BEE300C-D4B4-4366-A00A-E18DDCC0BC59}"/>
    <hyperlink ref="A32" r:id="rId47" display="https://www.worldometers.info/coronavirus/usa/new-hampshire/" xr:uid="{18E9F409-6539-4D12-9BCE-E85E57AEB9C4}"/>
    <hyperlink ref="A3" r:id="rId48" display="https://www.worldometers.info/coronavirus/usa/alaska/" xr:uid="{BF2BF420-29F0-439C-8455-765F47F78AF8}"/>
    <hyperlink ref="A55" r:id="rId49" display="https://www.worldometers.info/coronavirus/usa/wyoming/" xr:uid="{8F260DD5-E116-4E08-BF87-FBDF748CD30D}"/>
    <hyperlink ref="A22" r:id="rId50" display="https://www.worldometers.info/coronavirus/usa/maine/" xr:uid="{AE77B958-13A2-4A39-9578-05262ACAACB2}"/>
    <hyperlink ref="A50" r:id="rId51" display="https://www.worldometers.info/coronavirus/usa/vermont/" xr:uid="{D116300E-E858-470F-98DE-0D276292995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4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2" bestFit="1" customWidth="1"/>
    <col min="4" max="16384" width="8.7265625" style="27"/>
  </cols>
  <sheetData>
    <row r="1" spans="1:3" ht="13" thickBot="1" x14ac:dyDescent="0.4">
      <c r="A1" s="27" t="s">
        <v>96</v>
      </c>
      <c r="C1" s="32" t="s">
        <v>95</v>
      </c>
    </row>
    <row r="2" spans="1:3" ht="15" thickBot="1" x14ac:dyDescent="0.4">
      <c r="A2" s="27" t="s">
        <v>36</v>
      </c>
      <c r="B2" s="41" t="s">
        <v>36</v>
      </c>
      <c r="C2" s="31">
        <v>2550</v>
      </c>
    </row>
    <row r="3" spans="1:3" ht="15" thickBot="1" x14ac:dyDescent="0.4">
      <c r="B3" s="41" t="s">
        <v>52</v>
      </c>
      <c r="C3" s="31">
        <v>57</v>
      </c>
    </row>
    <row r="4" spans="1:3" ht="15" thickBot="1" x14ac:dyDescent="0.4">
      <c r="A4" s="27" t="s">
        <v>33</v>
      </c>
      <c r="B4" s="41" t="s">
        <v>33</v>
      </c>
      <c r="C4" s="31">
        <v>5693</v>
      </c>
    </row>
    <row r="5" spans="1:3" ht="15" thickBot="1" x14ac:dyDescent="0.4">
      <c r="A5" s="27" t="s">
        <v>34</v>
      </c>
      <c r="B5" s="41" t="s">
        <v>34</v>
      </c>
      <c r="C5" s="31">
        <v>1391</v>
      </c>
    </row>
    <row r="6" spans="1:3" ht="15" thickBot="1" x14ac:dyDescent="0.4">
      <c r="A6" s="27" t="s">
        <v>10</v>
      </c>
      <c r="B6" s="41" t="s">
        <v>10</v>
      </c>
      <c r="C6" s="31">
        <v>16075</v>
      </c>
    </row>
    <row r="7" spans="1:3" ht="15" thickBot="1" x14ac:dyDescent="0.4">
      <c r="A7" s="27" t="s">
        <v>18</v>
      </c>
      <c r="B7" s="41" t="s">
        <v>18</v>
      </c>
      <c r="C7" s="31">
        <v>2057</v>
      </c>
    </row>
    <row r="8" spans="1:3" ht="15" thickBot="1" x14ac:dyDescent="0.4">
      <c r="A8" s="27" t="s">
        <v>23</v>
      </c>
      <c r="B8" s="41" t="s">
        <v>23</v>
      </c>
      <c r="C8" s="31">
        <v>4513</v>
      </c>
    </row>
    <row r="9" spans="1:3" ht="15" thickBot="1" x14ac:dyDescent="0.4">
      <c r="A9" s="27" t="s">
        <v>43</v>
      </c>
      <c r="B9" s="41" t="s">
        <v>43</v>
      </c>
      <c r="C9" s="31">
        <v>642</v>
      </c>
    </row>
    <row r="10" spans="1:3" ht="29.5" thickBot="1" x14ac:dyDescent="0.4">
      <c r="A10" s="27" t="s">
        <v>94</v>
      </c>
      <c r="B10" s="41" t="s">
        <v>63</v>
      </c>
      <c r="C10" s="31">
        <v>629</v>
      </c>
    </row>
    <row r="11" spans="1:3" ht="15" thickBot="1" x14ac:dyDescent="0.4">
      <c r="A11" s="27" t="s">
        <v>13</v>
      </c>
      <c r="B11" s="41" t="s">
        <v>13</v>
      </c>
      <c r="C11" s="31">
        <v>14557</v>
      </c>
    </row>
    <row r="12" spans="1:3" ht="15" thickBot="1" x14ac:dyDescent="0.4">
      <c r="A12" s="27" t="s">
        <v>16</v>
      </c>
      <c r="B12" s="41" t="s">
        <v>16</v>
      </c>
      <c r="C12" s="31">
        <v>7106</v>
      </c>
    </row>
    <row r="13" spans="1:3" ht="13" thickBot="1" x14ac:dyDescent="0.4">
      <c r="A13" s="27" t="s">
        <v>64</v>
      </c>
      <c r="B13" s="42" t="s">
        <v>64</v>
      </c>
      <c r="C13" s="31">
        <v>49</v>
      </c>
    </row>
    <row r="14" spans="1:3" ht="15" thickBot="1" x14ac:dyDescent="0.4">
      <c r="B14" s="41" t="s">
        <v>47</v>
      </c>
      <c r="C14" s="31">
        <v>142</v>
      </c>
    </row>
    <row r="15" spans="1:3" ht="15" thickBot="1" x14ac:dyDescent="0.4">
      <c r="A15" s="27" t="s">
        <v>49</v>
      </c>
      <c r="B15" s="41" t="s">
        <v>49</v>
      </c>
      <c r="C15" s="31">
        <v>474</v>
      </c>
    </row>
    <row r="16" spans="1:3" ht="15" thickBot="1" x14ac:dyDescent="0.4">
      <c r="A16" s="27" t="s">
        <v>12</v>
      </c>
      <c r="B16" s="41" t="s">
        <v>12</v>
      </c>
      <c r="C16" s="31">
        <v>8992</v>
      </c>
    </row>
    <row r="17" spans="1:3" ht="15" thickBot="1" x14ac:dyDescent="0.4">
      <c r="A17" s="27" t="s">
        <v>27</v>
      </c>
      <c r="B17" s="41" t="s">
        <v>27</v>
      </c>
      <c r="C17" s="31">
        <v>3656</v>
      </c>
    </row>
    <row r="18" spans="1:3" ht="15" thickBot="1" x14ac:dyDescent="0.4">
      <c r="A18" s="27" t="s">
        <v>41</v>
      </c>
      <c r="B18" s="41" t="s">
        <v>41</v>
      </c>
      <c r="C18" s="31">
        <v>1377</v>
      </c>
    </row>
    <row r="19" spans="1:3" ht="15" thickBot="1" x14ac:dyDescent="0.4">
      <c r="A19" s="27" t="s">
        <v>45</v>
      </c>
      <c r="B19" s="41" t="s">
        <v>45</v>
      </c>
      <c r="C19" s="31">
        <v>698</v>
      </c>
    </row>
    <row r="20" spans="1:3" ht="15" thickBot="1" x14ac:dyDescent="0.4">
      <c r="A20" s="27" t="s">
        <v>38</v>
      </c>
      <c r="B20" s="41" t="s">
        <v>38</v>
      </c>
      <c r="C20" s="31">
        <v>1197</v>
      </c>
    </row>
    <row r="21" spans="1:3" ht="15" thickBot="1" x14ac:dyDescent="0.4">
      <c r="A21" s="27" t="s">
        <v>14</v>
      </c>
      <c r="B21" s="41" t="s">
        <v>14</v>
      </c>
      <c r="C21" s="31">
        <v>5545</v>
      </c>
    </row>
    <row r="22" spans="1:3" ht="15" thickBot="1" x14ac:dyDescent="0.4">
      <c r="B22" s="41" t="s">
        <v>39</v>
      </c>
      <c r="C22" s="31">
        <v>142</v>
      </c>
    </row>
    <row r="23" spans="1:3" ht="15" thickBot="1" x14ac:dyDescent="0.4">
      <c r="A23" s="27" t="s">
        <v>26</v>
      </c>
      <c r="B23" s="41" t="s">
        <v>26</v>
      </c>
      <c r="C23" s="31">
        <v>3950</v>
      </c>
    </row>
    <row r="24" spans="1:3" ht="15" thickBot="1" x14ac:dyDescent="0.4">
      <c r="A24" s="27" t="s">
        <v>17</v>
      </c>
      <c r="B24" s="41" t="s">
        <v>17</v>
      </c>
      <c r="C24" s="31">
        <v>9490</v>
      </c>
    </row>
    <row r="25" spans="1:3" ht="15" thickBot="1" x14ac:dyDescent="0.4">
      <c r="A25" s="27" t="s">
        <v>11</v>
      </c>
      <c r="B25" s="41" t="s">
        <v>11</v>
      </c>
      <c r="C25" s="31">
        <v>7110</v>
      </c>
    </row>
    <row r="26" spans="1:3" ht="15" thickBot="1" x14ac:dyDescent="0.4">
      <c r="A26" s="27" t="s">
        <v>32</v>
      </c>
      <c r="B26" s="41" t="s">
        <v>32</v>
      </c>
      <c r="C26" s="31">
        <v>2112</v>
      </c>
    </row>
    <row r="27" spans="1:3" ht="15" thickBot="1" x14ac:dyDescent="0.4">
      <c r="A27" s="27" t="s">
        <v>30</v>
      </c>
      <c r="B27" s="41" t="s">
        <v>30</v>
      </c>
      <c r="C27" s="31">
        <v>2999</v>
      </c>
    </row>
    <row r="28" spans="1:3" ht="15" thickBot="1" x14ac:dyDescent="0.4">
      <c r="A28" s="27" t="s">
        <v>35</v>
      </c>
      <c r="B28" s="41" t="s">
        <v>35</v>
      </c>
      <c r="C28" s="31">
        <v>2268</v>
      </c>
    </row>
    <row r="29" spans="1:3" ht="15" thickBot="1" x14ac:dyDescent="0.4">
      <c r="B29" s="41" t="s">
        <v>51</v>
      </c>
      <c r="C29" s="31">
        <v>186</v>
      </c>
    </row>
    <row r="30" spans="1:3" ht="15" thickBot="1" x14ac:dyDescent="0.4">
      <c r="B30" s="41" t="s">
        <v>50</v>
      </c>
      <c r="C30" s="31">
        <v>493</v>
      </c>
    </row>
    <row r="31" spans="1:3" ht="15" thickBot="1" x14ac:dyDescent="0.4">
      <c r="A31" s="27" t="s">
        <v>31</v>
      </c>
      <c r="B31" s="41" t="s">
        <v>31</v>
      </c>
      <c r="C31" s="31">
        <v>1609</v>
      </c>
    </row>
    <row r="32" spans="1:3" ht="15" thickBot="1" x14ac:dyDescent="0.4">
      <c r="A32" s="27" t="s">
        <v>42</v>
      </c>
      <c r="B32" s="41" t="s">
        <v>42</v>
      </c>
      <c r="C32" s="31">
        <v>442</v>
      </c>
    </row>
    <row r="33" spans="1:3" ht="15" thickBot="1" x14ac:dyDescent="0.4">
      <c r="A33" s="27" t="s">
        <v>8</v>
      </c>
      <c r="B33" s="41" t="s">
        <v>8</v>
      </c>
      <c r="C33" s="31">
        <v>16251</v>
      </c>
    </row>
    <row r="34" spans="1:3" ht="15" thickBot="1" x14ac:dyDescent="0.4">
      <c r="A34" s="27" t="s">
        <v>44</v>
      </c>
      <c r="B34" s="41" t="s">
        <v>44</v>
      </c>
      <c r="C34" s="31">
        <v>887</v>
      </c>
    </row>
    <row r="35" spans="1:3" ht="15" thickBot="1" x14ac:dyDescent="0.4">
      <c r="A35" s="27" t="s">
        <v>7</v>
      </c>
      <c r="B35" s="41" t="s">
        <v>7</v>
      </c>
      <c r="C35" s="31">
        <v>33289</v>
      </c>
    </row>
    <row r="36" spans="1:3" ht="15" thickBot="1" x14ac:dyDescent="0.4">
      <c r="A36" s="27" t="s">
        <v>24</v>
      </c>
      <c r="B36" s="41" t="s">
        <v>24</v>
      </c>
      <c r="C36" s="31">
        <v>3608</v>
      </c>
    </row>
    <row r="37" spans="1:3" ht="15" thickBot="1" x14ac:dyDescent="0.4">
      <c r="B37" s="41" t="s">
        <v>53</v>
      </c>
      <c r="C37" s="31">
        <v>264</v>
      </c>
    </row>
    <row r="38" spans="1:3" ht="15" thickBot="1" x14ac:dyDescent="0.4">
      <c r="A38" s="27" t="s">
        <v>21</v>
      </c>
      <c r="B38" s="41" t="s">
        <v>21</v>
      </c>
      <c r="C38" s="31">
        <v>4911</v>
      </c>
    </row>
    <row r="39" spans="1:3" ht="15" thickBot="1" x14ac:dyDescent="0.4">
      <c r="A39" s="27" t="s">
        <v>46</v>
      </c>
      <c r="B39" s="41" t="s">
        <v>46</v>
      </c>
      <c r="C39" s="31">
        <v>1044</v>
      </c>
    </row>
    <row r="40" spans="1:3" ht="15" thickBot="1" x14ac:dyDescent="0.4">
      <c r="A40" s="27" t="s">
        <v>37</v>
      </c>
      <c r="B40" s="41" t="s">
        <v>37</v>
      </c>
      <c r="C40" s="31">
        <v>563</v>
      </c>
    </row>
    <row r="41" spans="1:3" ht="15" thickBot="1" x14ac:dyDescent="0.4">
      <c r="A41" s="27" t="s">
        <v>19</v>
      </c>
      <c r="B41" s="41" t="s">
        <v>19</v>
      </c>
      <c r="C41" s="31">
        <v>8262</v>
      </c>
    </row>
    <row r="42" spans="1:3" ht="13" thickBot="1" x14ac:dyDescent="0.4">
      <c r="A42" s="27" t="s">
        <v>65</v>
      </c>
      <c r="B42" s="42" t="s">
        <v>65</v>
      </c>
      <c r="C42" s="31">
        <v>673</v>
      </c>
    </row>
    <row r="43" spans="1:3" ht="15" thickBot="1" x14ac:dyDescent="0.4">
      <c r="B43" s="41" t="s">
        <v>40</v>
      </c>
      <c r="C43" s="31">
        <v>1118</v>
      </c>
    </row>
    <row r="44" spans="1:3" ht="15" thickBot="1" x14ac:dyDescent="0.4">
      <c r="A44" s="27" t="s">
        <v>25</v>
      </c>
      <c r="B44" s="41" t="s">
        <v>25</v>
      </c>
      <c r="C44" s="31">
        <v>3409</v>
      </c>
    </row>
    <row r="45" spans="1:3" ht="15" thickBot="1" x14ac:dyDescent="0.4">
      <c r="A45" s="27" t="s">
        <v>54</v>
      </c>
      <c r="B45" s="41" t="s">
        <v>54</v>
      </c>
      <c r="C45" s="31">
        <v>237</v>
      </c>
    </row>
    <row r="46" spans="1:3" ht="15" thickBot="1" x14ac:dyDescent="0.4">
      <c r="A46" s="27" t="s">
        <v>20</v>
      </c>
      <c r="B46" s="41" t="s">
        <v>20</v>
      </c>
      <c r="C46" s="31">
        <v>2515</v>
      </c>
    </row>
    <row r="47" spans="1:3" ht="15" thickBot="1" x14ac:dyDescent="0.4">
      <c r="A47" s="27" t="s">
        <v>15</v>
      </c>
      <c r="B47" s="41" t="s">
        <v>15</v>
      </c>
      <c r="C47" s="31">
        <v>16345</v>
      </c>
    </row>
    <row r="48" spans="1:3" ht="15" thickBot="1" x14ac:dyDescent="0.4">
      <c r="A48" s="27" t="s">
        <v>28</v>
      </c>
      <c r="B48" s="41" t="s">
        <v>28</v>
      </c>
      <c r="C48" s="31">
        <v>474</v>
      </c>
    </row>
    <row r="49" spans="1:3" ht="15" thickBot="1" x14ac:dyDescent="0.4">
      <c r="A49" s="27" t="s">
        <v>48</v>
      </c>
      <c r="B49" s="41" t="s">
        <v>48</v>
      </c>
      <c r="C49" s="31">
        <v>58</v>
      </c>
    </row>
    <row r="50" spans="1:3" ht="15" thickBot="1" x14ac:dyDescent="0.4">
      <c r="A50" s="27" t="s">
        <v>29</v>
      </c>
      <c r="B50" s="41" t="s">
        <v>29</v>
      </c>
      <c r="C50" s="31">
        <v>3250</v>
      </c>
    </row>
    <row r="51" spans="1:3" ht="15" thickBot="1" x14ac:dyDescent="0.4">
      <c r="A51" s="27" t="s">
        <v>9</v>
      </c>
      <c r="B51" s="41" t="s">
        <v>9</v>
      </c>
      <c r="C51" s="31">
        <v>2145</v>
      </c>
    </row>
    <row r="52" spans="1:3" ht="15" thickBot="1" x14ac:dyDescent="0.4">
      <c r="B52" s="41" t="s">
        <v>56</v>
      </c>
      <c r="C52" s="31">
        <v>355</v>
      </c>
    </row>
    <row r="53" spans="1:3" ht="15" thickBot="1" x14ac:dyDescent="0.4">
      <c r="A53" s="27" t="s">
        <v>22</v>
      </c>
      <c r="B53" s="41" t="s">
        <v>22</v>
      </c>
      <c r="C53" s="31">
        <v>1353</v>
      </c>
    </row>
    <row r="54" spans="1:3" ht="14.5" x14ac:dyDescent="0.35">
      <c r="A54" s="27" t="s">
        <v>55</v>
      </c>
      <c r="B54" s="41" t="s">
        <v>55</v>
      </c>
      <c r="C54" s="31">
        <v>53</v>
      </c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7C80747D-E18C-4200-BE34-5688F4AAA200}"/>
    <hyperlink ref="B47" r:id="rId2" display="https://www.worldometers.info/coronavirus/usa/texas/" xr:uid="{32B74E0F-DC97-46EB-9FEE-F1DD179E3F69}"/>
    <hyperlink ref="B11" r:id="rId3" display="https://www.worldometers.info/coronavirus/usa/florida/" xr:uid="{1FFDEE80-AFF5-4576-AB51-D8CA4ED123A1}"/>
    <hyperlink ref="B35" r:id="rId4" display="https://www.worldometers.info/coronavirus/usa/new-york/" xr:uid="{8220AB16-FE6A-4137-A808-C77AB7719565}"/>
    <hyperlink ref="B12" r:id="rId5" display="https://www.worldometers.info/coronavirus/usa/georgia/" xr:uid="{CB7B7788-AC6C-44AA-8537-B5E0E693900F}"/>
    <hyperlink ref="B16" r:id="rId6" display="https://www.worldometers.info/coronavirus/usa/illinois/" xr:uid="{A1C0B60D-8C75-4702-82E2-8F8541C800E5}"/>
    <hyperlink ref="B4" r:id="rId7" display="https://www.worldometers.info/coronavirus/usa/arizona/" xr:uid="{B32B7878-AF20-4C46-897C-F3D01F442D13}"/>
    <hyperlink ref="B36" r:id="rId8" display="https://www.worldometers.info/coronavirus/usa/north-carolina/" xr:uid="{20CFDB00-3DA0-412D-8E3F-C41516E1981F}"/>
    <hyperlink ref="B33" r:id="rId9" display="https://www.worldometers.info/coronavirus/usa/new-jersey/" xr:uid="{A3A8A05F-11AF-4303-8D9C-B6D60235A9B2}"/>
    <hyperlink ref="B46" r:id="rId10" display="https://www.worldometers.info/coronavirus/usa/tennessee/" xr:uid="{2321591C-5585-43C9-AD5C-D5371D9774A8}"/>
    <hyperlink ref="B21" r:id="rId11" display="https://www.worldometers.info/coronavirus/usa/louisiana/" xr:uid="{0EC1D4C9-6D04-4876-A797-041C9E2F2A9E}"/>
    <hyperlink ref="B41" r:id="rId12" display="https://www.worldometers.info/coronavirus/usa/pennsylvania/" xr:uid="{0F320474-4A0C-4192-B9FE-C6E2DACAEC99}"/>
    <hyperlink ref="B38" r:id="rId13" display="https://www.worldometers.info/coronavirus/usa/ohio/" xr:uid="{12F591DB-7BCB-479C-91EB-6E48EEB56A6F}"/>
    <hyperlink ref="B2" r:id="rId14" display="https://www.worldometers.info/coronavirus/usa/alabama/" xr:uid="{0A823215-4B08-4723-9ED8-408B8DF17EB8}"/>
    <hyperlink ref="B50" r:id="rId15" display="https://www.worldometers.info/coronavirus/usa/virginia/" xr:uid="{F20A5E7C-EE6D-4581-AD24-416A45103D3A}"/>
    <hyperlink ref="B44" r:id="rId16" display="https://www.worldometers.info/coronavirus/usa/south-carolina/" xr:uid="{424601D9-AAE7-4F3A-9779-CDB5D9733C94}"/>
    <hyperlink ref="B25" r:id="rId17" display="https://www.worldometers.info/coronavirus/usa/michigan/" xr:uid="{68F8DCF7-AAF8-49A1-8AF3-EB4D2DC48807}"/>
    <hyperlink ref="B24" r:id="rId18" display="https://www.worldometers.info/coronavirus/usa/massachusetts/" xr:uid="{5EC323CC-859F-49CD-8A70-F61D0D29FEE7}"/>
    <hyperlink ref="B28" r:id="rId19" display="https://www.worldometers.info/coronavirus/usa/missouri/" xr:uid="{4576551D-9A88-4EB6-8CBA-2A11E923EBA4}"/>
    <hyperlink ref="B53" r:id="rId20" display="https://www.worldometers.info/coronavirus/usa/wisconsin/" xr:uid="{65FAFF8D-4B24-4C04-B5A2-770E9D617474}"/>
    <hyperlink ref="B23" r:id="rId21" display="https://www.worldometers.info/coronavirus/usa/maryland/" xr:uid="{7FFC72B2-2ED9-42C3-94D3-6EFB2C9031E3}"/>
    <hyperlink ref="B17" r:id="rId22" display="https://www.worldometers.info/coronavirus/usa/indiana/" xr:uid="{7BDDCCF1-E122-4ACB-9D7C-D2B216834E77}"/>
    <hyperlink ref="B26" r:id="rId23" display="https://www.worldometers.info/coronavirus/usa/minnesota/" xr:uid="{19AF3D45-56D4-4792-9701-A3E66C329856}"/>
    <hyperlink ref="B27" r:id="rId24" display="https://www.worldometers.info/coronavirus/usa/mississippi/" xr:uid="{43F9F7D9-2DE7-4956-A85C-2A45F6661682}"/>
    <hyperlink ref="B51" r:id="rId25" display="https://www.worldometers.info/coronavirus/usa/washington/" xr:uid="{58C55CBC-AEA8-4824-951C-2E75B56C40B7}"/>
    <hyperlink ref="B18" r:id="rId26" display="https://www.worldometers.info/coronavirus/usa/iowa/" xr:uid="{9E1C088D-D35B-43A7-9C71-420043436ADA}"/>
    <hyperlink ref="B39" r:id="rId27" display="https://www.worldometers.info/coronavirus/usa/oklahoma/" xr:uid="{41FCA409-EDD0-4863-9068-D5E2BA2DC524}"/>
    <hyperlink ref="B5" r:id="rId28" display="https://www.worldometers.info/coronavirus/usa/arkansas/" xr:uid="{278EA70A-11BB-497C-BA56-FFC51693E28B}"/>
    <hyperlink ref="B31" r:id="rId29" display="https://www.worldometers.info/coronavirus/usa/nevada/" xr:uid="{F2D5E7C2-B889-4126-9DA5-2C0F57D79DD5}"/>
    <hyperlink ref="B48" r:id="rId30" display="https://www.worldometers.info/coronavirus/usa/utah/" xr:uid="{F4F66916-4CE8-4AF4-B3AB-3EFE913FAFC6}"/>
    <hyperlink ref="B7" r:id="rId31" display="https://www.worldometers.info/coronavirus/usa/colorado/" xr:uid="{23617CA1-50D0-4F1B-B375-83767B36CF3C}"/>
    <hyperlink ref="B20" r:id="rId32" display="https://www.worldometers.info/coronavirus/usa/kentucky/" xr:uid="{F3B4F13B-A8CA-4C1F-8CDC-7C7A1BA910BB}"/>
    <hyperlink ref="B19" r:id="rId33" display="https://www.worldometers.info/coronavirus/usa/kansas/" xr:uid="{5F975317-3EF1-47D4-A55D-96A408EB838C}"/>
    <hyperlink ref="B8" r:id="rId34" display="https://www.worldometers.info/coronavirus/usa/connecticut/" xr:uid="{3D597E14-B3E4-4148-A003-6377D7F3D7CA}"/>
    <hyperlink ref="B30" r:id="rId35" display="https://www.worldometers.info/coronavirus/usa/nebraska/" xr:uid="{ABDADE7A-0677-43F9-BC75-7DF7960A744B}"/>
    <hyperlink ref="B15" r:id="rId36" display="https://www.worldometers.info/coronavirus/usa/idaho/" xr:uid="{A16CEFF7-7546-4667-87F5-C665865DA04D}"/>
    <hyperlink ref="B40" r:id="rId37" display="https://www.worldometers.info/coronavirus/usa/oregon/" xr:uid="{3D884D62-0978-4825-86E1-6C6705A47406}"/>
    <hyperlink ref="B34" r:id="rId38" display="https://www.worldometers.info/coronavirus/usa/new-mexico/" xr:uid="{D256EDBA-2048-4B43-9943-D01D7556EB2D}"/>
    <hyperlink ref="B43" r:id="rId39" display="https://www.worldometers.info/coronavirus/usa/rhode-island/" xr:uid="{276FC5D0-A72C-4A09-93E0-718A9377A5E0}"/>
    <hyperlink ref="B45" r:id="rId40" display="https://www.worldometers.info/coronavirus/usa/south-dakota/" xr:uid="{5925433E-1AF6-41D1-9D5A-FABFE58C2224}"/>
    <hyperlink ref="B37" r:id="rId41" display="https://www.worldometers.info/coronavirus/usa/north-dakota/" xr:uid="{6E45476E-B2CC-4976-ABD7-B77D64D41481}"/>
    <hyperlink ref="B9" r:id="rId42" display="https://www.worldometers.info/coronavirus/usa/delaware/" xr:uid="{DB989642-4D58-4FE3-A0AD-66F538DBD95E}"/>
    <hyperlink ref="B52" r:id="rId43" display="https://www.worldometers.info/coronavirus/usa/west-virginia/" xr:uid="{478D5E90-3EF3-4B13-9695-D6DC9582EA47}"/>
    <hyperlink ref="B10" r:id="rId44" display="https://www.worldometers.info/coronavirus/usa/district-of-columbia/" xr:uid="{666B55AF-FC75-46A7-AF41-049ADF4F987C}"/>
    <hyperlink ref="B29" r:id="rId45" display="https://www.worldometers.info/coronavirus/usa/montana/" xr:uid="{6F5A1F00-3B1B-41C3-A910-23EA0D999A9E}"/>
    <hyperlink ref="B14" r:id="rId46" display="https://www.worldometers.info/coronavirus/usa/hawaii/" xr:uid="{7992ECC4-7EE0-4F10-97CE-E31A820337A8}"/>
    <hyperlink ref="B32" r:id="rId47" display="https://www.worldometers.info/coronavirus/usa/new-hampshire/" xr:uid="{99F67136-CA28-4067-AA7B-4A9B311C4F97}"/>
    <hyperlink ref="B3" r:id="rId48" display="https://www.worldometers.info/coronavirus/usa/alaska/" xr:uid="{F84FF2B0-44B0-4A77-85FD-86DBFCDCAED8}"/>
    <hyperlink ref="B54" r:id="rId49" display="https://www.worldometers.info/coronavirus/usa/wyoming/" xr:uid="{F8562C95-43C1-4923-8E79-C3B9489E3736}"/>
    <hyperlink ref="B22" r:id="rId50" display="https://www.worldometers.info/coronavirus/usa/maine/" xr:uid="{5146A62B-00BD-46EB-B811-9345E0A861D1}"/>
    <hyperlink ref="B49" r:id="rId51" display="https://www.worldometers.info/coronavirus/usa/vermont/" xr:uid="{A89029AE-CA36-4C89-9813-0A68EC6D556D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2020-10-03T10:46:02Z</dcterms:modified>
</cp:coreProperties>
</file>