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93FC0909-70B9-4373-85D6-1A00ACAE087F}" xr6:coauthVersionLast="45" xr6:coauthVersionMax="45" xr10:uidLastSave="{B81C174D-F8C0-462A-AE17-E14892593139}"/>
  <bookViews>
    <workbookView xWindow="3570" yWindow="-21375" windowWidth="25305" windowHeight="174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3" l="1"/>
  <c r="N46" i="3"/>
  <c r="N31" i="3"/>
  <c r="N29" i="3"/>
  <c r="N5" i="3"/>
  <c r="N21" i="3"/>
  <c r="N30" i="3"/>
  <c r="N27" i="3"/>
  <c r="N15" i="3"/>
  <c r="N14" i="3"/>
  <c r="N35" i="3"/>
  <c r="N54" i="3"/>
  <c r="N50" i="3"/>
  <c r="N17" i="3"/>
  <c r="N45" i="3"/>
  <c r="N12" i="3"/>
  <c r="N37" i="3"/>
  <c r="N56" i="3"/>
  <c r="N16" i="3"/>
  <c r="N44" i="3"/>
  <c r="N19" i="3"/>
  <c r="N39" i="3"/>
  <c r="N11" i="3"/>
  <c r="N49" i="3"/>
  <c r="N55" i="3"/>
  <c r="N20" i="3"/>
  <c r="N47" i="3"/>
  <c r="N28" i="3"/>
  <c r="N6" i="3"/>
  <c r="N23" i="3"/>
  <c r="N8" i="3"/>
  <c r="N40" i="3"/>
  <c r="N7" i="3"/>
  <c r="N36" i="3"/>
  <c r="N2" i="3"/>
  <c r="N18" i="3"/>
  <c r="N10" i="3"/>
  <c r="N52" i="3"/>
  <c r="N22" i="3"/>
  <c r="N51" i="3"/>
  <c r="N38" i="3"/>
  <c r="N48" i="3"/>
  <c r="N13" i="3"/>
  <c r="N53" i="3"/>
  <c r="N32" i="3"/>
  <c r="N24" i="3"/>
  <c r="N33" i="3"/>
  <c r="N43" i="3"/>
  <c r="N4" i="3"/>
  <c r="N25" i="3"/>
  <c r="N34" i="3"/>
  <c r="N41" i="3"/>
  <c r="N42" i="3"/>
  <c r="N3" i="3"/>
  <c r="N26" i="3"/>
  <c r="O22" i="3" l="1"/>
  <c r="P22" i="3"/>
  <c r="P50" i="3" l="1"/>
  <c r="P36" i="3"/>
  <c r="P27" i="3"/>
  <c r="P39" i="3"/>
  <c r="P54" i="3"/>
  <c r="P30" i="3"/>
  <c r="P7" i="3"/>
  <c r="P38" i="3"/>
  <c r="P37" i="3"/>
  <c r="P40" i="3"/>
  <c r="P43" i="3"/>
  <c r="P32" i="3"/>
  <c r="P23" i="3"/>
  <c r="P29" i="3"/>
  <c r="P26" i="3"/>
  <c r="P45" i="3"/>
  <c r="P6" i="3"/>
  <c r="P16" i="3"/>
  <c r="P48" i="3"/>
  <c r="P51" i="3"/>
  <c r="P19" i="3"/>
  <c r="P14" i="3"/>
  <c r="P55" i="3"/>
  <c r="P52" i="3"/>
  <c r="P42" i="3"/>
  <c r="P17" i="3"/>
  <c r="P4" i="3"/>
  <c r="P49" i="3"/>
  <c r="P20" i="3"/>
  <c r="P21" i="3"/>
  <c r="P8" i="3"/>
  <c r="P41" i="3"/>
  <c r="P47" i="3"/>
  <c r="P53" i="3"/>
  <c r="P18" i="3"/>
  <c r="P34" i="3"/>
  <c r="P25" i="3"/>
  <c r="P31" i="3"/>
  <c r="P3" i="3"/>
  <c r="P9" i="3"/>
  <c r="P10" i="3"/>
  <c r="P35" i="3"/>
  <c r="P11" i="3"/>
  <c r="P28" i="3"/>
  <c r="P12" i="3"/>
  <c r="P15" i="3"/>
  <c r="P44" i="3"/>
  <c r="P24" i="3"/>
  <c r="P46" i="3"/>
  <c r="P13" i="3"/>
  <c r="P5" i="3"/>
  <c r="P33" i="3"/>
  <c r="P56" i="3"/>
  <c r="P2" i="3"/>
  <c r="O53" i="3"/>
  <c r="Q27" i="3" l="1"/>
  <c r="Q14" i="3"/>
  <c r="Q29" i="3"/>
  <c r="Q7" i="3"/>
  <c r="Q23" i="3"/>
  <c r="Q53" i="3"/>
  <c r="Q39" i="3"/>
  <c r="Q22" i="3"/>
  <c r="Q28" i="3"/>
  <c r="Q9" i="3"/>
  <c r="Q42" i="3"/>
  <c r="Q13" i="3"/>
  <c r="Q2" i="3"/>
  <c r="Q24" i="3"/>
  <c r="Q41" i="3"/>
  <c r="Q46" i="3"/>
  <c r="Q49" i="3"/>
  <c r="Q10" i="3"/>
  <c r="Q43" i="3"/>
  <c r="Q20" i="3"/>
  <c r="Q26" i="3"/>
  <c r="Q47" i="3"/>
  <c r="Q4" i="3"/>
  <c r="Q38" i="3"/>
  <c r="Q45" i="3"/>
  <c r="Q8" i="3"/>
  <c r="Q6" i="3"/>
  <c r="Q51" i="3"/>
  <c r="Q21" i="3"/>
  <c r="Q48" i="3"/>
  <c r="Q55" i="3"/>
  <c r="Q54" i="3"/>
  <c r="Q32" i="3"/>
  <c r="Q50" i="3"/>
  <c r="Q34" i="3"/>
  <c r="Q44" i="3"/>
  <c r="Q30" i="3"/>
  <c r="Q16" i="3"/>
  <c r="Q17" i="3"/>
  <c r="Q11" i="3"/>
  <c r="Q37" i="3"/>
  <c r="Q36" i="3"/>
  <c r="Q35" i="3"/>
  <c r="Q25" i="3"/>
  <c r="Q5" i="3"/>
  <c r="Q3" i="3"/>
  <c r="Q12" i="3"/>
  <c r="Q40" i="3"/>
  <c r="Q33" i="3"/>
  <c r="Q31" i="3"/>
  <c r="Q56" i="3"/>
  <c r="Q15" i="3"/>
  <c r="Q52" i="3"/>
  <c r="Q18" i="3"/>
  <c r="Q19" i="3" l="1"/>
  <c r="O23" i="3" l="1"/>
  <c r="O24" i="3"/>
  <c r="O20" i="3"/>
  <c r="O35" i="3"/>
  <c r="O50" i="3"/>
  <c r="O4" i="3"/>
  <c r="O44" i="3"/>
  <c r="O3" i="3"/>
  <c r="O21" i="3"/>
  <c r="O19" i="3"/>
  <c r="O32" i="3"/>
  <c r="O56" i="3"/>
  <c r="O38" i="3"/>
  <c r="O39" i="3"/>
  <c r="O7" i="3"/>
  <c r="O29" i="3"/>
  <c r="O37" i="3"/>
  <c r="O47" i="3"/>
  <c r="O30" i="3"/>
  <c r="O8" i="3"/>
  <c r="O18" i="3"/>
  <c r="O17" i="3"/>
  <c r="O51" i="3"/>
  <c r="O27" i="3"/>
  <c r="O33" i="3"/>
  <c r="O10" i="3"/>
  <c r="O49" i="3"/>
  <c r="O28" i="3"/>
  <c r="O13" i="3"/>
  <c r="O42" i="3"/>
  <c r="O45" i="3"/>
  <c r="O14" i="3"/>
  <c r="O15" i="3"/>
  <c r="O16" i="3"/>
  <c r="O43" i="3"/>
  <c r="O52" i="3"/>
  <c r="O31" i="3"/>
  <c r="O5" i="3"/>
  <c r="O54" i="3"/>
  <c r="O26" i="3"/>
  <c r="O40" i="3"/>
  <c r="O48" i="3"/>
  <c r="O36" i="3"/>
  <c r="O25" i="3"/>
  <c r="O11" i="3"/>
  <c r="O9" i="3"/>
  <c r="O2" i="3"/>
  <c r="O12" i="3"/>
  <c r="O46" i="3"/>
  <c r="O55" i="3"/>
  <c r="O41" i="3"/>
  <c r="O6" i="3"/>
  <c r="O34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<sst xmlns="http://schemas.openxmlformats.org/spreadsheetml/2006/main" count="326" uniqueCount="105">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</sst>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0" fillId="2" borderId="2" xfId="0" applyFill="1" applyBorder="1"/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9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68</v>
      </c>
      <c r="Q1" s="53"/>
      <c r="R1" s="53"/>
      <c r="S1" s="4">
        <v>1.4999999999999999E-2</v>
      </c>
      <c r="T1" s="4"/>
      <c r="U1" s="54" t="s">
        <v>77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712351</v>
      </c>
      <c r="D5" s="2"/>
      <c r="E5" s="1">
        <v>13020</v>
      </c>
      <c r="F5" s="2"/>
      <c r="G5" s="1">
        <v>330996</v>
      </c>
      <c r="H5" s="1">
        <v>368335</v>
      </c>
      <c r="I5" s="1">
        <v>18029</v>
      </c>
      <c r="J5" s="2">
        <v>330</v>
      </c>
      <c r="K5" s="1">
        <v>11373395</v>
      </c>
      <c r="L5" s="1">
        <v>287845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642721</v>
      </c>
      <c r="D6" s="2"/>
      <c r="E6" s="1">
        <v>12908</v>
      </c>
      <c r="F6" s="2"/>
      <c r="G6" s="1">
        <v>521220</v>
      </c>
      <c r="H6" s="1">
        <v>108593</v>
      </c>
      <c r="I6" s="1">
        <v>22166</v>
      </c>
      <c r="J6" s="2">
        <v>445</v>
      </c>
      <c r="K6" s="1">
        <v>5418724</v>
      </c>
      <c r="L6" s="1">
        <v>186879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623471</v>
      </c>
      <c r="D7" s="2"/>
      <c r="E7" s="1">
        <v>11189</v>
      </c>
      <c r="F7" s="2"/>
      <c r="G7" s="1">
        <v>78829</v>
      </c>
      <c r="H7" s="1">
        <v>533453</v>
      </c>
      <c r="I7" s="1">
        <v>29029</v>
      </c>
      <c r="J7" s="2">
        <v>521</v>
      </c>
      <c r="K7" s="1">
        <v>4622552</v>
      </c>
      <c r="L7" s="1">
        <v>215225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466118</v>
      </c>
      <c r="D8" s="2"/>
      <c r="E8" s="1">
        <v>33030</v>
      </c>
      <c r="F8" s="2"/>
      <c r="G8" s="1">
        <v>371339</v>
      </c>
      <c r="H8" s="1">
        <v>61749</v>
      </c>
      <c r="I8" s="1">
        <v>23961</v>
      </c>
      <c r="J8" s="1">
        <v>1698</v>
      </c>
      <c r="K8" s="1">
        <v>8263033</v>
      </c>
      <c r="L8" s="1">
        <v>424757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270471</v>
      </c>
      <c r="D9" s="2"/>
      <c r="E9" s="1">
        <v>5632</v>
      </c>
      <c r="F9" s="2"/>
      <c r="G9" s="1">
        <v>49120</v>
      </c>
      <c r="H9" s="1">
        <v>215719</v>
      </c>
      <c r="I9" s="1">
        <v>25474</v>
      </c>
      <c r="J9" s="2">
        <v>530</v>
      </c>
      <c r="K9" s="1">
        <v>2621834</v>
      </c>
      <c r="L9" s="1">
        <v>246937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236725</v>
      </c>
      <c r="D10" s="2"/>
      <c r="E10" s="1">
        <v>8235</v>
      </c>
      <c r="F10" s="2"/>
      <c r="G10" s="1">
        <v>152494</v>
      </c>
      <c r="H10" s="1">
        <v>75996</v>
      </c>
      <c r="I10" s="1">
        <v>18681</v>
      </c>
      <c r="J10" s="2">
        <v>650</v>
      </c>
      <c r="K10" s="1">
        <v>4064161</v>
      </c>
      <c r="L10" s="1">
        <v>320724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201835</v>
      </c>
      <c r="D11" s="2"/>
      <c r="E11" s="1">
        <v>5030</v>
      </c>
      <c r="F11" s="2"/>
      <c r="G11" s="1">
        <v>30682</v>
      </c>
      <c r="H11" s="1">
        <v>166123</v>
      </c>
      <c r="I11" s="1">
        <v>27729</v>
      </c>
      <c r="J11" s="2">
        <v>691</v>
      </c>
      <c r="K11" s="1">
        <v>1470255</v>
      </c>
      <c r="L11" s="1">
        <v>201994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197555</v>
      </c>
      <c r="D12" s="2"/>
      <c r="E12" s="1">
        <v>16048</v>
      </c>
      <c r="F12" s="2"/>
      <c r="G12" s="1">
        <v>161988</v>
      </c>
      <c r="H12" s="1">
        <v>19519</v>
      </c>
      <c r="I12" s="1">
        <v>22242</v>
      </c>
      <c r="J12" s="1">
        <v>1807</v>
      </c>
      <c r="K12" s="1">
        <v>2857918</v>
      </c>
      <c r="L12" s="1">
        <v>321758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168023</v>
      </c>
      <c r="D13" s="2"/>
      <c r="E13" s="1">
        <v>2734</v>
      </c>
      <c r="F13" s="2"/>
      <c r="G13" s="1">
        <v>136630</v>
      </c>
      <c r="H13" s="1">
        <v>28659</v>
      </c>
      <c r="I13" s="1">
        <v>16020</v>
      </c>
      <c r="J13" s="2">
        <v>261</v>
      </c>
      <c r="K13" s="1">
        <v>2256172</v>
      </c>
      <c r="L13" s="1">
        <v>215118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154933</v>
      </c>
      <c r="D14" s="2"/>
      <c r="E14" s="1">
        <v>1754</v>
      </c>
      <c r="F14" s="2"/>
      <c r="G14" s="1">
        <v>116864</v>
      </c>
      <c r="H14" s="1">
        <v>36315</v>
      </c>
      <c r="I14" s="1">
        <v>22687</v>
      </c>
      <c r="J14" s="2">
        <v>257</v>
      </c>
      <c r="K14" s="1">
        <v>2197316</v>
      </c>
      <c r="L14" s="1">
        <v>321754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148193</v>
      </c>
      <c r="D15" s="2"/>
      <c r="E15" s="1">
        <v>4950</v>
      </c>
      <c r="F15" s="2"/>
      <c r="G15" s="1">
        <v>127918</v>
      </c>
      <c r="H15" s="1">
        <v>15325</v>
      </c>
      <c r="I15" s="1">
        <v>31878</v>
      </c>
      <c r="J15" s="1">
        <v>1065</v>
      </c>
      <c r="K15" s="1">
        <v>1872789</v>
      </c>
      <c r="L15" s="1">
        <v>402855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138840</v>
      </c>
      <c r="D16" s="2"/>
      <c r="E16" s="1">
        <v>7767</v>
      </c>
      <c r="F16" s="2"/>
      <c r="G16" s="1">
        <v>109900</v>
      </c>
      <c r="H16" s="1">
        <v>21173</v>
      </c>
      <c r="I16" s="1">
        <v>10845</v>
      </c>
      <c r="J16" s="2">
        <v>607</v>
      </c>
      <c r="K16" s="1">
        <v>1662678</v>
      </c>
      <c r="L16" s="1">
        <v>129877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17</v>
      </c>
      <c r="C17" s="1">
        <v>128533</v>
      </c>
      <c r="D17" s="2"/>
      <c r="E17" s="1">
        <v>9060</v>
      </c>
      <c r="F17" s="2"/>
      <c r="G17" s="1">
        <v>103920</v>
      </c>
      <c r="H17" s="1">
        <v>15553</v>
      </c>
      <c r="I17" s="1">
        <v>18648</v>
      </c>
      <c r="J17" s="1">
        <v>1314</v>
      </c>
      <c r="K17" s="1">
        <v>1932333</v>
      </c>
      <c r="L17" s="1">
        <v>280353</v>
      </c>
      <c r="M17" s="1">
        <v>6892503</v>
      </c>
      <c r="N17" s="6"/>
      <c r="O17" s="6"/>
      <c r="P17" s="6"/>
    </row>
    <row r="18" spans="1:16" ht="15" thickBot="1" x14ac:dyDescent="0.4">
      <c r="A18" s="45">
        <v>14</v>
      </c>
      <c r="B18" s="41" t="s">
        <v>36</v>
      </c>
      <c r="C18" s="1">
        <v>126058</v>
      </c>
      <c r="D18" s="2"/>
      <c r="E18" s="1">
        <v>2182</v>
      </c>
      <c r="F18" s="2"/>
      <c r="G18" s="1">
        <v>48028</v>
      </c>
      <c r="H18" s="1">
        <v>75848</v>
      </c>
      <c r="I18" s="1">
        <v>25709</v>
      </c>
      <c r="J18" s="2">
        <v>445</v>
      </c>
      <c r="K18" s="1">
        <v>976381</v>
      </c>
      <c r="L18" s="1">
        <v>199132</v>
      </c>
      <c r="M18" s="1">
        <v>4903185</v>
      </c>
      <c r="N18" s="6"/>
      <c r="O18" s="6"/>
      <c r="P18" s="6"/>
    </row>
    <row r="19" spans="1:16" ht="15" thickBot="1" x14ac:dyDescent="0.4">
      <c r="A19" s="45">
        <v>15</v>
      </c>
      <c r="B19" s="41" t="s">
        <v>21</v>
      </c>
      <c r="C19" s="1">
        <v>123264</v>
      </c>
      <c r="D19" s="2"/>
      <c r="E19" s="1">
        <v>4148</v>
      </c>
      <c r="F19" s="2"/>
      <c r="G19" s="1">
        <v>102631</v>
      </c>
      <c r="H19" s="1">
        <v>16485</v>
      </c>
      <c r="I19" s="1">
        <v>10545</v>
      </c>
      <c r="J19" s="2">
        <v>355</v>
      </c>
      <c r="K19" s="1">
        <v>2237613</v>
      </c>
      <c r="L19" s="1">
        <v>191427</v>
      </c>
      <c r="M19" s="1">
        <v>11689100</v>
      </c>
      <c r="N19" s="5"/>
      <c r="O19" s="6"/>
      <c r="P19" s="6"/>
    </row>
    <row r="20" spans="1:16" ht="15" thickBot="1" x14ac:dyDescent="0.4">
      <c r="A20" s="45">
        <v>16</v>
      </c>
      <c r="B20" s="41" t="s">
        <v>29</v>
      </c>
      <c r="C20" s="1">
        <v>120594</v>
      </c>
      <c r="D20" s="2"/>
      <c r="E20" s="1">
        <v>2580</v>
      </c>
      <c r="F20" s="2"/>
      <c r="G20" s="1">
        <v>15085</v>
      </c>
      <c r="H20" s="1">
        <v>102929</v>
      </c>
      <c r="I20" s="1">
        <v>14128</v>
      </c>
      <c r="J20" s="2">
        <v>302</v>
      </c>
      <c r="K20" s="1">
        <v>1705735</v>
      </c>
      <c r="L20" s="1">
        <v>199840</v>
      </c>
      <c r="M20" s="1">
        <v>8535519</v>
      </c>
      <c r="N20" s="5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118992</v>
      </c>
      <c r="D21" s="2"/>
      <c r="E21" s="1">
        <v>2720</v>
      </c>
      <c r="F21" s="2"/>
      <c r="G21" s="1">
        <v>51431</v>
      </c>
      <c r="H21" s="1">
        <v>64841</v>
      </c>
      <c r="I21" s="1">
        <v>23111</v>
      </c>
      <c r="J21" s="2">
        <v>528</v>
      </c>
      <c r="K21" s="1">
        <v>1013506</v>
      </c>
      <c r="L21" s="1">
        <v>196846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113025</v>
      </c>
      <c r="D22" s="2"/>
      <c r="E22" s="1">
        <v>6753</v>
      </c>
      <c r="F22" s="2"/>
      <c r="G22" s="1">
        <v>76151</v>
      </c>
      <c r="H22" s="1">
        <v>30121</v>
      </c>
      <c r="I22" s="1">
        <v>11317</v>
      </c>
      <c r="J22" s="2">
        <v>676</v>
      </c>
      <c r="K22" s="1">
        <v>3054102</v>
      </c>
      <c r="L22" s="1">
        <v>305812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108249</v>
      </c>
      <c r="D23" s="2"/>
      <c r="E23" s="1">
        <v>3755</v>
      </c>
      <c r="F23" s="2"/>
      <c r="G23" s="1">
        <v>6124</v>
      </c>
      <c r="H23" s="1">
        <v>98370</v>
      </c>
      <c r="I23" s="1">
        <v>17905</v>
      </c>
      <c r="J23" s="2">
        <v>621</v>
      </c>
      <c r="K23" s="1">
        <v>1938846</v>
      </c>
      <c r="L23" s="1">
        <v>320699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94196</v>
      </c>
      <c r="D24" s="2"/>
      <c r="E24" s="1">
        <v>3296</v>
      </c>
      <c r="F24" s="2"/>
      <c r="G24" s="1">
        <v>70534</v>
      </c>
      <c r="H24" s="1">
        <v>20366</v>
      </c>
      <c r="I24" s="1">
        <v>13992</v>
      </c>
      <c r="J24" s="2">
        <v>490</v>
      </c>
      <c r="K24" s="1">
        <v>1431368</v>
      </c>
      <c r="L24" s="1">
        <v>212615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85888</v>
      </c>
      <c r="D25" s="2"/>
      <c r="E25" s="1">
        <v>1642</v>
      </c>
      <c r="F25" s="2"/>
      <c r="G25" s="1">
        <v>12974</v>
      </c>
      <c r="H25" s="1">
        <v>71272</v>
      </c>
      <c r="I25" s="1">
        <v>13994</v>
      </c>
      <c r="J25" s="2">
        <v>268</v>
      </c>
      <c r="K25" s="1">
        <v>1051879</v>
      </c>
      <c r="L25" s="1">
        <v>171388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82950</v>
      </c>
      <c r="D26" s="2"/>
      <c r="E26" s="1">
        <v>2473</v>
      </c>
      <c r="F26" s="2"/>
      <c r="G26" s="1">
        <v>62707</v>
      </c>
      <c r="H26" s="1">
        <v>17770</v>
      </c>
      <c r="I26" s="1">
        <v>27872</v>
      </c>
      <c r="J26" s="2">
        <v>831</v>
      </c>
      <c r="K26" s="1">
        <v>626895</v>
      </c>
      <c r="L26" s="1">
        <v>210640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76661</v>
      </c>
      <c r="D27" s="2"/>
      <c r="E27" s="1">
        <v>1915</v>
      </c>
      <c r="F27" s="2"/>
      <c r="G27" s="1">
        <v>31778</v>
      </c>
      <c r="H27" s="1">
        <v>42968</v>
      </c>
      <c r="I27" s="1">
        <v>10067</v>
      </c>
      <c r="J27" s="2">
        <v>251</v>
      </c>
      <c r="K27" s="1">
        <v>1473245</v>
      </c>
      <c r="L27" s="1">
        <v>193469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32</v>
      </c>
      <c r="C28" s="1">
        <v>75864</v>
      </c>
      <c r="D28" s="2"/>
      <c r="E28" s="1">
        <v>1866</v>
      </c>
      <c r="F28" s="2"/>
      <c r="G28" s="1">
        <v>67656</v>
      </c>
      <c r="H28" s="1">
        <v>6342</v>
      </c>
      <c r="I28" s="1">
        <v>13452</v>
      </c>
      <c r="J28" s="2">
        <v>331</v>
      </c>
      <c r="K28" s="1">
        <v>1489726</v>
      </c>
      <c r="L28" s="1">
        <v>264153</v>
      </c>
      <c r="M28" s="1">
        <v>5639632</v>
      </c>
      <c r="N28" s="5"/>
      <c r="O28" s="6"/>
      <c r="P28" s="6"/>
    </row>
    <row r="29" spans="1:16" ht="15" thickBot="1" x14ac:dyDescent="0.4">
      <c r="A29" s="45">
        <v>25</v>
      </c>
      <c r="B29" s="41" t="s">
        <v>22</v>
      </c>
      <c r="C29" s="1">
        <v>75603</v>
      </c>
      <c r="D29" s="2"/>
      <c r="E29" s="1">
        <v>1122</v>
      </c>
      <c r="F29" s="2"/>
      <c r="G29" s="1">
        <v>67234</v>
      </c>
      <c r="H29" s="1">
        <v>7247</v>
      </c>
      <c r="I29" s="1">
        <v>12985</v>
      </c>
      <c r="J29" s="2">
        <v>193</v>
      </c>
      <c r="K29" s="1">
        <v>1248457</v>
      </c>
      <c r="L29" s="1">
        <v>214422</v>
      </c>
      <c r="M29" s="1">
        <v>5822434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69228</v>
      </c>
      <c r="D30" s="2"/>
      <c r="E30" s="1">
        <v>1305</v>
      </c>
      <c r="F30" s="2"/>
      <c r="G30" s="1">
        <v>26011</v>
      </c>
      <c r="H30" s="1">
        <v>41912</v>
      </c>
      <c r="I30" s="1">
        <v>22475</v>
      </c>
      <c r="J30" s="2">
        <v>424</v>
      </c>
      <c r="K30" s="1">
        <v>854785</v>
      </c>
      <c r="L30" s="1">
        <v>277514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65260</v>
      </c>
      <c r="D31" s="43">
        <v>358</v>
      </c>
      <c r="E31" s="1">
        <v>1121</v>
      </c>
      <c r="F31" s="42">
        <v>5</v>
      </c>
      <c r="G31" s="1">
        <v>47371</v>
      </c>
      <c r="H31" s="1">
        <v>16768</v>
      </c>
      <c r="I31" s="1">
        <v>20684</v>
      </c>
      <c r="J31" s="2">
        <v>355</v>
      </c>
      <c r="K31" s="1">
        <v>636002</v>
      </c>
      <c r="L31" s="1">
        <v>201581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61224</v>
      </c>
      <c r="D32" s="2"/>
      <c r="E32" s="2">
        <v>797</v>
      </c>
      <c r="F32" s="2"/>
      <c r="G32" s="1">
        <v>54961</v>
      </c>
      <c r="H32" s="1">
        <v>5466</v>
      </c>
      <c r="I32" s="1">
        <v>20288</v>
      </c>
      <c r="J32" s="2">
        <v>264</v>
      </c>
      <c r="K32" s="1">
        <v>727035</v>
      </c>
      <c r="L32" s="1">
        <v>240915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46</v>
      </c>
      <c r="C33" s="1">
        <v>58733</v>
      </c>
      <c r="D33" s="2"/>
      <c r="E33" s="2">
        <v>800</v>
      </c>
      <c r="F33" s="2"/>
      <c r="G33" s="1">
        <v>49184</v>
      </c>
      <c r="H33" s="1">
        <v>8749</v>
      </c>
      <c r="I33" s="1">
        <v>14843</v>
      </c>
      <c r="J33" s="2">
        <v>202</v>
      </c>
      <c r="K33" s="1">
        <v>898288</v>
      </c>
      <c r="L33" s="1">
        <v>227014</v>
      </c>
      <c r="M33" s="1">
        <v>3956971</v>
      </c>
      <c r="N33" s="5"/>
      <c r="O33" s="6"/>
      <c r="P33" s="6"/>
    </row>
    <row r="34" spans="1:16" ht="15" thickBot="1" x14ac:dyDescent="0.4">
      <c r="A34" s="45">
        <v>30</v>
      </c>
      <c r="B34" s="41" t="s">
        <v>18</v>
      </c>
      <c r="C34" s="1">
        <v>57424</v>
      </c>
      <c r="D34" s="2"/>
      <c r="E34" s="1">
        <v>1945</v>
      </c>
      <c r="F34" s="2"/>
      <c r="G34" s="1">
        <v>25157</v>
      </c>
      <c r="H34" s="1">
        <v>30322</v>
      </c>
      <c r="I34" s="1">
        <v>9972</v>
      </c>
      <c r="J34" s="2">
        <v>338</v>
      </c>
      <c r="K34" s="1">
        <v>710923</v>
      </c>
      <c r="L34" s="1">
        <v>123451</v>
      </c>
      <c r="M34" s="1">
        <v>5758736</v>
      </c>
      <c r="N34" s="6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52879</v>
      </c>
      <c r="D35" s="2"/>
      <c r="E35" s="1">
        <v>4465</v>
      </c>
      <c r="F35" s="2"/>
      <c r="G35" s="1">
        <v>37742</v>
      </c>
      <c r="H35" s="1">
        <v>10672</v>
      </c>
      <c r="I35" s="1">
        <v>14832</v>
      </c>
      <c r="J35" s="1">
        <v>1252</v>
      </c>
      <c r="K35" s="1">
        <v>1170970</v>
      </c>
      <c r="L35" s="1">
        <v>328436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52107</v>
      </c>
      <c r="D36" s="2"/>
      <c r="E36" s="2">
        <v>407</v>
      </c>
      <c r="F36" s="2"/>
      <c r="G36" s="1">
        <v>43990</v>
      </c>
      <c r="H36" s="1">
        <v>7710</v>
      </c>
      <c r="I36" s="1">
        <v>16253</v>
      </c>
      <c r="J36" s="2">
        <v>127</v>
      </c>
      <c r="K36" s="1">
        <v>816876</v>
      </c>
      <c r="L36" s="1">
        <v>254799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48396</v>
      </c>
      <c r="D37" s="2"/>
      <c r="E37" s="2">
        <v>933</v>
      </c>
      <c r="F37" s="2"/>
      <c r="G37" s="1">
        <v>10375</v>
      </c>
      <c r="H37" s="1">
        <v>37088</v>
      </c>
      <c r="I37" s="1">
        <v>10832</v>
      </c>
      <c r="J37" s="2">
        <v>209</v>
      </c>
      <c r="K37" s="1">
        <v>877443</v>
      </c>
      <c r="L37" s="1">
        <v>196398</v>
      </c>
      <c r="M37" s="1">
        <v>4467673</v>
      </c>
      <c r="N37" s="5"/>
      <c r="O37" s="6"/>
      <c r="P37" s="6"/>
    </row>
    <row r="38" spans="1:16" ht="15" thickBot="1" x14ac:dyDescent="0.4">
      <c r="A38" s="45">
        <v>34</v>
      </c>
      <c r="B38" s="41" t="s">
        <v>45</v>
      </c>
      <c r="C38" s="1">
        <v>43175</v>
      </c>
      <c r="D38" s="2"/>
      <c r="E38" s="2">
        <v>452</v>
      </c>
      <c r="F38" s="2"/>
      <c r="G38" s="1">
        <v>26752</v>
      </c>
      <c r="H38" s="1">
        <v>15971</v>
      </c>
      <c r="I38" s="1">
        <v>14820</v>
      </c>
      <c r="J38" s="2">
        <v>155</v>
      </c>
      <c r="K38" s="1">
        <v>413249</v>
      </c>
      <c r="L38" s="1">
        <v>141848</v>
      </c>
      <c r="M38" s="1">
        <v>2913314</v>
      </c>
      <c r="N38" s="5"/>
      <c r="O38" s="6"/>
      <c r="P38" s="6"/>
    </row>
    <row r="39" spans="1:16" ht="15" thickBot="1" x14ac:dyDescent="0.4">
      <c r="A39" s="45">
        <v>35</v>
      </c>
      <c r="B39" s="41" t="s">
        <v>50</v>
      </c>
      <c r="C39" s="1">
        <v>34287</v>
      </c>
      <c r="D39" s="2"/>
      <c r="E39" s="2">
        <v>397</v>
      </c>
      <c r="F39" s="2"/>
      <c r="G39" s="1">
        <v>26177</v>
      </c>
      <c r="H39" s="1">
        <v>7713</v>
      </c>
      <c r="I39" s="1">
        <v>17725</v>
      </c>
      <c r="J39" s="2">
        <v>205</v>
      </c>
      <c r="K39" s="1">
        <v>363617</v>
      </c>
      <c r="L39" s="1">
        <v>187973</v>
      </c>
      <c r="M39" s="1">
        <v>1934408</v>
      </c>
      <c r="N39" s="5"/>
      <c r="O39" s="6"/>
      <c r="P39" s="5"/>
    </row>
    <row r="40" spans="1:16" ht="15" thickBot="1" x14ac:dyDescent="0.4">
      <c r="A40" s="45">
        <v>36</v>
      </c>
      <c r="B40" s="41" t="s">
        <v>49</v>
      </c>
      <c r="C40" s="1">
        <v>32088</v>
      </c>
      <c r="D40" s="2"/>
      <c r="E40" s="2">
        <v>361</v>
      </c>
      <c r="F40" s="2"/>
      <c r="G40" s="1">
        <v>14963</v>
      </c>
      <c r="H40" s="1">
        <v>16764</v>
      </c>
      <c r="I40" s="1">
        <v>17956</v>
      </c>
      <c r="J40" s="2">
        <v>202</v>
      </c>
      <c r="K40" s="1">
        <v>255348</v>
      </c>
      <c r="L40" s="1">
        <v>142887</v>
      </c>
      <c r="M40" s="1">
        <v>1787065</v>
      </c>
      <c r="N40" s="5"/>
      <c r="O40" s="6"/>
      <c r="P40" s="5"/>
    </row>
    <row r="41" spans="1:16" ht="15" thickBot="1" x14ac:dyDescent="0.4">
      <c r="A41" s="45">
        <v>37</v>
      </c>
      <c r="B41" s="41" t="s">
        <v>37</v>
      </c>
      <c r="C41" s="1">
        <v>26713</v>
      </c>
      <c r="D41" s="2"/>
      <c r="E41" s="2">
        <v>459</v>
      </c>
      <c r="F41" s="2"/>
      <c r="G41" s="1">
        <v>4938</v>
      </c>
      <c r="H41" s="1">
        <v>21316</v>
      </c>
      <c r="I41" s="1">
        <v>6333</v>
      </c>
      <c r="J41" s="2">
        <v>109</v>
      </c>
      <c r="K41" s="1">
        <v>555918</v>
      </c>
      <c r="L41" s="1">
        <v>131805</v>
      </c>
      <c r="M41" s="1">
        <v>4217737</v>
      </c>
      <c r="N41" s="5"/>
      <c r="O41" s="6"/>
      <c r="P41" s="5"/>
    </row>
    <row r="42" spans="1:16" ht="15" thickBot="1" x14ac:dyDescent="0.4">
      <c r="A42" s="45">
        <v>38</v>
      </c>
      <c r="B42" s="41" t="s">
        <v>44</v>
      </c>
      <c r="C42" s="1">
        <v>25352</v>
      </c>
      <c r="D42" s="2"/>
      <c r="E42" s="2">
        <v>779</v>
      </c>
      <c r="F42" s="2"/>
      <c r="G42" s="1">
        <v>12960</v>
      </c>
      <c r="H42" s="1">
        <v>11613</v>
      </c>
      <c r="I42" s="1">
        <v>12091</v>
      </c>
      <c r="J42" s="2">
        <v>372</v>
      </c>
      <c r="K42" s="1">
        <v>760874</v>
      </c>
      <c r="L42" s="1">
        <v>362869</v>
      </c>
      <c r="M42" s="1">
        <v>2096829</v>
      </c>
      <c r="N42" s="5"/>
      <c r="O42" s="6"/>
      <c r="P42" s="34"/>
    </row>
    <row r="43" spans="1:16" ht="15" thickBot="1" x14ac:dyDescent="0.4">
      <c r="A43" s="45">
        <v>39</v>
      </c>
      <c r="B43" s="41" t="s">
        <v>40</v>
      </c>
      <c r="C43" s="1">
        <v>21949</v>
      </c>
      <c r="D43" s="2"/>
      <c r="E43" s="1">
        <v>1048</v>
      </c>
      <c r="F43" s="2"/>
      <c r="G43" s="1">
        <v>2108</v>
      </c>
      <c r="H43" s="1">
        <v>18793</v>
      </c>
      <c r="I43" s="1">
        <v>20719</v>
      </c>
      <c r="J43" s="2">
        <v>989</v>
      </c>
      <c r="K43" s="1">
        <v>524414</v>
      </c>
      <c r="L43" s="1">
        <v>495029</v>
      </c>
      <c r="M43" s="1">
        <v>1059361</v>
      </c>
      <c r="N43" s="6"/>
      <c r="O43" s="6"/>
    </row>
    <row r="44" spans="1:16" ht="15" thickBot="1" x14ac:dyDescent="0.4">
      <c r="A44" s="45">
        <v>40</v>
      </c>
      <c r="B44" s="41" t="s">
        <v>43</v>
      </c>
      <c r="C44" s="1">
        <v>17429</v>
      </c>
      <c r="D44" s="2"/>
      <c r="E44" s="2">
        <v>605</v>
      </c>
      <c r="F44" s="2"/>
      <c r="G44" s="1">
        <v>9381</v>
      </c>
      <c r="H44" s="1">
        <v>7443</v>
      </c>
      <c r="I44" s="1">
        <v>17899</v>
      </c>
      <c r="J44" s="2">
        <v>621</v>
      </c>
      <c r="K44" s="1">
        <v>236849</v>
      </c>
      <c r="L44" s="1">
        <v>243230</v>
      </c>
      <c r="M44" s="1">
        <v>973764</v>
      </c>
      <c r="N44" s="6"/>
      <c r="O44" s="6"/>
    </row>
    <row r="45" spans="1:16" ht="15" thickBot="1" x14ac:dyDescent="0.4">
      <c r="A45" s="45">
        <v>41</v>
      </c>
      <c r="B45" s="41" t="s">
        <v>63</v>
      </c>
      <c r="C45" s="1">
        <v>13992</v>
      </c>
      <c r="D45" s="2"/>
      <c r="E45" s="2">
        <v>607</v>
      </c>
      <c r="F45" s="2"/>
      <c r="G45" s="1">
        <v>11105</v>
      </c>
      <c r="H45" s="1">
        <v>2280</v>
      </c>
      <c r="I45" s="1">
        <v>19826</v>
      </c>
      <c r="J45" s="2">
        <v>860</v>
      </c>
      <c r="K45" s="1">
        <v>290682</v>
      </c>
      <c r="L45" s="1">
        <v>411877</v>
      </c>
      <c r="M45" s="1">
        <v>705749</v>
      </c>
      <c r="N45" s="6"/>
      <c r="O45" s="6"/>
    </row>
    <row r="46" spans="1:16" ht="15" thickBot="1" x14ac:dyDescent="0.4">
      <c r="A46" s="45">
        <v>42</v>
      </c>
      <c r="B46" s="41" t="s">
        <v>54</v>
      </c>
      <c r="C46" s="1">
        <v>13509</v>
      </c>
      <c r="D46" s="2"/>
      <c r="E46" s="2">
        <v>167</v>
      </c>
      <c r="F46" s="2"/>
      <c r="G46" s="1">
        <v>10612</v>
      </c>
      <c r="H46" s="1">
        <v>2730</v>
      </c>
      <c r="I46" s="1">
        <v>15270</v>
      </c>
      <c r="J46" s="2">
        <v>189</v>
      </c>
      <c r="K46" s="1">
        <v>146529</v>
      </c>
      <c r="L46" s="1">
        <v>165633</v>
      </c>
      <c r="M46" s="1">
        <v>884659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11816</v>
      </c>
      <c r="D47" s="2"/>
      <c r="E47" s="2">
        <v>143</v>
      </c>
      <c r="F47" s="2"/>
      <c r="G47" s="1">
        <v>9295</v>
      </c>
      <c r="H47" s="1">
        <v>2378</v>
      </c>
      <c r="I47" s="1">
        <v>15505</v>
      </c>
      <c r="J47" s="2">
        <v>188</v>
      </c>
      <c r="K47" s="1">
        <v>201761</v>
      </c>
      <c r="L47" s="1">
        <v>264757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10250</v>
      </c>
      <c r="D48" s="2"/>
      <c r="E48" s="2">
        <v>214</v>
      </c>
      <c r="F48" s="2"/>
      <c r="G48" s="1">
        <v>8017</v>
      </c>
      <c r="H48" s="1">
        <v>2019</v>
      </c>
      <c r="I48" s="1">
        <v>5719</v>
      </c>
      <c r="J48" s="2">
        <v>119</v>
      </c>
      <c r="K48" s="1">
        <v>435863</v>
      </c>
      <c r="L48" s="1">
        <v>243207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8472</v>
      </c>
      <c r="D49" s="2"/>
      <c r="E49" s="2">
        <v>70</v>
      </c>
      <c r="F49" s="2"/>
      <c r="G49" s="1">
        <v>2578</v>
      </c>
      <c r="H49" s="1">
        <v>5824</v>
      </c>
      <c r="I49" s="1">
        <v>5984</v>
      </c>
      <c r="J49" s="2">
        <v>49</v>
      </c>
      <c r="K49" s="1">
        <v>263187</v>
      </c>
      <c r="L49" s="1">
        <v>185883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7421</v>
      </c>
      <c r="D50" s="2"/>
      <c r="E50" s="2">
        <v>104</v>
      </c>
      <c r="F50" s="2"/>
      <c r="G50" s="1">
        <v>5330</v>
      </c>
      <c r="H50" s="1">
        <v>1987</v>
      </c>
      <c r="I50" s="1">
        <v>6943</v>
      </c>
      <c r="J50" s="2">
        <v>97</v>
      </c>
      <c r="K50" s="1">
        <v>250238</v>
      </c>
      <c r="L50" s="1">
        <v>234135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7275</v>
      </c>
      <c r="D51" s="2"/>
      <c r="E51" s="2">
        <v>432</v>
      </c>
      <c r="F51" s="2"/>
      <c r="G51" s="1">
        <v>6615</v>
      </c>
      <c r="H51" s="2">
        <v>228</v>
      </c>
      <c r="I51" s="1">
        <v>5350</v>
      </c>
      <c r="J51" s="2">
        <v>318</v>
      </c>
      <c r="K51" s="1">
        <v>240668</v>
      </c>
      <c r="L51" s="1">
        <v>176999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5263</v>
      </c>
      <c r="D52" s="2"/>
      <c r="E52" s="2">
        <v>37</v>
      </c>
      <c r="F52" s="2"/>
      <c r="G52" s="1">
        <v>2044</v>
      </c>
      <c r="H52" s="1">
        <v>3182</v>
      </c>
      <c r="I52" s="1">
        <v>7194</v>
      </c>
      <c r="J52" s="2">
        <v>51</v>
      </c>
      <c r="K52" s="1">
        <v>348630</v>
      </c>
      <c r="L52" s="1">
        <v>476567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4526</v>
      </c>
      <c r="D53" s="2"/>
      <c r="E53" s="2">
        <v>132</v>
      </c>
      <c r="F53" s="2"/>
      <c r="G53" s="1">
        <v>3923</v>
      </c>
      <c r="H53" s="2">
        <v>471</v>
      </c>
      <c r="I53" s="1">
        <v>3367</v>
      </c>
      <c r="J53" s="2">
        <v>98</v>
      </c>
      <c r="K53" s="1">
        <v>272017</v>
      </c>
      <c r="L53" s="1">
        <v>202362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3842</v>
      </c>
      <c r="D54" s="2"/>
      <c r="E54" s="2">
        <v>37</v>
      </c>
      <c r="F54" s="2"/>
      <c r="G54" s="1">
        <v>3181</v>
      </c>
      <c r="H54" s="2">
        <v>624</v>
      </c>
      <c r="I54" s="1">
        <v>6638</v>
      </c>
      <c r="J54" s="2">
        <v>64</v>
      </c>
      <c r="K54" s="1">
        <v>114436</v>
      </c>
      <c r="L54" s="1">
        <v>197727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1624</v>
      </c>
      <c r="D55" s="2"/>
      <c r="E55" s="2">
        <v>58</v>
      </c>
      <c r="F55" s="2"/>
      <c r="G55" s="1">
        <v>1425</v>
      </c>
      <c r="H55" s="2">
        <v>141</v>
      </c>
      <c r="I55" s="1">
        <v>2603</v>
      </c>
      <c r="J55" s="2">
        <v>93</v>
      </c>
      <c r="K55" s="1">
        <v>135721</v>
      </c>
      <c r="L55" s="1">
        <v>217505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1395</v>
      </c>
      <c r="D56" s="2"/>
      <c r="E56" s="2">
        <v>10</v>
      </c>
      <c r="F56" s="2"/>
      <c r="G56" s="2">
        <v>533</v>
      </c>
      <c r="H56" s="2">
        <v>852</v>
      </c>
      <c r="I56" s="2"/>
      <c r="J56" s="2"/>
      <c r="K56" s="1">
        <v>38032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56</v>
      </c>
      <c r="D57" s="2"/>
      <c r="E57" s="2">
        <v>2</v>
      </c>
      <c r="F57" s="2"/>
      <c r="G57" s="2">
        <v>19</v>
      </c>
      <c r="H57" s="2">
        <v>35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33199</v>
      </c>
      <c r="D58" s="2"/>
      <c r="E58" s="2">
        <v>434</v>
      </c>
      <c r="F58" s="2"/>
      <c r="G58" s="1">
        <v>2267</v>
      </c>
      <c r="H58" s="1">
        <v>30498</v>
      </c>
      <c r="I58" s="1">
        <v>9802</v>
      </c>
      <c r="J58" s="2">
        <v>128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8">
        <v>65</v>
      </c>
      <c r="B59" s="59" t="s">
        <v>66</v>
      </c>
      <c r="C59" s="60">
        <v>1134</v>
      </c>
      <c r="D59" s="61"/>
      <c r="E59" s="61">
        <v>14</v>
      </c>
      <c r="F59" s="61"/>
      <c r="G59" s="61">
        <v>898</v>
      </c>
      <c r="H59" s="61">
        <v>222</v>
      </c>
      <c r="I59" s="61"/>
      <c r="J59" s="61"/>
      <c r="K59" s="60">
        <v>16250</v>
      </c>
      <c r="L59" s="61"/>
      <c r="M59" s="61"/>
      <c r="N59" s="62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1D3FA0D3-363C-4B26-A7B2-8F5412FF027C}"/>
    <hyperlink ref="B6" r:id="rId2" display="https://www.worldometers.info/coronavirus/usa/texas/" xr:uid="{A0EDE369-2555-4F30-AD1A-40399137B271}"/>
    <hyperlink ref="B7" r:id="rId3" display="https://www.worldometers.info/coronavirus/usa/florida/" xr:uid="{57F827D2-007B-4158-9A78-401DB00093A2}"/>
    <hyperlink ref="B8" r:id="rId4" display="https://www.worldometers.info/coronavirus/usa/new-york/" xr:uid="{0F034494-43DD-4CE0-ACBB-A693691C228D}"/>
    <hyperlink ref="B9" r:id="rId5" display="https://www.worldometers.info/coronavirus/usa/georgia/" xr:uid="{52554469-6176-40C6-9A1E-6093AA876E62}"/>
    <hyperlink ref="B10" r:id="rId6" display="https://www.worldometers.info/coronavirus/usa/illinois/" xr:uid="{171C7F92-3EEF-429D-9217-F02819A336E5}"/>
    <hyperlink ref="B11" r:id="rId7" display="https://www.worldometers.info/coronavirus/usa/arizona/" xr:uid="{63FECF17-5924-4220-A745-92D5DEC3FCDD}"/>
    <hyperlink ref="B12" r:id="rId8" display="https://www.worldometers.info/coronavirus/usa/new-jersey/" xr:uid="{3B353B6C-B259-4767-9EC4-1F1C88E13874}"/>
    <hyperlink ref="B13" r:id="rId9" display="https://www.worldometers.info/coronavirus/usa/north-carolina/" xr:uid="{3EA610DA-9D63-4228-A61D-FBAD326B8E67}"/>
    <hyperlink ref="B14" r:id="rId10" display="https://www.worldometers.info/coronavirus/usa/tennessee/" xr:uid="{80711E14-F258-455C-AFBA-0C79A510C8BE}"/>
    <hyperlink ref="B15" r:id="rId11" display="https://www.worldometers.info/coronavirus/usa/louisiana/" xr:uid="{68B110DF-503D-4AA8-B5B1-364004382DE1}"/>
    <hyperlink ref="B16" r:id="rId12" display="https://www.worldometers.info/coronavirus/usa/pennsylvania/" xr:uid="{5CF94BDF-7C41-4434-8E12-2FFC9A5DFAD2}"/>
    <hyperlink ref="B17" r:id="rId13" display="https://www.worldometers.info/coronavirus/usa/massachusetts/" xr:uid="{0A8CEF89-895A-440F-9A1F-81E9CCA1F6E2}"/>
    <hyperlink ref="B18" r:id="rId14" display="https://www.worldometers.info/coronavirus/usa/alabama/" xr:uid="{384CFC5F-4012-41F2-B8F3-5EBCA261E17F}"/>
    <hyperlink ref="B19" r:id="rId15" display="https://www.worldometers.info/coronavirus/usa/ohio/" xr:uid="{134E529E-0FA5-48AA-ACCB-8439D7983462}"/>
    <hyperlink ref="B20" r:id="rId16" display="https://www.worldometers.info/coronavirus/usa/virginia/" xr:uid="{E430B721-B4B1-4D1B-A9F2-A9CB7159774E}"/>
    <hyperlink ref="B21" r:id="rId17" display="https://www.worldometers.info/coronavirus/usa/south-carolina/" xr:uid="{E328C576-D30B-4DD2-8C96-8F2450996E1F}"/>
    <hyperlink ref="B22" r:id="rId18" display="https://www.worldometers.info/coronavirus/usa/michigan/" xr:uid="{E151CE0B-FAD0-4088-BB51-DBF717E911EC}"/>
    <hyperlink ref="B23" r:id="rId19" display="https://www.worldometers.info/coronavirus/usa/maryland/" xr:uid="{6F39A28B-6E90-4DA3-B898-9FF4D2302922}"/>
    <hyperlink ref="B24" r:id="rId20" display="https://www.worldometers.info/coronavirus/usa/indiana/" xr:uid="{51359439-7A60-413F-BDFE-E9A3E8726C70}"/>
    <hyperlink ref="B25" r:id="rId21" display="https://www.worldometers.info/coronavirus/usa/missouri/" xr:uid="{A1AE42E4-4A46-4DA0-B75C-F07F83F1104D}"/>
    <hyperlink ref="B26" r:id="rId22" display="https://www.worldometers.info/coronavirus/usa/mississippi/" xr:uid="{58D17D11-7391-4ECA-AA40-D318339E1F80}"/>
    <hyperlink ref="B27" r:id="rId23" display="https://www.worldometers.info/coronavirus/usa/washington/" xr:uid="{6A110F10-9368-459E-81D7-37516BBD781A}"/>
    <hyperlink ref="B28" r:id="rId24" display="https://www.worldometers.info/coronavirus/usa/minnesota/" xr:uid="{07A9E568-10DB-4648-8994-8240D8C3C646}"/>
    <hyperlink ref="B29" r:id="rId25" display="https://www.worldometers.info/coronavirus/usa/wisconsin/" xr:uid="{555643C3-9495-4877-8CA4-3A224DAE1894}"/>
    <hyperlink ref="B30" r:id="rId26" display="https://www.worldometers.info/coronavirus/usa/nevada/" xr:uid="{E6EBE612-7914-45A0-948E-9B6AB5C8746B}"/>
    <hyperlink ref="B31" r:id="rId27" display="https://www.worldometers.info/coronavirus/usa/iowa/" xr:uid="{B1719E81-C0A5-4CCE-A45B-5B9BA9EEE4F1}"/>
    <hyperlink ref="B32" r:id="rId28" display="https://www.worldometers.info/coronavirus/usa/arkansas/" xr:uid="{82F9FA5C-E247-437C-AF7A-FC40CFB652FB}"/>
    <hyperlink ref="B33" r:id="rId29" display="https://www.worldometers.info/coronavirus/usa/oklahoma/" xr:uid="{7893BAD1-D4F4-4542-88D7-5A3C0F2F235B}"/>
    <hyperlink ref="B34" r:id="rId30" display="https://www.worldometers.info/coronavirus/usa/colorado/" xr:uid="{18BF68BC-4566-457D-85E2-98C1B93EFCA0}"/>
    <hyperlink ref="B35" r:id="rId31" display="https://www.worldometers.info/coronavirus/usa/connecticut/" xr:uid="{7A4E58A9-19B7-4FA2-B0BC-8056CE8292D2}"/>
    <hyperlink ref="B36" r:id="rId32" display="https://www.worldometers.info/coronavirus/usa/utah/" xr:uid="{832D313E-C7B5-4100-AEBE-310C700E557A}"/>
    <hyperlink ref="B37" r:id="rId33" display="https://www.worldometers.info/coronavirus/usa/kentucky/" xr:uid="{F51C03BD-F8AA-4811-BB13-4A4F335A71DD}"/>
    <hyperlink ref="B38" r:id="rId34" display="https://www.worldometers.info/coronavirus/usa/kansas/" xr:uid="{5CEF348D-9A23-4A88-A11A-00096DA2B4C2}"/>
    <hyperlink ref="B39" r:id="rId35" display="https://www.worldometers.info/coronavirus/usa/nebraska/" xr:uid="{239DC87E-1270-45EF-A712-B06B44D466F7}"/>
    <hyperlink ref="B40" r:id="rId36" display="https://www.worldometers.info/coronavirus/usa/idaho/" xr:uid="{BB0308DA-584C-4C04-ACFA-F7FF3BD3148A}"/>
    <hyperlink ref="B41" r:id="rId37" display="https://www.worldometers.info/coronavirus/usa/oregon/" xr:uid="{FC898645-C926-47C1-8C4D-CC19DE6F0C36}"/>
    <hyperlink ref="B42" r:id="rId38" display="https://www.worldometers.info/coronavirus/usa/new-mexico/" xr:uid="{399FE768-5260-418B-B281-C0628543B771}"/>
    <hyperlink ref="B43" r:id="rId39" display="https://www.worldometers.info/coronavirus/usa/rhode-island/" xr:uid="{F3C7984D-3E4D-4A4A-9C96-FF72F51BCACB}"/>
    <hyperlink ref="B44" r:id="rId40" display="https://www.worldometers.info/coronavirus/usa/delaware/" xr:uid="{6720D4AC-EF2E-44D4-810D-B5E3ECC646E6}"/>
    <hyperlink ref="B45" r:id="rId41" display="https://www.worldometers.info/coronavirus/usa/district-of-columbia/" xr:uid="{2AD97833-28F3-4470-B587-822C7655F687}"/>
    <hyperlink ref="B46" r:id="rId42" display="https://www.worldometers.info/coronavirus/usa/south-dakota/" xr:uid="{2D7B7BCF-0929-4F9F-9AC4-7E53117425A3}"/>
    <hyperlink ref="B47" r:id="rId43" display="https://www.worldometers.info/coronavirus/usa/north-dakota/" xr:uid="{4C6AD431-38D0-47CE-BB84-9C65FA4D1BEE}"/>
    <hyperlink ref="B48" r:id="rId44" display="https://www.worldometers.info/coronavirus/usa/west-virginia/" xr:uid="{3C00B551-F230-41C3-802C-C3E0BF6326E9}"/>
    <hyperlink ref="B49" r:id="rId45" display="https://www.worldometers.info/coronavirus/usa/hawaii/" xr:uid="{ED148609-641E-40B0-8689-AF792745E87E}"/>
    <hyperlink ref="B50" r:id="rId46" display="https://www.worldometers.info/coronavirus/usa/montana/" xr:uid="{AC45A2DF-C38F-473C-AF92-0B9D7E7A36EE}"/>
    <hyperlink ref="B51" r:id="rId47" display="https://www.worldometers.info/coronavirus/usa/new-hampshire/" xr:uid="{2BB718EC-56D0-44ED-8794-01E16A99F5B5}"/>
    <hyperlink ref="B52" r:id="rId48" display="https://www.worldometers.info/coronavirus/usa/alaska/" xr:uid="{6B8EE476-BFBC-4A40-85DC-834970BD639E}"/>
    <hyperlink ref="B53" r:id="rId49" display="https://www.worldometers.info/coronavirus/usa/maine/" xr:uid="{58AABB71-BEDB-4655-A516-6E122CCBC8E8}"/>
    <hyperlink ref="B54" r:id="rId50" display="https://www.worldometers.info/coronavirus/usa/wyoming/" xr:uid="{E11416F9-CFDF-41BB-809D-838349F84AC8}"/>
    <hyperlink ref="B55" r:id="rId51" display="https://www.worldometers.info/coronavirus/usa/vermont/" xr:uid="{C75B39BD-9F73-4E49-A861-4CFF1D82F88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126058</v>
      </c>
      <c r="C2" s="2"/>
      <c r="D2" s="1">
        <v>2182</v>
      </c>
      <c r="E2" s="2"/>
      <c r="F2" s="1">
        <v>48028</v>
      </c>
      <c r="G2" s="1">
        <v>75848</v>
      </c>
      <c r="H2" s="1">
        <v>25709</v>
      </c>
      <c r="I2" s="2">
        <v>445</v>
      </c>
      <c r="J2" s="1">
        <v>976381</v>
      </c>
      <c r="K2" s="1">
        <v>199132</v>
      </c>
      <c r="L2" s="1">
        <v>4903185</v>
      </c>
      <c r="M2" s="46"/>
      <c r="N2" s="37">
        <f>IFERROR(B2/J2,0)</f>
        <v>0.12910738738258937</v>
      </c>
      <c r="O2" s="38">
        <f>IFERROR(I2/H2,0)</f>
        <v>1.7309113540005444E-2</v>
      </c>
      <c r="P2" s="36">
        <f>D2*250</f>
        <v>545500</v>
      </c>
      <c r="Q2" s="39">
        <f>ABS(P2-B2)/B2</f>
        <v>3.3273731139634135</v>
      </c>
    </row>
    <row r="3" spans="1:17" ht="15" thickBot="1" x14ac:dyDescent="0.35">
      <c r="A3" s="41" t="s">
        <v>52</v>
      </c>
      <c r="B3" s="1">
        <v>5263</v>
      </c>
      <c r="C3" s="2"/>
      <c r="D3" s="2">
        <v>37</v>
      </c>
      <c r="E3" s="2"/>
      <c r="F3" s="1">
        <v>2044</v>
      </c>
      <c r="G3" s="1">
        <v>3182</v>
      </c>
      <c r="H3" s="1">
        <v>7194</v>
      </c>
      <c r="I3" s="2">
        <v>51</v>
      </c>
      <c r="J3" s="1">
        <v>348630</v>
      </c>
      <c r="K3" s="1">
        <v>476567</v>
      </c>
      <c r="L3" s="1">
        <v>731545</v>
      </c>
      <c r="M3" s="46"/>
      <c r="N3" s="37">
        <f>IFERROR(B3/J3,0)</f>
        <v>1.5096233829561425E-2</v>
      </c>
      <c r="O3" s="38">
        <f>IFERROR(I3/H3,0)</f>
        <v>7.0892410341951628E-3</v>
      </c>
      <c r="P3" s="36">
        <f>D3*250</f>
        <v>9250</v>
      </c>
      <c r="Q3" s="39">
        <f>ABS(P3-B3)/B3</f>
        <v>0.75755272658179751</v>
      </c>
    </row>
    <row r="4" spans="1:17" ht="15" thickBot="1" x14ac:dyDescent="0.35">
      <c r="A4" s="41" t="s">
        <v>33</v>
      </c>
      <c r="B4" s="1">
        <v>201835</v>
      </c>
      <c r="C4" s="2"/>
      <c r="D4" s="1">
        <v>5030</v>
      </c>
      <c r="E4" s="2"/>
      <c r="F4" s="1">
        <v>30682</v>
      </c>
      <c r="G4" s="1">
        <v>166123</v>
      </c>
      <c r="H4" s="1">
        <v>27729</v>
      </c>
      <c r="I4" s="2">
        <v>691</v>
      </c>
      <c r="J4" s="1">
        <v>1470255</v>
      </c>
      <c r="K4" s="1">
        <v>201994</v>
      </c>
      <c r="L4" s="1">
        <v>7278717</v>
      </c>
      <c r="M4" s="46"/>
      <c r="N4" s="37">
        <f>IFERROR(B4/J4,0)</f>
        <v>0.13727890740041693</v>
      </c>
      <c r="O4" s="38">
        <f>IFERROR(I4/H4,0)</f>
        <v>2.4919759096974286E-2</v>
      </c>
      <c r="P4" s="36">
        <f>D4*250</f>
        <v>1257500</v>
      </c>
      <c r="Q4" s="39">
        <f>ABS(P4-B4)/B4</f>
        <v>5.2303366611340945</v>
      </c>
    </row>
    <row r="5" spans="1:17" ht="12.5" customHeight="1" thickBot="1" x14ac:dyDescent="0.35">
      <c r="A5" s="41" t="s">
        <v>34</v>
      </c>
      <c r="B5" s="1">
        <v>61224</v>
      </c>
      <c r="C5" s="2"/>
      <c r="D5" s="2">
        <v>797</v>
      </c>
      <c r="E5" s="2"/>
      <c r="F5" s="1">
        <v>54961</v>
      </c>
      <c r="G5" s="1">
        <v>5466</v>
      </c>
      <c r="H5" s="1">
        <v>20288</v>
      </c>
      <c r="I5" s="2">
        <v>264</v>
      </c>
      <c r="J5" s="1">
        <v>727035</v>
      </c>
      <c r="K5" s="1">
        <v>240915</v>
      </c>
      <c r="L5" s="1">
        <v>3017804</v>
      </c>
      <c r="M5" s="46"/>
      <c r="N5" s="37">
        <f>IFERROR(B5/J5,0)</f>
        <v>8.4210526315789472E-2</v>
      </c>
      <c r="O5" s="38">
        <f>IFERROR(I5/H5,0)</f>
        <v>1.3012618296529969E-2</v>
      </c>
      <c r="P5" s="36">
        <f>D5*250</f>
        <v>199250</v>
      </c>
      <c r="Q5" s="39">
        <f>ABS(P5-B5)/B5</f>
        <v>2.2544427022082845</v>
      </c>
    </row>
    <row r="6" spans="1:17" ht="15" thickBot="1" x14ac:dyDescent="0.35">
      <c r="A6" s="41" t="s">
        <v>10</v>
      </c>
      <c r="B6" s="1">
        <v>712351</v>
      </c>
      <c r="C6" s="2"/>
      <c r="D6" s="1">
        <v>13020</v>
      </c>
      <c r="E6" s="2"/>
      <c r="F6" s="1">
        <v>330996</v>
      </c>
      <c r="G6" s="1">
        <v>368335</v>
      </c>
      <c r="H6" s="1">
        <v>18029</v>
      </c>
      <c r="I6" s="2">
        <v>330</v>
      </c>
      <c r="J6" s="1">
        <v>11373395</v>
      </c>
      <c r="K6" s="1">
        <v>287845</v>
      </c>
      <c r="L6" s="1">
        <v>39512223</v>
      </c>
      <c r="M6" s="46"/>
      <c r="N6" s="37">
        <f>IFERROR(B6/J6,0)</f>
        <v>6.2633101198015198E-2</v>
      </c>
      <c r="O6" s="38">
        <f>IFERROR(I6/H6,0)</f>
        <v>1.8303843807199512E-2</v>
      </c>
      <c r="P6" s="36">
        <f>D6*250</f>
        <v>3255000</v>
      </c>
      <c r="Q6" s="39">
        <f>ABS(P6-B6)/B6</f>
        <v>3.5693766134953133</v>
      </c>
    </row>
    <row r="7" spans="1:17" ht="15" thickBot="1" x14ac:dyDescent="0.35">
      <c r="A7" s="41" t="s">
        <v>18</v>
      </c>
      <c r="B7" s="1">
        <v>57424</v>
      </c>
      <c r="C7" s="2"/>
      <c r="D7" s="1">
        <v>1945</v>
      </c>
      <c r="E7" s="2"/>
      <c r="F7" s="1">
        <v>25157</v>
      </c>
      <c r="G7" s="1">
        <v>30322</v>
      </c>
      <c r="H7" s="1">
        <v>9972</v>
      </c>
      <c r="I7" s="2">
        <v>338</v>
      </c>
      <c r="J7" s="1">
        <v>710923</v>
      </c>
      <c r="K7" s="1">
        <v>123451</v>
      </c>
      <c r="L7" s="1">
        <v>5758736</v>
      </c>
      <c r="M7" s="46"/>
      <c r="N7" s="37">
        <f>IFERROR(B7/J7,0)</f>
        <v>8.0773867212060937E-2</v>
      </c>
      <c r="O7" s="38">
        <f>IFERROR(I7/H7,0)</f>
        <v>3.3894905736060972E-2</v>
      </c>
      <c r="P7" s="36">
        <f>D7*250</f>
        <v>486250</v>
      </c>
      <c r="Q7" s="39">
        <f>ABS(P7-B7)/B7</f>
        <v>7.4677138478684872</v>
      </c>
    </row>
    <row r="8" spans="1:17" ht="15" thickBot="1" x14ac:dyDescent="0.35">
      <c r="A8" s="41" t="s">
        <v>23</v>
      </c>
      <c r="B8" s="1">
        <v>52879</v>
      </c>
      <c r="C8" s="2"/>
      <c r="D8" s="1">
        <v>4465</v>
      </c>
      <c r="E8" s="2"/>
      <c r="F8" s="1">
        <v>37742</v>
      </c>
      <c r="G8" s="1">
        <v>10672</v>
      </c>
      <c r="H8" s="1">
        <v>14832</v>
      </c>
      <c r="I8" s="1">
        <v>1252</v>
      </c>
      <c r="J8" s="1">
        <v>1170970</v>
      </c>
      <c r="K8" s="1">
        <v>328436</v>
      </c>
      <c r="L8" s="1">
        <v>3565287</v>
      </c>
      <c r="M8" s="46"/>
      <c r="N8" s="37">
        <f>IFERROR(B8/J8,0)</f>
        <v>4.5158287573550136E-2</v>
      </c>
      <c r="O8" s="38">
        <f>IFERROR(I8/H8,0)</f>
        <v>8.4412081984897525E-2</v>
      </c>
      <c r="P8" s="36">
        <f>D8*250</f>
        <v>1116250</v>
      </c>
      <c r="Q8" s="39">
        <f>ABS(P8-B8)/B8</f>
        <v>20.109514173868643</v>
      </c>
    </row>
    <row r="9" spans="1:17" ht="15" thickBot="1" x14ac:dyDescent="0.35">
      <c r="A9" s="41" t="s">
        <v>43</v>
      </c>
      <c r="B9" s="1">
        <v>17429</v>
      </c>
      <c r="C9" s="2"/>
      <c r="D9" s="2">
        <v>605</v>
      </c>
      <c r="E9" s="2"/>
      <c r="F9" s="1">
        <v>9381</v>
      </c>
      <c r="G9" s="1">
        <v>7443</v>
      </c>
      <c r="H9" s="1">
        <v>17899</v>
      </c>
      <c r="I9" s="2">
        <v>621</v>
      </c>
      <c r="J9" s="1">
        <v>236849</v>
      </c>
      <c r="K9" s="1">
        <v>243230</v>
      </c>
      <c r="L9" s="1">
        <v>973764</v>
      </c>
      <c r="M9" s="46"/>
      <c r="N9" s="37">
        <f>IFERROR(B9/J9,0)</f>
        <v>7.3586968912682765E-2</v>
      </c>
      <c r="O9" s="38">
        <f>IFERROR(I9/H9,0)</f>
        <v>3.4694675680205601E-2</v>
      </c>
      <c r="P9" s="36">
        <f>D9*250</f>
        <v>151250</v>
      </c>
      <c r="Q9" s="39">
        <f>ABS(P9-B9)/B9</f>
        <v>7.67806529347639</v>
      </c>
    </row>
    <row r="10" spans="1:17" ht="15" thickBot="1" x14ac:dyDescent="0.35">
      <c r="A10" s="41" t="s">
        <v>63</v>
      </c>
      <c r="B10" s="1">
        <v>13992</v>
      </c>
      <c r="C10" s="2"/>
      <c r="D10" s="2">
        <v>607</v>
      </c>
      <c r="E10" s="2"/>
      <c r="F10" s="1">
        <v>11105</v>
      </c>
      <c r="G10" s="1">
        <v>2280</v>
      </c>
      <c r="H10" s="1">
        <v>19826</v>
      </c>
      <c r="I10" s="2">
        <v>860</v>
      </c>
      <c r="J10" s="1">
        <v>290682</v>
      </c>
      <c r="K10" s="1">
        <v>411877</v>
      </c>
      <c r="L10" s="1">
        <v>705749</v>
      </c>
      <c r="M10" s="46"/>
      <c r="N10" s="37">
        <f>IFERROR(B10/J10,0)</f>
        <v>4.8135075443267901E-2</v>
      </c>
      <c r="O10" s="38">
        <f>IFERROR(I10/H10,0)</f>
        <v>4.3377383234136993E-2</v>
      </c>
      <c r="P10" s="36">
        <f>D10*250</f>
        <v>151750</v>
      </c>
      <c r="Q10" s="39">
        <f>ABS(P10-B10)/B10</f>
        <v>9.8454831332189823</v>
      </c>
    </row>
    <row r="11" spans="1:17" ht="15" thickBot="1" x14ac:dyDescent="0.35">
      <c r="A11" s="41" t="s">
        <v>13</v>
      </c>
      <c r="B11" s="1">
        <v>623471</v>
      </c>
      <c r="C11" s="2"/>
      <c r="D11" s="1">
        <v>11189</v>
      </c>
      <c r="E11" s="2"/>
      <c r="F11" s="1">
        <v>78829</v>
      </c>
      <c r="G11" s="1">
        <v>533453</v>
      </c>
      <c r="H11" s="1">
        <v>29029</v>
      </c>
      <c r="I11" s="2">
        <v>521</v>
      </c>
      <c r="J11" s="1">
        <v>4622552</v>
      </c>
      <c r="K11" s="1">
        <v>215225</v>
      </c>
      <c r="L11" s="1">
        <v>21477737</v>
      </c>
      <c r="M11" s="46"/>
      <c r="N11" s="37">
        <f>IFERROR(B11/J11,0)</f>
        <v>0.13487593000576306</v>
      </c>
      <c r="O11" s="38">
        <f>IFERROR(I11/H11,0)</f>
        <v>1.7947569671707603E-2</v>
      </c>
      <c r="P11" s="36">
        <f>D11*250</f>
        <v>2797250</v>
      </c>
      <c r="Q11" s="39">
        <f>ABS(P11-B11)/B11</f>
        <v>3.4865759594271424</v>
      </c>
    </row>
    <row r="12" spans="1:17" ht="15" thickBot="1" x14ac:dyDescent="0.35">
      <c r="A12" s="41" t="s">
        <v>16</v>
      </c>
      <c r="B12" s="1">
        <v>270471</v>
      </c>
      <c r="C12" s="2"/>
      <c r="D12" s="1">
        <v>5632</v>
      </c>
      <c r="E12" s="2"/>
      <c r="F12" s="1">
        <v>49120</v>
      </c>
      <c r="G12" s="1">
        <v>215719</v>
      </c>
      <c r="H12" s="1">
        <v>25474</v>
      </c>
      <c r="I12" s="2">
        <v>530</v>
      </c>
      <c r="J12" s="1">
        <v>2621834</v>
      </c>
      <c r="K12" s="1">
        <v>246937</v>
      </c>
      <c r="L12" s="1">
        <v>10617423</v>
      </c>
      <c r="M12" s="46"/>
      <c r="N12" s="37">
        <f>IFERROR(B12/J12,0)</f>
        <v>0.10316099341148219</v>
      </c>
      <c r="O12" s="38">
        <f>IFERROR(I12/H12,0)</f>
        <v>2.0805527204208214E-2</v>
      </c>
      <c r="P12" s="36">
        <f>D12*250</f>
        <v>1408000</v>
      </c>
      <c r="Q12" s="39">
        <f>ABS(P12-B12)/B12</f>
        <v>4.2057337015798364</v>
      </c>
    </row>
    <row r="13" spans="1:17" ht="13.5" thickBot="1" x14ac:dyDescent="0.35">
      <c r="A13" s="44" t="s">
        <v>64</v>
      </c>
      <c r="B13" s="1">
        <v>1395</v>
      </c>
      <c r="C13" s="2"/>
      <c r="D13" s="2">
        <v>10</v>
      </c>
      <c r="E13" s="2"/>
      <c r="F13" s="2">
        <v>533</v>
      </c>
      <c r="G13" s="2">
        <v>852</v>
      </c>
      <c r="H13" s="2"/>
      <c r="I13" s="2"/>
      <c r="J13" s="1">
        <v>38032</v>
      </c>
      <c r="K13" s="2"/>
      <c r="L13" s="2"/>
      <c r="M13" s="46"/>
      <c r="N13" s="37">
        <f>IFERROR(B13/J13,0)</f>
        <v>3.6679638199411023E-2</v>
      </c>
      <c r="O13" s="38">
        <f>IFERROR(I13/H13,0)</f>
        <v>0</v>
      </c>
      <c r="P13" s="36">
        <f>D13*250</f>
        <v>2500</v>
      </c>
      <c r="Q13" s="39">
        <f>ABS(P13-B13)/B13</f>
        <v>0.79211469534050183</v>
      </c>
    </row>
    <row r="14" spans="1:17" ht="15" thickBot="1" x14ac:dyDescent="0.35">
      <c r="A14" s="41" t="s">
        <v>47</v>
      </c>
      <c r="B14" s="1">
        <v>8472</v>
      </c>
      <c r="C14" s="2"/>
      <c r="D14" s="2">
        <v>70</v>
      </c>
      <c r="E14" s="2"/>
      <c r="F14" s="1">
        <v>2578</v>
      </c>
      <c r="G14" s="1">
        <v>5824</v>
      </c>
      <c r="H14" s="1">
        <v>5984</v>
      </c>
      <c r="I14" s="2">
        <v>49</v>
      </c>
      <c r="J14" s="1">
        <v>263187</v>
      </c>
      <c r="K14" s="1">
        <v>185883</v>
      </c>
      <c r="L14" s="1">
        <v>1415872</v>
      </c>
      <c r="M14" s="46"/>
      <c r="N14" s="37">
        <f>IFERROR(B14/J14,0)</f>
        <v>3.2190039781600156E-2</v>
      </c>
      <c r="O14" s="38">
        <f>IFERROR(I14/H14,0)</f>
        <v>8.1885026737967912E-3</v>
      </c>
      <c r="P14" s="36">
        <f>D14*250</f>
        <v>17500</v>
      </c>
      <c r="Q14" s="39">
        <f>ABS(P14-B14)/B14</f>
        <v>1.0656279508970727</v>
      </c>
    </row>
    <row r="15" spans="1:17" ht="15" thickBot="1" x14ac:dyDescent="0.35">
      <c r="A15" s="41" t="s">
        <v>49</v>
      </c>
      <c r="B15" s="1">
        <v>32088</v>
      </c>
      <c r="C15" s="2"/>
      <c r="D15" s="2">
        <v>361</v>
      </c>
      <c r="E15" s="2"/>
      <c r="F15" s="1">
        <v>14963</v>
      </c>
      <c r="G15" s="1">
        <v>16764</v>
      </c>
      <c r="H15" s="1">
        <v>17956</v>
      </c>
      <c r="I15" s="2">
        <v>202</v>
      </c>
      <c r="J15" s="1">
        <v>255348</v>
      </c>
      <c r="K15" s="1">
        <v>142887</v>
      </c>
      <c r="L15" s="1">
        <v>1787065</v>
      </c>
      <c r="M15" s="46"/>
      <c r="N15" s="37">
        <f>IFERROR(B15/J15,0)</f>
        <v>0.12566379999060107</v>
      </c>
      <c r="O15" s="38">
        <f>IFERROR(I15/H15,0)</f>
        <v>1.1249721541546001E-2</v>
      </c>
      <c r="P15" s="36">
        <f>D15*250</f>
        <v>90250</v>
      </c>
      <c r="Q15" s="39">
        <f>ABS(P15-B15)/B15</f>
        <v>1.81257791074545</v>
      </c>
    </row>
    <row r="16" spans="1:17" ht="15" thickBot="1" x14ac:dyDescent="0.35">
      <c r="A16" s="41" t="s">
        <v>12</v>
      </c>
      <c r="B16" s="1">
        <v>236725</v>
      </c>
      <c r="C16" s="2"/>
      <c r="D16" s="1">
        <v>8235</v>
      </c>
      <c r="E16" s="2"/>
      <c r="F16" s="1">
        <v>152494</v>
      </c>
      <c r="G16" s="1">
        <v>75996</v>
      </c>
      <c r="H16" s="1">
        <v>18681</v>
      </c>
      <c r="I16" s="2">
        <v>650</v>
      </c>
      <c r="J16" s="1">
        <v>4064161</v>
      </c>
      <c r="K16" s="1">
        <v>320724</v>
      </c>
      <c r="L16" s="1">
        <v>12671821</v>
      </c>
      <c r="M16" s="46"/>
      <c r="N16" s="37">
        <f>IFERROR(B16/J16,0)</f>
        <v>5.8246954291426942E-2</v>
      </c>
      <c r="O16" s="38">
        <f>IFERROR(I16/H16,0)</f>
        <v>3.4794711203897009E-2</v>
      </c>
      <c r="P16" s="36">
        <f>D16*250</f>
        <v>2058750</v>
      </c>
      <c r="Q16" s="39">
        <f>ABS(P16-B16)/B16</f>
        <v>7.6968000844862186</v>
      </c>
    </row>
    <row r="17" spans="1:17" ht="15" thickBot="1" x14ac:dyDescent="0.35">
      <c r="A17" s="41" t="s">
        <v>27</v>
      </c>
      <c r="B17" s="1">
        <v>94196</v>
      </c>
      <c r="C17" s="2"/>
      <c r="D17" s="1">
        <v>3296</v>
      </c>
      <c r="E17" s="2"/>
      <c r="F17" s="1">
        <v>70534</v>
      </c>
      <c r="G17" s="1">
        <v>20366</v>
      </c>
      <c r="H17" s="1">
        <v>13992</v>
      </c>
      <c r="I17" s="2">
        <v>490</v>
      </c>
      <c r="J17" s="1">
        <v>1431368</v>
      </c>
      <c r="K17" s="1">
        <v>212615</v>
      </c>
      <c r="L17" s="1">
        <v>6732219</v>
      </c>
      <c r="M17" s="46"/>
      <c r="N17" s="37">
        <f>IFERROR(B17/J17,0)</f>
        <v>6.580837352798162E-2</v>
      </c>
      <c r="O17" s="38">
        <f>IFERROR(I17/H17,0)</f>
        <v>3.5020011435105775E-2</v>
      </c>
      <c r="P17" s="36">
        <f>D17*250</f>
        <v>824000</v>
      </c>
      <c r="Q17" s="39">
        <f>ABS(P17-B17)/B17</f>
        <v>7.7477175251603043</v>
      </c>
    </row>
    <row r="18" spans="1:17" ht="15" thickBot="1" x14ac:dyDescent="0.35">
      <c r="A18" s="41" t="s">
        <v>41</v>
      </c>
      <c r="B18" s="1">
        <v>65260</v>
      </c>
      <c r="C18" s="43">
        <v>358</v>
      </c>
      <c r="D18" s="1">
        <v>1121</v>
      </c>
      <c r="E18" s="42">
        <v>5</v>
      </c>
      <c r="F18" s="1">
        <v>47371</v>
      </c>
      <c r="G18" s="1">
        <v>16768</v>
      </c>
      <c r="H18" s="1">
        <v>20684</v>
      </c>
      <c r="I18" s="2">
        <v>355</v>
      </c>
      <c r="J18" s="1">
        <v>636002</v>
      </c>
      <c r="K18" s="1">
        <v>201581</v>
      </c>
      <c r="L18" s="1">
        <v>3155070</v>
      </c>
      <c r="M18" s="46"/>
      <c r="N18" s="37">
        <f>IFERROR(B18/J18,0)</f>
        <v>0.1026097402209427</v>
      </c>
      <c r="O18" s="38">
        <f>IFERROR(I18/H18,0)</f>
        <v>1.7163024560046411E-2</v>
      </c>
      <c r="P18" s="36">
        <f>D18*250</f>
        <v>280250</v>
      </c>
      <c r="Q18" s="39">
        <f>ABS(P18-B18)/B18</f>
        <v>3.2943610174685873</v>
      </c>
    </row>
    <row r="19" spans="1:17" ht="15" thickBot="1" x14ac:dyDescent="0.35">
      <c r="A19" s="41" t="s">
        <v>45</v>
      </c>
      <c r="B19" s="1">
        <v>43175</v>
      </c>
      <c r="C19" s="2"/>
      <c r="D19" s="2">
        <v>452</v>
      </c>
      <c r="E19" s="2"/>
      <c r="F19" s="1">
        <v>26752</v>
      </c>
      <c r="G19" s="1">
        <v>15971</v>
      </c>
      <c r="H19" s="1">
        <v>14820</v>
      </c>
      <c r="I19" s="2">
        <v>155</v>
      </c>
      <c r="J19" s="1">
        <v>413249</v>
      </c>
      <c r="K19" s="1">
        <v>141848</v>
      </c>
      <c r="L19" s="1">
        <v>2913314</v>
      </c>
      <c r="M19" s="46"/>
      <c r="N19" s="37">
        <f>IFERROR(B19/J19,0)</f>
        <v>0.10447696183172857</v>
      </c>
      <c r="O19" s="38">
        <f>IFERROR(I19/H19,0)</f>
        <v>1.0458839406207827E-2</v>
      </c>
      <c r="P19" s="36">
        <f>D19*250</f>
        <v>113000</v>
      </c>
      <c r="Q19" s="39">
        <f>ABS(P19-B19)/B19</f>
        <v>1.6172553561088594</v>
      </c>
    </row>
    <row r="20" spans="1:17" ht="15" thickBot="1" x14ac:dyDescent="0.35">
      <c r="A20" s="41" t="s">
        <v>38</v>
      </c>
      <c r="B20" s="1">
        <v>48396</v>
      </c>
      <c r="C20" s="2"/>
      <c r="D20" s="2">
        <v>933</v>
      </c>
      <c r="E20" s="2"/>
      <c r="F20" s="1">
        <v>10375</v>
      </c>
      <c r="G20" s="1">
        <v>37088</v>
      </c>
      <c r="H20" s="1">
        <v>10832</v>
      </c>
      <c r="I20" s="2">
        <v>209</v>
      </c>
      <c r="J20" s="1">
        <v>877443</v>
      </c>
      <c r="K20" s="1">
        <v>196398</v>
      </c>
      <c r="L20" s="1">
        <v>4467673</v>
      </c>
      <c r="M20" s="46"/>
      <c r="N20" s="37">
        <f>IFERROR(B20/J20,0)</f>
        <v>5.5155719516823312E-2</v>
      </c>
      <c r="O20" s="38">
        <f>IFERROR(I20/H20,0)</f>
        <v>1.9294682422451994E-2</v>
      </c>
      <c r="P20" s="36">
        <f>D20*250</f>
        <v>233250</v>
      </c>
      <c r="Q20" s="39">
        <f>ABS(P20-B20)/B20</f>
        <v>3.8196131911728242</v>
      </c>
    </row>
    <row r="21" spans="1:17" ht="15" thickBot="1" x14ac:dyDescent="0.35">
      <c r="A21" s="41" t="s">
        <v>14</v>
      </c>
      <c r="B21" s="1">
        <v>148193</v>
      </c>
      <c r="C21" s="2"/>
      <c r="D21" s="1">
        <v>4950</v>
      </c>
      <c r="E21" s="2"/>
      <c r="F21" s="1">
        <v>127918</v>
      </c>
      <c r="G21" s="1">
        <v>15325</v>
      </c>
      <c r="H21" s="1">
        <v>31878</v>
      </c>
      <c r="I21" s="1">
        <v>1065</v>
      </c>
      <c r="J21" s="1">
        <v>1872789</v>
      </c>
      <c r="K21" s="1">
        <v>402855</v>
      </c>
      <c r="L21" s="1">
        <v>4648794</v>
      </c>
      <c r="M21" s="46"/>
      <c r="N21" s="37">
        <f>IFERROR(B21/J21,0)</f>
        <v>7.9129576262995993E-2</v>
      </c>
      <c r="O21" s="38">
        <f>IFERROR(I21/H21,0)</f>
        <v>3.3408620365142104E-2</v>
      </c>
      <c r="P21" s="36">
        <f>D21*250</f>
        <v>1237500</v>
      </c>
      <c r="Q21" s="39">
        <f>ABS(P21-B21)/B21</f>
        <v>7.3505968568016034</v>
      </c>
    </row>
    <row r="22" spans="1:17" ht="15" thickBot="1" x14ac:dyDescent="0.35">
      <c r="A22" s="41" t="s">
        <v>39</v>
      </c>
      <c r="B22" s="1">
        <v>4526</v>
      </c>
      <c r="C22" s="2"/>
      <c r="D22" s="2">
        <v>132</v>
      </c>
      <c r="E22" s="2"/>
      <c r="F22" s="1">
        <v>3923</v>
      </c>
      <c r="G22" s="2">
        <v>471</v>
      </c>
      <c r="H22" s="1">
        <v>3367</v>
      </c>
      <c r="I22" s="2">
        <v>98</v>
      </c>
      <c r="J22" s="1">
        <v>272017</v>
      </c>
      <c r="K22" s="1">
        <v>202362</v>
      </c>
      <c r="L22" s="1">
        <v>1344212</v>
      </c>
      <c r="M22" s="46"/>
      <c r="N22" s="37">
        <f>IFERROR(B22/J22,0)</f>
        <v>1.6638665965730083E-2</v>
      </c>
      <c r="O22" s="38">
        <f>IFERROR(I22/H22,0)</f>
        <v>2.9106029106029108E-2</v>
      </c>
      <c r="P22" s="36">
        <f>D22*250</f>
        <v>33000</v>
      </c>
      <c r="Q22" s="39">
        <f>ABS(P22-B22)/B22</f>
        <v>6.291206363234644</v>
      </c>
    </row>
    <row r="23" spans="1:17" ht="15" thickBot="1" x14ac:dyDescent="0.35">
      <c r="A23" s="41" t="s">
        <v>26</v>
      </c>
      <c r="B23" s="1">
        <v>108249</v>
      </c>
      <c r="C23" s="2"/>
      <c r="D23" s="1">
        <v>3755</v>
      </c>
      <c r="E23" s="2"/>
      <c r="F23" s="1">
        <v>6124</v>
      </c>
      <c r="G23" s="1">
        <v>98370</v>
      </c>
      <c r="H23" s="1">
        <v>17905</v>
      </c>
      <c r="I23" s="2">
        <v>621</v>
      </c>
      <c r="J23" s="1">
        <v>1938846</v>
      </c>
      <c r="K23" s="1">
        <v>320699</v>
      </c>
      <c r="L23" s="1">
        <v>6045680</v>
      </c>
      <c r="M23" s="46"/>
      <c r="N23" s="37">
        <f>IFERROR(B23/J23,0)</f>
        <v>5.5831664815049774E-2</v>
      </c>
      <c r="O23" s="38">
        <f>IFERROR(I23/H23,0)</f>
        <v>3.468304942753421E-2</v>
      </c>
      <c r="P23" s="36">
        <f>D23*250</f>
        <v>938750</v>
      </c>
      <c r="Q23" s="39">
        <f>ABS(P23-B23)/B23</f>
        <v>7.6721355393583313</v>
      </c>
    </row>
    <row r="24" spans="1:17" ht="15" thickBot="1" x14ac:dyDescent="0.35">
      <c r="A24" s="41" t="s">
        <v>17</v>
      </c>
      <c r="B24" s="1">
        <v>128533</v>
      </c>
      <c r="C24" s="2"/>
      <c r="D24" s="1">
        <v>9060</v>
      </c>
      <c r="E24" s="2"/>
      <c r="F24" s="1">
        <v>103920</v>
      </c>
      <c r="G24" s="1">
        <v>15553</v>
      </c>
      <c r="H24" s="1">
        <v>18648</v>
      </c>
      <c r="I24" s="1">
        <v>1314</v>
      </c>
      <c r="J24" s="1">
        <v>1932333</v>
      </c>
      <c r="K24" s="1">
        <v>280353</v>
      </c>
      <c r="L24" s="1">
        <v>6892503</v>
      </c>
      <c r="M24" s="46"/>
      <c r="N24" s="37">
        <f>IFERROR(B24/J24,0)</f>
        <v>6.6517003021735896E-2</v>
      </c>
      <c r="O24" s="38">
        <f>IFERROR(I24/H24,0)</f>
        <v>7.0463320463320461E-2</v>
      </c>
      <c r="P24" s="36">
        <f>D24*250</f>
        <v>2265000</v>
      </c>
      <c r="Q24" s="39">
        <f>ABS(P24-B24)/B24</f>
        <v>16.621933666840423</v>
      </c>
    </row>
    <row r="25" spans="1:17" ht="15" thickBot="1" x14ac:dyDescent="0.35">
      <c r="A25" s="41" t="s">
        <v>11</v>
      </c>
      <c r="B25" s="1">
        <v>113025</v>
      </c>
      <c r="C25" s="2"/>
      <c r="D25" s="1">
        <v>6753</v>
      </c>
      <c r="E25" s="2"/>
      <c r="F25" s="1">
        <v>76151</v>
      </c>
      <c r="G25" s="1">
        <v>30121</v>
      </c>
      <c r="H25" s="1">
        <v>11317</v>
      </c>
      <c r="I25" s="2">
        <v>676</v>
      </c>
      <c r="J25" s="1">
        <v>3054102</v>
      </c>
      <c r="K25" s="1">
        <v>305812</v>
      </c>
      <c r="L25" s="1">
        <v>9986857</v>
      </c>
      <c r="M25" s="46"/>
      <c r="N25" s="37">
        <f>IFERROR(B25/J25,0)</f>
        <v>3.7007604854061849E-2</v>
      </c>
      <c r="O25" s="38">
        <f>IFERROR(I25/H25,0)</f>
        <v>5.9733144826367414E-2</v>
      </c>
      <c r="P25" s="36">
        <f>D25*250</f>
        <v>1688250</v>
      </c>
      <c r="Q25" s="39">
        <f>ABS(P25-B25)/B25</f>
        <v>13.936960849369608</v>
      </c>
    </row>
    <row r="26" spans="1:17" ht="15" thickBot="1" x14ac:dyDescent="0.35">
      <c r="A26" s="41" t="s">
        <v>32</v>
      </c>
      <c r="B26" s="1">
        <v>75864</v>
      </c>
      <c r="C26" s="2"/>
      <c r="D26" s="1">
        <v>1866</v>
      </c>
      <c r="E26" s="2"/>
      <c r="F26" s="1">
        <v>67656</v>
      </c>
      <c r="G26" s="1">
        <v>6342</v>
      </c>
      <c r="H26" s="1">
        <v>13452</v>
      </c>
      <c r="I26" s="2">
        <v>331</v>
      </c>
      <c r="J26" s="1">
        <v>1489726</v>
      </c>
      <c r="K26" s="1">
        <v>264153</v>
      </c>
      <c r="L26" s="1">
        <v>5639632</v>
      </c>
      <c r="M26" s="48"/>
      <c r="N26" s="37">
        <f>IFERROR(B26/J26,0)</f>
        <v>5.0924800936548061E-2</v>
      </c>
      <c r="O26" s="38">
        <f>IFERROR(I26/H26,0)</f>
        <v>2.4606006541778174E-2</v>
      </c>
      <c r="P26" s="36">
        <f>D26*250</f>
        <v>466500</v>
      </c>
      <c r="Q26" s="39">
        <f>ABS(P26-B26)/B26</f>
        <v>5.1491616577032584</v>
      </c>
    </row>
    <row r="27" spans="1:17" ht="15" thickBot="1" x14ac:dyDescent="0.35">
      <c r="A27" s="41" t="s">
        <v>30</v>
      </c>
      <c r="B27" s="1">
        <v>82950</v>
      </c>
      <c r="C27" s="2"/>
      <c r="D27" s="1">
        <v>2473</v>
      </c>
      <c r="E27" s="2"/>
      <c r="F27" s="1">
        <v>62707</v>
      </c>
      <c r="G27" s="1">
        <v>17770</v>
      </c>
      <c r="H27" s="1">
        <v>27872</v>
      </c>
      <c r="I27" s="2">
        <v>831</v>
      </c>
      <c r="J27" s="1">
        <v>626895</v>
      </c>
      <c r="K27" s="1">
        <v>210640</v>
      </c>
      <c r="L27" s="1">
        <v>2976149</v>
      </c>
      <c r="M27" s="46"/>
      <c r="N27" s="37">
        <f>IFERROR(B27/J27,0)</f>
        <v>0.13231880936999019</v>
      </c>
      <c r="O27" s="38">
        <f>IFERROR(I27/H27,0)</f>
        <v>2.9814867967853043E-2</v>
      </c>
      <c r="P27" s="36">
        <f>D27*250</f>
        <v>618250</v>
      </c>
      <c r="Q27" s="39">
        <f>ABS(P27-B27)/B27</f>
        <v>6.4532851115129599</v>
      </c>
    </row>
    <row r="28" spans="1:17" ht="15" thickBot="1" x14ac:dyDescent="0.35">
      <c r="A28" s="41" t="s">
        <v>35</v>
      </c>
      <c r="B28" s="1">
        <v>85888</v>
      </c>
      <c r="C28" s="2"/>
      <c r="D28" s="1">
        <v>1642</v>
      </c>
      <c r="E28" s="2"/>
      <c r="F28" s="1">
        <v>12974</v>
      </c>
      <c r="G28" s="1">
        <v>71272</v>
      </c>
      <c r="H28" s="1">
        <v>13994</v>
      </c>
      <c r="I28" s="2">
        <v>268</v>
      </c>
      <c r="J28" s="1">
        <v>1051879</v>
      </c>
      <c r="K28" s="1">
        <v>171388</v>
      </c>
      <c r="L28" s="1">
        <v>6137428</v>
      </c>
      <c r="M28" s="46"/>
      <c r="N28" s="37">
        <f>IFERROR(B28/J28,0)</f>
        <v>8.1651977081014071E-2</v>
      </c>
      <c r="O28" s="38">
        <f>IFERROR(I28/H28,0)</f>
        <v>1.9151064742032299E-2</v>
      </c>
      <c r="P28" s="36">
        <f>D28*250</f>
        <v>410500</v>
      </c>
      <c r="Q28" s="39">
        <f>ABS(P28-B28)/B28</f>
        <v>3.7794802533532041</v>
      </c>
    </row>
    <row r="29" spans="1:17" ht="15" thickBot="1" x14ac:dyDescent="0.35">
      <c r="A29" s="41" t="s">
        <v>51</v>
      </c>
      <c r="B29" s="1">
        <v>7421</v>
      </c>
      <c r="C29" s="2"/>
      <c r="D29" s="2">
        <v>104</v>
      </c>
      <c r="E29" s="2"/>
      <c r="F29" s="1">
        <v>5330</v>
      </c>
      <c r="G29" s="1">
        <v>1987</v>
      </c>
      <c r="H29" s="1">
        <v>6943</v>
      </c>
      <c r="I29" s="2">
        <v>97</v>
      </c>
      <c r="J29" s="1">
        <v>250238</v>
      </c>
      <c r="K29" s="1">
        <v>234135</v>
      </c>
      <c r="L29" s="1">
        <v>1068778</v>
      </c>
      <c r="M29" s="46"/>
      <c r="N29" s="37">
        <f>IFERROR(B29/J29,0)</f>
        <v>2.9655767709140898E-2</v>
      </c>
      <c r="O29" s="38">
        <f>IFERROR(I29/H29,0)</f>
        <v>1.3970905948437275E-2</v>
      </c>
      <c r="P29" s="36">
        <f>D29*250</f>
        <v>26000</v>
      </c>
      <c r="Q29" s="39">
        <f>ABS(P29-B29)/B29</f>
        <v>2.5035709473116832</v>
      </c>
    </row>
    <row r="30" spans="1:17" ht="15" thickBot="1" x14ac:dyDescent="0.35">
      <c r="A30" s="41" t="s">
        <v>50</v>
      </c>
      <c r="B30" s="1">
        <v>34287</v>
      </c>
      <c r="C30" s="2"/>
      <c r="D30" s="2">
        <v>397</v>
      </c>
      <c r="E30" s="2"/>
      <c r="F30" s="1">
        <v>26177</v>
      </c>
      <c r="G30" s="1">
        <v>7713</v>
      </c>
      <c r="H30" s="1">
        <v>17725</v>
      </c>
      <c r="I30" s="2">
        <v>205</v>
      </c>
      <c r="J30" s="1">
        <v>363617</v>
      </c>
      <c r="K30" s="1">
        <v>187973</v>
      </c>
      <c r="L30" s="1">
        <v>1934408</v>
      </c>
      <c r="M30" s="46"/>
      <c r="N30" s="37">
        <f>IFERROR(B30/J30,0)</f>
        <v>9.4294271169939797E-2</v>
      </c>
      <c r="O30" s="38">
        <f>IFERROR(I30/H30,0)</f>
        <v>1.156558533145275E-2</v>
      </c>
      <c r="P30" s="36">
        <f>D30*250</f>
        <v>99250</v>
      </c>
      <c r="Q30" s="39">
        <f>ABS(P30-B30)/B30</f>
        <v>1.8946831160498148</v>
      </c>
    </row>
    <row r="31" spans="1:17" ht="15" thickBot="1" x14ac:dyDescent="0.35">
      <c r="A31" s="41" t="s">
        <v>31</v>
      </c>
      <c r="B31" s="1">
        <v>69228</v>
      </c>
      <c r="C31" s="2"/>
      <c r="D31" s="1">
        <v>1305</v>
      </c>
      <c r="E31" s="2"/>
      <c r="F31" s="1">
        <v>26011</v>
      </c>
      <c r="G31" s="1">
        <v>41912</v>
      </c>
      <c r="H31" s="1">
        <v>22475</v>
      </c>
      <c r="I31" s="2">
        <v>424</v>
      </c>
      <c r="J31" s="1">
        <v>854785</v>
      </c>
      <c r="K31" s="1">
        <v>277514</v>
      </c>
      <c r="L31" s="1">
        <v>3080156</v>
      </c>
      <c r="M31" s="46"/>
      <c r="N31" s="37">
        <f>IFERROR(B31/J31,0)</f>
        <v>8.0988786653953912E-2</v>
      </c>
      <c r="O31" s="38">
        <f>IFERROR(I31/H31,0)</f>
        <v>1.8865406006674083E-2</v>
      </c>
      <c r="P31" s="36">
        <f>D31*250</f>
        <v>326250</v>
      </c>
      <c r="Q31" s="39">
        <f>ABS(P31-B31)/B31</f>
        <v>3.7126885075403018</v>
      </c>
    </row>
    <row r="32" spans="1:17" ht="15" thickBot="1" x14ac:dyDescent="0.35">
      <c r="A32" s="41" t="s">
        <v>42</v>
      </c>
      <c r="B32" s="1">
        <v>7275</v>
      </c>
      <c r="C32" s="2"/>
      <c r="D32" s="2">
        <v>432</v>
      </c>
      <c r="E32" s="2"/>
      <c r="F32" s="1">
        <v>6615</v>
      </c>
      <c r="G32" s="2">
        <v>228</v>
      </c>
      <c r="H32" s="1">
        <v>5350</v>
      </c>
      <c r="I32" s="2">
        <v>318</v>
      </c>
      <c r="J32" s="1">
        <v>240668</v>
      </c>
      <c r="K32" s="1">
        <v>176999</v>
      </c>
      <c r="L32" s="1">
        <v>1359711</v>
      </c>
      <c r="M32" s="46"/>
      <c r="N32" s="37">
        <f>IFERROR(B32/J32,0)</f>
        <v>3.0228364385792877E-2</v>
      </c>
      <c r="O32" s="38">
        <f>IFERROR(I32/H32,0)</f>
        <v>5.9439252336448596E-2</v>
      </c>
      <c r="P32" s="36">
        <f>D32*250</f>
        <v>108000</v>
      </c>
      <c r="Q32" s="39">
        <f>ABS(P32-B32)/B32</f>
        <v>13.845360824742269</v>
      </c>
    </row>
    <row r="33" spans="1:17" ht="15" thickBot="1" x14ac:dyDescent="0.35">
      <c r="A33" s="41" t="s">
        <v>8</v>
      </c>
      <c r="B33" s="1">
        <v>197555</v>
      </c>
      <c r="C33" s="2"/>
      <c r="D33" s="1">
        <v>16048</v>
      </c>
      <c r="E33" s="2"/>
      <c r="F33" s="1">
        <v>161988</v>
      </c>
      <c r="G33" s="1">
        <v>19519</v>
      </c>
      <c r="H33" s="1">
        <v>22242</v>
      </c>
      <c r="I33" s="1">
        <v>1807</v>
      </c>
      <c r="J33" s="1">
        <v>2857918</v>
      </c>
      <c r="K33" s="1">
        <v>321758</v>
      </c>
      <c r="L33" s="1">
        <v>8882190</v>
      </c>
      <c r="M33" s="46"/>
      <c r="N33" s="37">
        <f>IFERROR(B33/J33,0)</f>
        <v>6.9125496252866597E-2</v>
      </c>
      <c r="O33" s="38">
        <f>IFERROR(I33/H33,0)</f>
        <v>8.1242694002337926E-2</v>
      </c>
      <c r="P33" s="36">
        <f>D33*250</f>
        <v>4012000</v>
      </c>
      <c r="Q33" s="39">
        <f>ABS(P33-B33)/B33</f>
        <v>19.308268583432461</v>
      </c>
    </row>
    <row r="34" spans="1:17" ht="15" thickBot="1" x14ac:dyDescent="0.35">
      <c r="A34" s="41" t="s">
        <v>44</v>
      </c>
      <c r="B34" s="1">
        <v>25352</v>
      </c>
      <c r="C34" s="2"/>
      <c r="D34" s="2">
        <v>779</v>
      </c>
      <c r="E34" s="2"/>
      <c r="F34" s="1">
        <v>12960</v>
      </c>
      <c r="G34" s="1">
        <v>11613</v>
      </c>
      <c r="H34" s="1">
        <v>12091</v>
      </c>
      <c r="I34" s="2">
        <v>372</v>
      </c>
      <c r="J34" s="1">
        <v>760874</v>
      </c>
      <c r="K34" s="1">
        <v>362869</v>
      </c>
      <c r="L34" s="1">
        <v>2096829</v>
      </c>
      <c r="M34" s="46"/>
      <c r="N34" s="37">
        <f>IFERROR(B34/J34,0)</f>
        <v>3.3319577223035614E-2</v>
      </c>
      <c r="O34" s="38">
        <f>IFERROR(I34/H34,0)</f>
        <v>3.0766685964767181E-2</v>
      </c>
      <c r="P34" s="36">
        <f>D34*250</f>
        <v>194750</v>
      </c>
      <c r="Q34" s="39">
        <f>ABS(P34-B34)/B34</f>
        <v>6.6818396970653202</v>
      </c>
    </row>
    <row r="35" spans="1:17" ht="15" thickBot="1" x14ac:dyDescent="0.35">
      <c r="A35" s="41" t="s">
        <v>7</v>
      </c>
      <c r="B35" s="1">
        <v>466118</v>
      </c>
      <c r="C35" s="2"/>
      <c r="D35" s="1">
        <v>33030</v>
      </c>
      <c r="E35" s="2"/>
      <c r="F35" s="1">
        <v>371339</v>
      </c>
      <c r="G35" s="1">
        <v>61749</v>
      </c>
      <c r="H35" s="1">
        <v>23961</v>
      </c>
      <c r="I35" s="1">
        <v>1698</v>
      </c>
      <c r="J35" s="1">
        <v>8263033</v>
      </c>
      <c r="K35" s="1">
        <v>424757</v>
      </c>
      <c r="L35" s="1">
        <v>19453561</v>
      </c>
      <c r="M35" s="46"/>
      <c r="N35" s="37">
        <f>IFERROR(B35/J35,0)</f>
        <v>5.6410037331328579E-2</v>
      </c>
      <c r="O35" s="38">
        <f>IFERROR(I35/H35,0)</f>
        <v>7.0865155878302236E-2</v>
      </c>
      <c r="P35" s="36">
        <f>D35*250</f>
        <v>8257500</v>
      </c>
      <c r="Q35" s="39">
        <f>ABS(P35-B35)/B35</f>
        <v>16.715471189698746</v>
      </c>
    </row>
    <row r="36" spans="1:17" ht="15" thickBot="1" x14ac:dyDescent="0.35">
      <c r="A36" s="41" t="s">
        <v>24</v>
      </c>
      <c r="B36" s="1">
        <v>168023</v>
      </c>
      <c r="C36" s="2"/>
      <c r="D36" s="1">
        <v>2734</v>
      </c>
      <c r="E36" s="2"/>
      <c r="F36" s="1">
        <v>136630</v>
      </c>
      <c r="G36" s="1">
        <v>28659</v>
      </c>
      <c r="H36" s="1">
        <v>16020</v>
      </c>
      <c r="I36" s="2">
        <v>261</v>
      </c>
      <c r="J36" s="1">
        <v>2256172</v>
      </c>
      <c r="K36" s="1">
        <v>215118</v>
      </c>
      <c r="L36" s="1">
        <v>10488084</v>
      </c>
      <c r="M36" s="46"/>
      <c r="N36" s="37">
        <f>IFERROR(B36/J36,0)</f>
        <v>7.447260226613929E-2</v>
      </c>
      <c r="O36" s="38">
        <f>IFERROR(I36/H36,0)</f>
        <v>1.6292134831460674E-2</v>
      </c>
      <c r="P36" s="36">
        <f>D36*250</f>
        <v>683500</v>
      </c>
      <c r="Q36" s="39">
        <f>ABS(P36-B36)/B36</f>
        <v>3.0678954666920601</v>
      </c>
    </row>
    <row r="37" spans="1:17" ht="15" thickBot="1" x14ac:dyDescent="0.35">
      <c r="A37" s="41" t="s">
        <v>53</v>
      </c>
      <c r="B37" s="1">
        <v>11816</v>
      </c>
      <c r="C37" s="2"/>
      <c r="D37" s="2">
        <v>143</v>
      </c>
      <c r="E37" s="2"/>
      <c r="F37" s="1">
        <v>9295</v>
      </c>
      <c r="G37" s="1">
        <v>2378</v>
      </c>
      <c r="H37" s="1">
        <v>15505</v>
      </c>
      <c r="I37" s="2">
        <v>188</v>
      </c>
      <c r="J37" s="1">
        <v>201761</v>
      </c>
      <c r="K37" s="1">
        <v>264757</v>
      </c>
      <c r="L37" s="1">
        <v>762062</v>
      </c>
      <c r="M37" s="46"/>
      <c r="N37" s="37">
        <f>IFERROR(B37/J37,0)</f>
        <v>5.8564340977691427E-2</v>
      </c>
      <c r="O37" s="38">
        <f>IFERROR(I37/H37,0)</f>
        <v>1.2125120928732667E-2</v>
      </c>
      <c r="P37" s="36">
        <f>D37*250</f>
        <v>35750</v>
      </c>
      <c r="Q37" s="39">
        <f>ABS(P37-B37)/B37</f>
        <v>2.0255585646580907</v>
      </c>
    </row>
    <row r="38" spans="1:17" ht="13.5" thickBot="1" x14ac:dyDescent="0.35">
      <c r="A38" s="44" t="s">
        <v>67</v>
      </c>
      <c r="B38" s="2">
        <v>56</v>
      </c>
      <c r="C38" s="2"/>
      <c r="D38" s="2">
        <v>2</v>
      </c>
      <c r="E38" s="2"/>
      <c r="F38" s="2">
        <v>19</v>
      </c>
      <c r="G38" s="2">
        <v>35</v>
      </c>
      <c r="H38" s="2"/>
      <c r="I38" s="2"/>
      <c r="J38" s="1">
        <v>17626</v>
      </c>
      <c r="K38" s="2"/>
      <c r="L38" s="2"/>
      <c r="M38" s="46"/>
      <c r="N38" s="37">
        <f>IFERROR(B38/J38,0)</f>
        <v>3.177124702144559E-3</v>
      </c>
      <c r="O38" s="38">
        <f>IFERROR(I38/H38,0)</f>
        <v>0</v>
      </c>
      <c r="P38" s="36">
        <f>D38*250</f>
        <v>500</v>
      </c>
      <c r="Q38" s="39">
        <f>ABS(P38-B38)/B38</f>
        <v>7.9285714285714288</v>
      </c>
    </row>
    <row r="39" spans="1:17" ht="15" thickBot="1" x14ac:dyDescent="0.35">
      <c r="A39" s="41" t="s">
        <v>21</v>
      </c>
      <c r="B39" s="1">
        <v>123264</v>
      </c>
      <c r="C39" s="2"/>
      <c r="D39" s="1">
        <v>4148</v>
      </c>
      <c r="E39" s="2"/>
      <c r="F39" s="1">
        <v>102631</v>
      </c>
      <c r="G39" s="1">
        <v>16485</v>
      </c>
      <c r="H39" s="1">
        <v>10545</v>
      </c>
      <c r="I39" s="2">
        <v>355</v>
      </c>
      <c r="J39" s="1">
        <v>2237613</v>
      </c>
      <c r="K39" s="1">
        <v>191427</v>
      </c>
      <c r="L39" s="1">
        <v>11689100</v>
      </c>
      <c r="M39" s="46"/>
      <c r="N39" s="37">
        <f>IFERROR(B39/J39,0)</f>
        <v>5.5087273804719582E-2</v>
      </c>
      <c r="O39" s="38">
        <f>IFERROR(I39/H39,0)</f>
        <v>3.366524419155998E-2</v>
      </c>
      <c r="P39" s="36">
        <f>D39*250</f>
        <v>1037000</v>
      </c>
      <c r="Q39" s="39">
        <f>ABS(P39-B39)/B39</f>
        <v>7.41283748701973</v>
      </c>
    </row>
    <row r="40" spans="1:17" ht="15" thickBot="1" x14ac:dyDescent="0.35">
      <c r="A40" s="41" t="s">
        <v>46</v>
      </c>
      <c r="B40" s="1">
        <v>58733</v>
      </c>
      <c r="C40" s="2"/>
      <c r="D40" s="2">
        <v>800</v>
      </c>
      <c r="E40" s="2"/>
      <c r="F40" s="1">
        <v>49184</v>
      </c>
      <c r="G40" s="1">
        <v>8749</v>
      </c>
      <c r="H40" s="1">
        <v>14843</v>
      </c>
      <c r="I40" s="2">
        <v>202</v>
      </c>
      <c r="J40" s="1">
        <v>898288</v>
      </c>
      <c r="K40" s="1">
        <v>227014</v>
      </c>
      <c r="L40" s="1">
        <v>3956971</v>
      </c>
      <c r="M40" s="46"/>
      <c r="N40" s="37">
        <f>IFERROR(B40/J40,0)</f>
        <v>6.5383262383556282E-2</v>
      </c>
      <c r="O40" s="38">
        <f>IFERROR(I40/H40,0)</f>
        <v>1.360910867075389E-2</v>
      </c>
      <c r="P40" s="36">
        <f>D40*250</f>
        <v>200000</v>
      </c>
      <c r="Q40" s="39">
        <f>ABS(P40-B40)/B40</f>
        <v>2.4052406653840261</v>
      </c>
    </row>
    <row r="41" spans="1:17" ht="15" thickBot="1" x14ac:dyDescent="0.35">
      <c r="A41" s="41" t="s">
        <v>37</v>
      </c>
      <c r="B41" s="1">
        <v>26713</v>
      </c>
      <c r="C41" s="2"/>
      <c r="D41" s="2">
        <v>459</v>
      </c>
      <c r="E41" s="2"/>
      <c r="F41" s="1">
        <v>4938</v>
      </c>
      <c r="G41" s="1">
        <v>21316</v>
      </c>
      <c r="H41" s="1">
        <v>6333</v>
      </c>
      <c r="I41" s="2">
        <v>109</v>
      </c>
      <c r="J41" s="1">
        <v>555918</v>
      </c>
      <c r="K41" s="1">
        <v>131805</v>
      </c>
      <c r="L41" s="1">
        <v>4217737</v>
      </c>
      <c r="M41" s="47"/>
      <c r="N41" s="37">
        <f>IFERROR(B41/J41,0)</f>
        <v>4.8052050842030659E-2</v>
      </c>
      <c r="O41" s="38">
        <f>IFERROR(I41/H41,0)</f>
        <v>1.7211432180641088E-2</v>
      </c>
      <c r="P41" s="36">
        <f>D41*250</f>
        <v>114750</v>
      </c>
      <c r="Q41" s="39">
        <f>ABS(P41-B41)/B41</f>
        <v>3.2956612885112118</v>
      </c>
    </row>
    <row r="42" spans="1:17" ht="15" thickBot="1" x14ac:dyDescent="0.35">
      <c r="A42" s="41" t="s">
        <v>19</v>
      </c>
      <c r="B42" s="1">
        <v>138840</v>
      </c>
      <c r="C42" s="2"/>
      <c r="D42" s="1">
        <v>7767</v>
      </c>
      <c r="E42" s="2"/>
      <c r="F42" s="1">
        <v>109900</v>
      </c>
      <c r="G42" s="1">
        <v>21173</v>
      </c>
      <c r="H42" s="1">
        <v>10845</v>
      </c>
      <c r="I42" s="2">
        <v>607</v>
      </c>
      <c r="J42" s="1">
        <v>1662678</v>
      </c>
      <c r="K42" s="1">
        <v>129877</v>
      </c>
      <c r="L42" s="1">
        <v>12801989</v>
      </c>
      <c r="M42" s="47"/>
      <c r="N42" s="37">
        <f>IFERROR(B42/J42,0)</f>
        <v>8.3503841393222256E-2</v>
      </c>
      <c r="O42" s="38">
        <f>IFERROR(I42/H42,0)</f>
        <v>5.5970493314891658E-2</v>
      </c>
      <c r="P42" s="36">
        <f>D42*250</f>
        <v>1941750</v>
      </c>
      <c r="Q42" s="39">
        <f>ABS(P42-B42)/B42</f>
        <v>12.985522904062229</v>
      </c>
    </row>
    <row r="43" spans="1:17" ht="13.5" thickBot="1" x14ac:dyDescent="0.35">
      <c r="A43" s="44" t="s">
        <v>65</v>
      </c>
      <c r="B43" s="1">
        <v>33199</v>
      </c>
      <c r="C43" s="2"/>
      <c r="D43" s="2">
        <v>434</v>
      </c>
      <c r="E43" s="2"/>
      <c r="F43" s="1">
        <v>2267</v>
      </c>
      <c r="G43" s="1">
        <v>30498</v>
      </c>
      <c r="H43" s="1">
        <v>9802</v>
      </c>
      <c r="I43" s="2">
        <v>128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7.1538314015251916E-2</v>
      </c>
      <c r="O43" s="38">
        <f>IFERROR(I43/H43,0)</f>
        <v>1.3058559477657621E-2</v>
      </c>
      <c r="P43" s="36">
        <f>D43*250</f>
        <v>108500</v>
      </c>
      <c r="Q43" s="39">
        <f>ABS(P43-B43)/B43</f>
        <v>2.2681707280339771</v>
      </c>
    </row>
    <row r="44" spans="1:17" ht="15" thickBot="1" x14ac:dyDescent="0.35">
      <c r="A44" s="41" t="s">
        <v>40</v>
      </c>
      <c r="B44" s="1">
        <v>21949</v>
      </c>
      <c r="C44" s="2"/>
      <c r="D44" s="1">
        <v>1048</v>
      </c>
      <c r="E44" s="2"/>
      <c r="F44" s="1">
        <v>2108</v>
      </c>
      <c r="G44" s="1">
        <v>18793</v>
      </c>
      <c r="H44" s="1">
        <v>20719</v>
      </c>
      <c r="I44" s="2">
        <v>989</v>
      </c>
      <c r="J44" s="1">
        <v>524414</v>
      </c>
      <c r="K44" s="1">
        <v>495029</v>
      </c>
      <c r="L44" s="1">
        <v>1059361</v>
      </c>
      <c r="M44" s="46"/>
      <c r="N44" s="37">
        <f>IFERROR(B44/J44,0)</f>
        <v>4.1854336459362262E-2</v>
      </c>
      <c r="O44" s="38">
        <f>IFERROR(I44/H44,0)</f>
        <v>4.7733963994401274E-2</v>
      </c>
      <c r="P44" s="36">
        <f>D44*250</f>
        <v>262000</v>
      </c>
      <c r="Q44" s="39">
        <f>ABS(P44-B44)/B44</f>
        <v>10.936762494874483</v>
      </c>
    </row>
    <row r="45" spans="1:17" ht="15" thickBot="1" x14ac:dyDescent="0.35">
      <c r="A45" s="41" t="s">
        <v>25</v>
      </c>
      <c r="B45" s="1">
        <v>118992</v>
      </c>
      <c r="C45" s="2"/>
      <c r="D45" s="1">
        <v>2720</v>
      </c>
      <c r="E45" s="2"/>
      <c r="F45" s="1">
        <v>51431</v>
      </c>
      <c r="G45" s="1">
        <v>64841</v>
      </c>
      <c r="H45" s="1">
        <v>23111</v>
      </c>
      <c r="I45" s="2">
        <v>528</v>
      </c>
      <c r="J45" s="1">
        <v>1013506</v>
      </c>
      <c r="K45" s="1">
        <v>196846</v>
      </c>
      <c r="L45" s="1">
        <v>5148714</v>
      </c>
      <c r="M45" s="46"/>
      <c r="N45" s="37">
        <f>IFERROR(B45/J45,0)</f>
        <v>0.11740631037211423</v>
      </c>
      <c r="O45" s="38">
        <f>IFERROR(I45/H45,0)</f>
        <v>2.2846263683960019E-2</v>
      </c>
      <c r="P45" s="36">
        <f>D45*250</f>
        <v>680000</v>
      </c>
      <c r="Q45" s="39">
        <f>ABS(P45-B45)/B45</f>
        <v>4.7146698937743716</v>
      </c>
    </row>
    <row r="46" spans="1:17" ht="15" thickBot="1" x14ac:dyDescent="0.35">
      <c r="A46" s="41" t="s">
        <v>54</v>
      </c>
      <c r="B46" s="1">
        <v>13509</v>
      </c>
      <c r="C46" s="2"/>
      <c r="D46" s="2">
        <v>167</v>
      </c>
      <c r="E46" s="2"/>
      <c r="F46" s="1">
        <v>10612</v>
      </c>
      <c r="G46" s="1">
        <v>2730</v>
      </c>
      <c r="H46" s="1">
        <v>15270</v>
      </c>
      <c r="I46" s="2">
        <v>189</v>
      </c>
      <c r="J46" s="1">
        <v>146529</v>
      </c>
      <c r="K46" s="1">
        <v>165633</v>
      </c>
      <c r="L46" s="1">
        <v>884659</v>
      </c>
      <c r="M46" s="46"/>
      <c r="N46" s="37">
        <f>IFERROR(B46/J46,0)</f>
        <v>9.219335421657146E-2</v>
      </c>
      <c r="O46" s="38">
        <f>IFERROR(I46/H46,0)</f>
        <v>1.237721021611002E-2</v>
      </c>
      <c r="P46" s="36">
        <f>D46*250</f>
        <v>41750</v>
      </c>
      <c r="Q46" s="39">
        <f>ABS(P46-B46)/B46</f>
        <v>2.0905322377674143</v>
      </c>
    </row>
    <row r="47" spans="1:17" ht="15" thickBot="1" x14ac:dyDescent="0.35">
      <c r="A47" s="41" t="s">
        <v>20</v>
      </c>
      <c r="B47" s="1">
        <v>154933</v>
      </c>
      <c r="C47" s="2"/>
      <c r="D47" s="1">
        <v>1754</v>
      </c>
      <c r="E47" s="2"/>
      <c r="F47" s="1">
        <v>116864</v>
      </c>
      <c r="G47" s="1">
        <v>36315</v>
      </c>
      <c r="H47" s="1">
        <v>22687</v>
      </c>
      <c r="I47" s="2">
        <v>257</v>
      </c>
      <c r="J47" s="1">
        <v>2197316</v>
      </c>
      <c r="K47" s="1">
        <v>321754</v>
      </c>
      <c r="L47" s="1">
        <v>6829174</v>
      </c>
      <c r="M47" s="46"/>
      <c r="N47" s="37">
        <f>IFERROR(B47/J47,0)</f>
        <v>7.0510113247252551E-2</v>
      </c>
      <c r="O47" s="38">
        <f>IFERROR(I47/H47,0)</f>
        <v>1.1328073345969056E-2</v>
      </c>
      <c r="P47" s="36">
        <f>D47*250</f>
        <v>438500</v>
      </c>
      <c r="Q47" s="39">
        <f>ABS(P47-B47)/B47</f>
        <v>1.830255658897717</v>
      </c>
    </row>
    <row r="48" spans="1:17" ht="15" thickBot="1" x14ac:dyDescent="0.35">
      <c r="A48" s="41" t="s">
        <v>15</v>
      </c>
      <c r="B48" s="1">
        <v>642721</v>
      </c>
      <c r="C48" s="2"/>
      <c r="D48" s="1">
        <v>12908</v>
      </c>
      <c r="E48" s="2"/>
      <c r="F48" s="1">
        <v>521220</v>
      </c>
      <c r="G48" s="1">
        <v>108593</v>
      </c>
      <c r="H48" s="1">
        <v>22166</v>
      </c>
      <c r="I48" s="2">
        <v>445</v>
      </c>
      <c r="J48" s="1">
        <v>5418724</v>
      </c>
      <c r="K48" s="1">
        <v>186879</v>
      </c>
      <c r="L48" s="1">
        <v>28995881</v>
      </c>
      <c r="M48" s="46"/>
      <c r="N48" s="37">
        <f>IFERROR(B48/J48,0)</f>
        <v>0.1186111342817977</v>
      </c>
      <c r="O48" s="38">
        <f>IFERROR(I48/H48,0)</f>
        <v>2.0075791753135432E-2</v>
      </c>
      <c r="P48" s="36">
        <f>D48*250</f>
        <v>3227000</v>
      </c>
      <c r="Q48" s="39">
        <f>ABS(P48-B48)/B48</f>
        <v>4.0208410803443488</v>
      </c>
    </row>
    <row r="49" spans="1:17" ht="13.5" thickBot="1" x14ac:dyDescent="0.35">
      <c r="A49" s="55" t="s">
        <v>66</v>
      </c>
      <c r="B49" s="56">
        <v>1134</v>
      </c>
      <c r="C49" s="57"/>
      <c r="D49" s="57">
        <v>14</v>
      </c>
      <c r="E49" s="57"/>
      <c r="F49" s="57">
        <v>898</v>
      </c>
      <c r="G49" s="57">
        <v>222</v>
      </c>
      <c r="H49" s="57"/>
      <c r="I49" s="57"/>
      <c r="J49" s="56">
        <v>16250</v>
      </c>
      <c r="K49" s="57"/>
      <c r="L49" s="57"/>
      <c r="M49" s="46"/>
      <c r="N49" s="37">
        <f>IFERROR(B49/J49,0)</f>
        <v>6.9784615384615389E-2</v>
      </c>
      <c r="O49" s="38">
        <f>IFERROR(I49/H49,0)</f>
        <v>0</v>
      </c>
      <c r="P49" s="36">
        <f>D49*250</f>
        <v>3500</v>
      </c>
      <c r="Q49" s="39">
        <f>ABS(P49-B49)/B49</f>
        <v>2.0864197530864197</v>
      </c>
    </row>
    <row r="50" spans="1:17" ht="15" thickBot="1" x14ac:dyDescent="0.35">
      <c r="A50" s="41" t="s">
        <v>28</v>
      </c>
      <c r="B50" s="1">
        <v>52107</v>
      </c>
      <c r="C50" s="2"/>
      <c r="D50" s="2">
        <v>407</v>
      </c>
      <c r="E50" s="2"/>
      <c r="F50" s="1">
        <v>43990</v>
      </c>
      <c r="G50" s="1">
        <v>7710</v>
      </c>
      <c r="H50" s="1">
        <v>16253</v>
      </c>
      <c r="I50" s="2">
        <v>127</v>
      </c>
      <c r="J50" s="1">
        <v>816876</v>
      </c>
      <c r="K50" s="1">
        <v>254799</v>
      </c>
      <c r="L50" s="1">
        <v>3205958</v>
      </c>
      <c r="M50" s="46"/>
      <c r="N50" s="37">
        <f>IFERROR(B50/J50,0)</f>
        <v>6.3788139203502126E-2</v>
      </c>
      <c r="O50" s="38">
        <f>IFERROR(I50/H50,0)</f>
        <v>7.8139420414692681E-3</v>
      </c>
      <c r="P50" s="36">
        <f>D50*250</f>
        <v>101750</v>
      </c>
      <c r="Q50" s="39">
        <f>ABS(P50-B50)/B50</f>
        <v>0.95271268735486592</v>
      </c>
    </row>
    <row r="51" spans="1:17" ht="15" thickBot="1" x14ac:dyDescent="0.35">
      <c r="A51" s="41" t="s">
        <v>48</v>
      </c>
      <c r="B51" s="1">
        <v>1624</v>
      </c>
      <c r="C51" s="2"/>
      <c r="D51" s="2">
        <v>58</v>
      </c>
      <c r="E51" s="2"/>
      <c r="F51" s="1">
        <v>1425</v>
      </c>
      <c r="G51" s="2">
        <v>141</v>
      </c>
      <c r="H51" s="1">
        <v>2603</v>
      </c>
      <c r="I51" s="2">
        <v>93</v>
      </c>
      <c r="J51" s="1">
        <v>135721</v>
      </c>
      <c r="K51" s="1">
        <v>217505</v>
      </c>
      <c r="L51" s="1">
        <v>623989</v>
      </c>
      <c r="M51" s="46"/>
      <c r="N51" s="37">
        <f>IFERROR(B51/J51,0)</f>
        <v>1.1965723801033001E-2</v>
      </c>
      <c r="O51" s="38">
        <f>IFERROR(I51/H51,0)</f>
        <v>3.5728006146753748E-2</v>
      </c>
      <c r="P51" s="36">
        <f>D51*250</f>
        <v>14500</v>
      </c>
      <c r="Q51" s="39">
        <f>ABS(P51-B51)/B51</f>
        <v>7.9285714285714288</v>
      </c>
    </row>
    <row r="52" spans="1:17" ht="15" thickBot="1" x14ac:dyDescent="0.35">
      <c r="A52" s="41" t="s">
        <v>29</v>
      </c>
      <c r="B52" s="1">
        <v>120594</v>
      </c>
      <c r="C52" s="2"/>
      <c r="D52" s="1">
        <v>2580</v>
      </c>
      <c r="E52" s="2"/>
      <c r="F52" s="1">
        <v>15085</v>
      </c>
      <c r="G52" s="1">
        <v>102929</v>
      </c>
      <c r="H52" s="1">
        <v>14128</v>
      </c>
      <c r="I52" s="2">
        <v>302</v>
      </c>
      <c r="J52" s="1">
        <v>1705735</v>
      </c>
      <c r="K52" s="1">
        <v>199840</v>
      </c>
      <c r="L52" s="1">
        <v>8535519</v>
      </c>
      <c r="M52" s="46"/>
      <c r="N52" s="37">
        <f>IFERROR(B52/J52,0)</f>
        <v>7.0699141425836956E-2</v>
      </c>
      <c r="O52" s="38">
        <f>IFERROR(I52/H52,0)</f>
        <v>2.137599093997735E-2</v>
      </c>
      <c r="P52" s="36">
        <f>D52*250</f>
        <v>645000</v>
      </c>
      <c r="Q52" s="39">
        <f>ABS(P52-B52)/B52</f>
        <v>4.3485248022289662</v>
      </c>
    </row>
    <row r="53" spans="1:17" ht="15" thickBot="1" x14ac:dyDescent="0.35">
      <c r="A53" s="41" t="s">
        <v>9</v>
      </c>
      <c r="B53" s="1">
        <v>76661</v>
      </c>
      <c r="C53" s="2"/>
      <c r="D53" s="1">
        <v>1915</v>
      </c>
      <c r="E53" s="2"/>
      <c r="F53" s="1">
        <v>31778</v>
      </c>
      <c r="G53" s="1">
        <v>42968</v>
      </c>
      <c r="H53" s="1">
        <v>10067</v>
      </c>
      <c r="I53" s="2">
        <v>251</v>
      </c>
      <c r="J53" s="1">
        <v>1473245</v>
      </c>
      <c r="K53" s="1">
        <v>193469</v>
      </c>
      <c r="L53" s="1">
        <v>7614893</v>
      </c>
      <c r="M53" s="46"/>
      <c r="N53" s="37">
        <f>IFERROR(B53/J53,0)</f>
        <v>5.2035472714993092E-2</v>
      </c>
      <c r="O53" s="38">
        <f>IFERROR(I53/H53,0)</f>
        <v>2.4932949240091387E-2</v>
      </c>
      <c r="P53" s="36">
        <f>D53*250</f>
        <v>478750</v>
      </c>
      <c r="Q53" s="39">
        <f>ABS(P53-B53)/B53</f>
        <v>5.2450268063291636</v>
      </c>
    </row>
    <row r="54" spans="1:17" ht="15" thickBot="1" x14ac:dyDescent="0.35">
      <c r="A54" s="41" t="s">
        <v>56</v>
      </c>
      <c r="B54" s="1">
        <v>10250</v>
      </c>
      <c r="C54" s="2"/>
      <c r="D54" s="2">
        <v>214</v>
      </c>
      <c r="E54" s="2"/>
      <c r="F54" s="1">
        <v>8017</v>
      </c>
      <c r="G54" s="1">
        <v>2019</v>
      </c>
      <c r="H54" s="1">
        <v>5719</v>
      </c>
      <c r="I54" s="2">
        <v>119</v>
      </c>
      <c r="J54" s="1">
        <v>435863</v>
      </c>
      <c r="K54" s="1">
        <v>243207</v>
      </c>
      <c r="L54" s="1">
        <v>1792147</v>
      </c>
      <c r="M54" s="46"/>
      <c r="N54" s="37">
        <f>IFERROR(B54/J54,0)</f>
        <v>2.351656369088452E-2</v>
      </c>
      <c r="O54" s="38">
        <f>IFERROR(I54/H54,0)</f>
        <v>2.0807833537331701E-2</v>
      </c>
      <c r="P54" s="36">
        <f>D54*250</f>
        <v>53500</v>
      </c>
      <c r="Q54" s="39">
        <f>ABS(P54-B54)/B54</f>
        <v>4.2195121951219514</v>
      </c>
    </row>
    <row r="55" spans="1:17" ht="15" thickBot="1" x14ac:dyDescent="0.35">
      <c r="A55" s="41" t="s">
        <v>22</v>
      </c>
      <c r="B55" s="1">
        <v>75603</v>
      </c>
      <c r="C55" s="2"/>
      <c r="D55" s="1">
        <v>1122</v>
      </c>
      <c r="E55" s="2"/>
      <c r="F55" s="1">
        <v>67234</v>
      </c>
      <c r="G55" s="1">
        <v>7247</v>
      </c>
      <c r="H55" s="1">
        <v>12985</v>
      </c>
      <c r="I55" s="2">
        <v>193</v>
      </c>
      <c r="J55" s="1">
        <v>1248457</v>
      </c>
      <c r="K55" s="1">
        <v>214422</v>
      </c>
      <c r="L55" s="1">
        <v>5822434</v>
      </c>
      <c r="M55" s="46"/>
      <c r="N55" s="37">
        <f>IFERROR(B55/J55,0)</f>
        <v>6.0557151748117877E-2</v>
      </c>
      <c r="O55" s="38">
        <f>IFERROR(I55/H55,0)</f>
        <v>1.4863303812090873E-2</v>
      </c>
      <c r="P55" s="36">
        <f>D55*250</f>
        <v>280500</v>
      </c>
      <c r="Q55" s="39">
        <f>ABS(P55-B55)/B55</f>
        <v>2.710170231340026</v>
      </c>
    </row>
    <row r="56" spans="1:17" ht="15" thickBot="1" x14ac:dyDescent="0.35">
      <c r="A56" s="51" t="s">
        <v>55</v>
      </c>
      <c r="B56" s="29">
        <v>3842</v>
      </c>
      <c r="C56" s="13"/>
      <c r="D56" s="13">
        <v>37</v>
      </c>
      <c r="E56" s="13"/>
      <c r="F56" s="29">
        <v>3181</v>
      </c>
      <c r="G56" s="13">
        <v>624</v>
      </c>
      <c r="H56" s="29">
        <v>6638</v>
      </c>
      <c r="I56" s="13">
        <v>64</v>
      </c>
      <c r="J56" s="29">
        <v>114436</v>
      </c>
      <c r="K56" s="29">
        <v>197727</v>
      </c>
      <c r="L56" s="29">
        <v>578759</v>
      </c>
      <c r="M56" s="46"/>
      <c r="N56" s="37">
        <f>IFERROR(B56/J56,0)</f>
        <v>3.3573351043377955E-2</v>
      </c>
      <c r="O56" s="38">
        <f>IFERROR(I56/H56,0)</f>
        <v>9.6414582705634227E-3</v>
      </c>
      <c r="P56" s="36">
        <f>D56*250</f>
        <v>9250</v>
      </c>
      <c r="Q56" s="39">
        <f>ABS(P56-B56)/B56</f>
        <v>1.4076002082248829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52F02E52-049C-4FAA-BE38-2839BB0AB508}"/>
    <hyperlink ref="A48" r:id="rId2" display="https://www.worldometers.info/coronavirus/usa/texas/" xr:uid="{AC8FE4D9-6162-4346-8942-F7447CB6B1C4}"/>
    <hyperlink ref="A11" r:id="rId3" display="https://www.worldometers.info/coronavirus/usa/florida/" xr:uid="{F9C24AD8-7B3C-4912-8EDE-DDB2086F3A00}"/>
    <hyperlink ref="A35" r:id="rId4" display="https://www.worldometers.info/coronavirus/usa/new-york/" xr:uid="{A4AA73BD-7B24-4302-81EB-6D08BC1D6204}"/>
    <hyperlink ref="A12" r:id="rId5" display="https://www.worldometers.info/coronavirus/usa/georgia/" xr:uid="{6E7EDCDA-6B32-4E94-B6E4-E1363B80CF01}"/>
    <hyperlink ref="A16" r:id="rId6" display="https://www.worldometers.info/coronavirus/usa/illinois/" xr:uid="{E960A6BE-6FC5-4DB5-BEF1-6EA15F7A9E8C}"/>
    <hyperlink ref="A4" r:id="rId7" display="https://www.worldometers.info/coronavirus/usa/arizona/" xr:uid="{665D8232-E333-43A2-8083-5A56E1C5BC70}"/>
    <hyperlink ref="A33" r:id="rId8" display="https://www.worldometers.info/coronavirus/usa/new-jersey/" xr:uid="{4DA913B8-EDBB-4697-BC75-7E7B895D6595}"/>
    <hyperlink ref="A36" r:id="rId9" display="https://www.worldometers.info/coronavirus/usa/north-carolina/" xr:uid="{DD88FEE0-C1AF-489B-8403-DC7E3EC87D47}"/>
    <hyperlink ref="A47" r:id="rId10" display="https://www.worldometers.info/coronavirus/usa/tennessee/" xr:uid="{94B99842-C64E-46B6-9BCA-88F5824FB9BD}"/>
    <hyperlink ref="A21" r:id="rId11" display="https://www.worldometers.info/coronavirus/usa/louisiana/" xr:uid="{CACA74A8-ECDC-42DD-83EA-2AD1A010FC4E}"/>
    <hyperlink ref="A42" r:id="rId12" display="https://www.worldometers.info/coronavirus/usa/pennsylvania/" xr:uid="{57751BC7-46EA-4019-B5C2-0151B738B4CC}"/>
    <hyperlink ref="A24" r:id="rId13" display="https://www.worldometers.info/coronavirus/usa/massachusetts/" xr:uid="{39FB3249-39DD-463E-B5BC-D1E3BFE7F2F6}"/>
    <hyperlink ref="A2" r:id="rId14" display="https://www.worldometers.info/coronavirus/usa/alabama/" xr:uid="{6E6B63B6-B853-4A1C-AEAB-33EBFB351D90}"/>
    <hyperlink ref="A39" r:id="rId15" display="https://www.worldometers.info/coronavirus/usa/ohio/" xr:uid="{508AAABC-9FD0-4C0A-8A11-F2781831C0F7}"/>
    <hyperlink ref="A52" r:id="rId16" display="https://www.worldometers.info/coronavirus/usa/virginia/" xr:uid="{429CCBAA-E597-4EDA-9462-122CB08382DD}"/>
    <hyperlink ref="A45" r:id="rId17" display="https://www.worldometers.info/coronavirus/usa/south-carolina/" xr:uid="{6BE8169F-C9EC-4CD7-9C9D-177F950B7D64}"/>
    <hyperlink ref="A25" r:id="rId18" display="https://www.worldometers.info/coronavirus/usa/michigan/" xr:uid="{91A57FBA-C3E6-42E2-A523-80577B3453FB}"/>
    <hyperlink ref="A23" r:id="rId19" display="https://www.worldometers.info/coronavirus/usa/maryland/" xr:uid="{AD2E5AE4-C3B6-475C-88D0-547DA212614D}"/>
    <hyperlink ref="A17" r:id="rId20" display="https://www.worldometers.info/coronavirus/usa/indiana/" xr:uid="{F3B07A6B-EE4E-4ED4-902F-37C65D5AB042}"/>
    <hyperlink ref="A28" r:id="rId21" display="https://www.worldometers.info/coronavirus/usa/missouri/" xr:uid="{3BB695E9-4BF6-440C-8029-208670EB286D}"/>
    <hyperlink ref="A27" r:id="rId22" display="https://www.worldometers.info/coronavirus/usa/mississippi/" xr:uid="{D5AAB537-FF13-4045-82BD-58E1ED8C71A3}"/>
    <hyperlink ref="A53" r:id="rId23" display="https://www.worldometers.info/coronavirus/usa/washington/" xr:uid="{8F577099-F60E-4ADC-9B56-2A580193540E}"/>
    <hyperlink ref="A26" r:id="rId24" display="https://www.worldometers.info/coronavirus/usa/minnesota/" xr:uid="{CF9D51DD-CC8F-4A08-A50D-D4E3C6F45FDD}"/>
    <hyperlink ref="A55" r:id="rId25" display="https://www.worldometers.info/coronavirus/usa/wisconsin/" xr:uid="{1EB3B97E-A3BF-4251-8DCE-75F5684B68BB}"/>
    <hyperlink ref="A31" r:id="rId26" display="https://www.worldometers.info/coronavirus/usa/nevada/" xr:uid="{53333142-8012-4806-A9EA-EC677D54C33E}"/>
    <hyperlink ref="A18" r:id="rId27" display="https://www.worldometers.info/coronavirus/usa/iowa/" xr:uid="{9901B55E-DB6E-4354-8486-C3D7BAB830CF}"/>
    <hyperlink ref="A5" r:id="rId28" display="https://www.worldometers.info/coronavirus/usa/arkansas/" xr:uid="{1673AB56-F15C-4179-B5D8-5CD44F697E50}"/>
    <hyperlink ref="A40" r:id="rId29" display="https://www.worldometers.info/coronavirus/usa/oklahoma/" xr:uid="{2591F8A2-B3BC-44AF-A638-CDC52C7DF46C}"/>
    <hyperlink ref="A7" r:id="rId30" display="https://www.worldometers.info/coronavirus/usa/colorado/" xr:uid="{B4297CAE-98E2-48B5-B48F-1D1ADD607DC9}"/>
    <hyperlink ref="A8" r:id="rId31" display="https://www.worldometers.info/coronavirus/usa/connecticut/" xr:uid="{B9773371-F3CA-4204-A2AC-FA0692F1C5CF}"/>
    <hyperlink ref="A50" r:id="rId32" display="https://www.worldometers.info/coronavirus/usa/utah/" xr:uid="{363D2FA8-972F-4C69-BCB4-08ED29C673C4}"/>
    <hyperlink ref="A20" r:id="rId33" display="https://www.worldometers.info/coronavirus/usa/kentucky/" xr:uid="{54A4B115-1C68-470F-84EA-3C80F599FB0F}"/>
    <hyperlink ref="A19" r:id="rId34" display="https://www.worldometers.info/coronavirus/usa/kansas/" xr:uid="{93FB318A-90E9-4AEC-8A7C-359BA8D6E1BC}"/>
    <hyperlink ref="A30" r:id="rId35" display="https://www.worldometers.info/coronavirus/usa/nebraska/" xr:uid="{C43C8FE7-A399-427C-B4B4-66DD8CD03F9C}"/>
    <hyperlink ref="A15" r:id="rId36" display="https://www.worldometers.info/coronavirus/usa/idaho/" xr:uid="{F23A9C17-2486-47AF-A236-66DC12B241D3}"/>
    <hyperlink ref="A41" r:id="rId37" display="https://www.worldometers.info/coronavirus/usa/oregon/" xr:uid="{D6AA8D46-39AF-42E6-9B56-EE597B86D2FF}"/>
    <hyperlink ref="A34" r:id="rId38" display="https://www.worldometers.info/coronavirus/usa/new-mexico/" xr:uid="{8AC33392-858A-4961-9302-EBE169D990A1}"/>
    <hyperlink ref="A44" r:id="rId39" display="https://www.worldometers.info/coronavirus/usa/rhode-island/" xr:uid="{3DD8F926-614B-4FAD-850E-B69CDFBC4084}"/>
    <hyperlink ref="A9" r:id="rId40" display="https://www.worldometers.info/coronavirus/usa/delaware/" xr:uid="{1117B90E-BAED-47FD-8B79-2CB024A9656A}"/>
    <hyperlink ref="A10" r:id="rId41" display="https://www.worldometers.info/coronavirus/usa/district-of-columbia/" xr:uid="{535B1875-4842-43B0-99DA-BCA87BE31F06}"/>
    <hyperlink ref="A46" r:id="rId42" display="https://www.worldometers.info/coronavirus/usa/south-dakota/" xr:uid="{97D5FFDF-7B15-46FF-9B86-F49CAD36BCED}"/>
    <hyperlink ref="A37" r:id="rId43" display="https://www.worldometers.info/coronavirus/usa/north-dakota/" xr:uid="{6C2BB313-08A8-40DF-ABEE-71AA31752CD3}"/>
    <hyperlink ref="A54" r:id="rId44" display="https://www.worldometers.info/coronavirus/usa/west-virginia/" xr:uid="{CD770795-7E2C-4F2E-AE07-4F8B6C42CCF8}"/>
    <hyperlink ref="A14" r:id="rId45" display="https://www.worldometers.info/coronavirus/usa/hawaii/" xr:uid="{7180B8E6-A10D-4492-B531-4091FD2C1B6D}"/>
    <hyperlink ref="A29" r:id="rId46" display="https://www.worldometers.info/coronavirus/usa/montana/" xr:uid="{F8D5DF1C-30E5-49EA-B54D-98588F98BE78}"/>
    <hyperlink ref="A32" r:id="rId47" display="https://www.worldometers.info/coronavirus/usa/new-hampshire/" xr:uid="{A046C8B7-53F3-4C70-8C5C-C24873DB652D}"/>
    <hyperlink ref="A3" r:id="rId48" display="https://www.worldometers.info/coronavirus/usa/alaska/" xr:uid="{466119E1-893A-4C92-8B0F-494C1037E22F}"/>
    <hyperlink ref="A22" r:id="rId49" display="https://www.worldometers.info/coronavirus/usa/maine/" xr:uid="{93156834-2954-459F-8A97-DAD05AD0D3D4}"/>
    <hyperlink ref="A56" r:id="rId50" display="https://www.worldometers.info/coronavirus/usa/wyoming/" xr:uid="{085A9750-B485-4387-B988-94960658BDE4}"/>
    <hyperlink ref="A51" r:id="rId51" display="https://www.worldometers.info/coronavirus/usa/vermont/" xr:uid="{7D4E504B-EE82-4AB5-B092-49D5C12412E0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2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2182</v>
      </c>
    </row>
    <row r="3" spans="1:2" ht="15" thickBot="1" x14ac:dyDescent="0.4">
      <c r="A3" s="41" t="s">
        <v>52</v>
      </c>
      <c r="B3" s="31">
        <v>37</v>
      </c>
    </row>
    <row r="4" spans="1:2" ht="15" thickBot="1" x14ac:dyDescent="0.4">
      <c r="A4" s="41" t="s">
        <v>33</v>
      </c>
      <c r="B4" s="31">
        <v>5030</v>
      </c>
    </row>
    <row r="5" spans="1:2" ht="15" thickBot="1" x14ac:dyDescent="0.4">
      <c r="A5" s="41" t="s">
        <v>34</v>
      </c>
      <c r="B5" s="31">
        <v>797</v>
      </c>
    </row>
    <row r="6" spans="1:2" ht="15" thickBot="1" x14ac:dyDescent="0.4">
      <c r="A6" s="41" t="s">
        <v>10</v>
      </c>
      <c r="B6" s="31">
        <v>13020</v>
      </c>
    </row>
    <row r="7" spans="1:2" ht="15" thickBot="1" x14ac:dyDescent="0.4">
      <c r="A7" s="41" t="s">
        <v>18</v>
      </c>
      <c r="B7" s="31">
        <v>1945</v>
      </c>
    </row>
    <row r="8" spans="1:2" ht="15" thickBot="1" x14ac:dyDescent="0.4">
      <c r="A8" s="41" t="s">
        <v>23</v>
      </c>
      <c r="B8" s="31">
        <v>4465</v>
      </c>
    </row>
    <row r="9" spans="1:2" ht="15" thickBot="1" x14ac:dyDescent="0.4">
      <c r="A9" s="41" t="s">
        <v>43</v>
      </c>
      <c r="B9" s="31">
        <v>605</v>
      </c>
    </row>
    <row r="10" spans="1:2" ht="29.5" thickBot="1" x14ac:dyDescent="0.4">
      <c r="A10" s="41" t="s">
        <v>63</v>
      </c>
      <c r="B10" s="31">
        <v>607</v>
      </c>
    </row>
    <row r="11" spans="1:2" ht="15" thickBot="1" x14ac:dyDescent="0.4">
      <c r="A11" s="41" t="s">
        <v>13</v>
      </c>
      <c r="B11" s="31">
        <v>11189</v>
      </c>
    </row>
    <row r="12" spans="1:2" ht="15" thickBot="1" x14ac:dyDescent="0.4">
      <c r="A12" s="41" t="s">
        <v>16</v>
      </c>
      <c r="B12" s="31">
        <v>5632</v>
      </c>
    </row>
    <row r="13" spans="1:2" ht="15" thickBot="1" x14ac:dyDescent="0.4">
      <c r="A13" s="44" t="s">
        <v>64</v>
      </c>
      <c r="B13" s="31">
        <v>10</v>
      </c>
    </row>
    <row r="14" spans="1:2" ht="15" thickBot="1" x14ac:dyDescent="0.4">
      <c r="A14" s="41" t="s">
        <v>47</v>
      </c>
      <c r="B14" s="31">
        <v>70</v>
      </c>
    </row>
    <row r="15" spans="1:2" ht="15" thickBot="1" x14ac:dyDescent="0.4">
      <c r="A15" s="41" t="s">
        <v>49</v>
      </c>
      <c r="B15" s="31">
        <v>361</v>
      </c>
    </row>
    <row r="16" spans="1:2" ht="15" thickBot="1" x14ac:dyDescent="0.4">
      <c r="A16" s="41" t="s">
        <v>12</v>
      </c>
      <c r="B16" s="31">
        <v>8235</v>
      </c>
    </row>
    <row r="17" spans="1:2" ht="15" thickBot="1" x14ac:dyDescent="0.4">
      <c r="A17" s="41" t="s">
        <v>27</v>
      </c>
      <c r="B17" s="31">
        <v>3296</v>
      </c>
    </row>
    <row r="18" spans="1:2" ht="15" thickBot="1" x14ac:dyDescent="0.4">
      <c r="A18" s="41" t="s">
        <v>41</v>
      </c>
      <c r="B18" s="31">
        <v>1121</v>
      </c>
    </row>
    <row r="19" spans="1:2" ht="15" thickBot="1" x14ac:dyDescent="0.4">
      <c r="A19" s="41" t="s">
        <v>45</v>
      </c>
      <c r="B19" s="31">
        <v>452</v>
      </c>
    </row>
    <row r="20" spans="1:2" ht="15" thickBot="1" x14ac:dyDescent="0.4">
      <c r="A20" s="41" t="s">
        <v>38</v>
      </c>
      <c r="B20" s="31">
        <v>933</v>
      </c>
    </row>
    <row r="21" spans="1:2" ht="15" thickBot="1" x14ac:dyDescent="0.4">
      <c r="A21" s="41" t="s">
        <v>14</v>
      </c>
      <c r="B21" s="31">
        <v>4950</v>
      </c>
    </row>
    <row r="22" spans="1:2" ht="15" thickBot="1" x14ac:dyDescent="0.4">
      <c r="A22" s="41" t="s">
        <v>39</v>
      </c>
      <c r="B22" s="31">
        <v>132</v>
      </c>
    </row>
    <row r="23" spans="1:2" ht="15" thickBot="1" x14ac:dyDescent="0.4">
      <c r="A23" s="41" t="s">
        <v>26</v>
      </c>
      <c r="B23" s="31">
        <v>3755</v>
      </c>
    </row>
    <row r="24" spans="1:2" ht="15" thickBot="1" x14ac:dyDescent="0.4">
      <c r="A24" s="41" t="s">
        <v>17</v>
      </c>
      <c r="B24" s="31">
        <v>9060</v>
      </c>
    </row>
    <row r="25" spans="1:2" ht="15" thickBot="1" x14ac:dyDescent="0.4">
      <c r="A25" s="41" t="s">
        <v>11</v>
      </c>
      <c r="B25" s="31">
        <v>6753</v>
      </c>
    </row>
    <row r="26" spans="1:2" ht="15" thickBot="1" x14ac:dyDescent="0.4">
      <c r="A26" s="41" t="s">
        <v>32</v>
      </c>
      <c r="B26" s="31">
        <v>1866</v>
      </c>
    </row>
    <row r="27" spans="1:2" ht="15" thickBot="1" x14ac:dyDescent="0.4">
      <c r="A27" s="41" t="s">
        <v>30</v>
      </c>
      <c r="B27" s="31">
        <v>2473</v>
      </c>
    </row>
    <row r="28" spans="1:2" ht="15" thickBot="1" x14ac:dyDescent="0.4">
      <c r="A28" s="41" t="s">
        <v>35</v>
      </c>
      <c r="B28" s="31">
        <v>1642</v>
      </c>
    </row>
    <row r="29" spans="1:2" ht="15" thickBot="1" x14ac:dyDescent="0.4">
      <c r="A29" s="41" t="s">
        <v>51</v>
      </c>
      <c r="B29" s="31">
        <v>104</v>
      </c>
    </row>
    <row r="30" spans="1:2" ht="15" thickBot="1" x14ac:dyDescent="0.4">
      <c r="A30" s="41" t="s">
        <v>50</v>
      </c>
      <c r="B30" s="31">
        <v>397</v>
      </c>
    </row>
    <row r="31" spans="1:2" ht="15" thickBot="1" x14ac:dyDescent="0.4">
      <c r="A31" s="41" t="s">
        <v>31</v>
      </c>
      <c r="B31" s="31">
        <v>1305</v>
      </c>
    </row>
    <row r="32" spans="1:2" ht="29.5" thickBot="1" x14ac:dyDescent="0.4">
      <c r="A32" s="41" t="s">
        <v>42</v>
      </c>
      <c r="B32" s="31">
        <v>432</v>
      </c>
    </row>
    <row r="33" spans="1:2" ht="15" thickBot="1" x14ac:dyDescent="0.4">
      <c r="A33" s="41" t="s">
        <v>8</v>
      </c>
      <c r="B33" s="31">
        <v>16048</v>
      </c>
    </row>
    <row r="34" spans="1:2" ht="15" thickBot="1" x14ac:dyDescent="0.4">
      <c r="A34" s="41" t="s">
        <v>44</v>
      </c>
      <c r="B34" s="31">
        <v>779</v>
      </c>
    </row>
    <row r="35" spans="1:2" ht="15" thickBot="1" x14ac:dyDescent="0.4">
      <c r="A35" s="41" t="s">
        <v>7</v>
      </c>
      <c r="B35" s="31">
        <v>33030</v>
      </c>
    </row>
    <row r="36" spans="1:2" ht="15" thickBot="1" x14ac:dyDescent="0.4">
      <c r="A36" s="41" t="s">
        <v>24</v>
      </c>
      <c r="B36" s="31">
        <v>2734</v>
      </c>
    </row>
    <row r="37" spans="1:2" ht="15" thickBot="1" x14ac:dyDescent="0.4">
      <c r="A37" s="41" t="s">
        <v>53</v>
      </c>
      <c r="B37" s="31">
        <v>143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4148</v>
      </c>
    </row>
    <row r="40" spans="1:2" ht="15" thickBot="1" x14ac:dyDescent="0.4">
      <c r="A40" s="41" t="s">
        <v>46</v>
      </c>
      <c r="B40" s="31">
        <v>800</v>
      </c>
    </row>
    <row r="41" spans="1:2" ht="15" thickBot="1" x14ac:dyDescent="0.4">
      <c r="A41" s="41" t="s">
        <v>37</v>
      </c>
      <c r="B41" s="31">
        <v>459</v>
      </c>
    </row>
    <row r="42" spans="1:2" ht="15" thickBot="1" x14ac:dyDescent="0.4">
      <c r="A42" s="41" t="s">
        <v>19</v>
      </c>
      <c r="B42" s="31">
        <v>7767</v>
      </c>
    </row>
    <row r="43" spans="1:2" ht="15" thickBot="1" x14ac:dyDescent="0.4">
      <c r="A43" s="44" t="s">
        <v>65</v>
      </c>
      <c r="B43" s="31">
        <v>434</v>
      </c>
    </row>
    <row r="44" spans="1:2" ht="15" thickBot="1" x14ac:dyDescent="0.4">
      <c r="A44" s="41" t="s">
        <v>40</v>
      </c>
      <c r="B44" s="31">
        <v>1048</v>
      </c>
    </row>
    <row r="45" spans="1:2" ht="15" thickBot="1" x14ac:dyDescent="0.4">
      <c r="A45" s="41" t="s">
        <v>25</v>
      </c>
      <c r="B45" s="31">
        <v>2720</v>
      </c>
    </row>
    <row r="46" spans="1:2" ht="15" thickBot="1" x14ac:dyDescent="0.4">
      <c r="A46" s="41" t="s">
        <v>54</v>
      </c>
      <c r="B46" s="31">
        <v>167</v>
      </c>
    </row>
    <row r="47" spans="1:2" ht="15" thickBot="1" x14ac:dyDescent="0.4">
      <c r="A47" s="41" t="s">
        <v>20</v>
      </c>
      <c r="B47" s="31">
        <v>1754</v>
      </c>
    </row>
    <row r="48" spans="1:2" ht="15" thickBot="1" x14ac:dyDescent="0.4">
      <c r="A48" s="41" t="s">
        <v>15</v>
      </c>
      <c r="B48" s="31">
        <v>12908</v>
      </c>
    </row>
    <row r="49" spans="1:2" ht="21.5" thickBot="1" x14ac:dyDescent="0.4">
      <c r="A49" s="55" t="s">
        <v>66</v>
      </c>
      <c r="B49" s="63">
        <v>14</v>
      </c>
    </row>
    <row r="50" spans="1:2" ht="15" thickBot="1" x14ac:dyDescent="0.4">
      <c r="A50" s="41" t="s">
        <v>28</v>
      </c>
      <c r="B50" s="31">
        <v>407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2580</v>
      </c>
    </row>
    <row r="53" spans="1:2" ht="15" thickBot="1" x14ac:dyDescent="0.4">
      <c r="A53" s="41" t="s">
        <v>9</v>
      </c>
      <c r="B53" s="31">
        <v>1915</v>
      </c>
    </row>
    <row r="54" spans="1:2" ht="15" thickBot="1" x14ac:dyDescent="0.4">
      <c r="A54" s="41" t="s">
        <v>56</v>
      </c>
      <c r="B54" s="31">
        <v>214</v>
      </c>
    </row>
    <row r="55" spans="1:2" ht="15" thickBot="1" x14ac:dyDescent="0.4">
      <c r="A55" s="41" t="s">
        <v>22</v>
      </c>
      <c r="B55" s="31">
        <v>1122</v>
      </c>
    </row>
    <row r="56" spans="1:2" ht="15" thickBot="1" x14ac:dyDescent="0.4">
      <c r="A56" s="51" t="s">
        <v>55</v>
      </c>
      <c r="B56" s="52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47C64871-6BAC-4C6F-BF4B-977D6FB8483D}"/>
    <hyperlink ref="A48" r:id="rId2" display="https://www.worldometers.info/coronavirus/usa/texas/" xr:uid="{7ABBD420-13B4-4B1A-BB86-DCC4D995BC47}"/>
    <hyperlink ref="A11" r:id="rId3" display="https://www.worldometers.info/coronavirus/usa/florida/" xr:uid="{6013C9D7-2897-4857-884D-54DA7DAF1369}"/>
    <hyperlink ref="A35" r:id="rId4" display="https://www.worldometers.info/coronavirus/usa/new-york/" xr:uid="{7DD2C0CD-3B01-4700-BCF1-F0AF40568FAC}"/>
    <hyperlink ref="A12" r:id="rId5" display="https://www.worldometers.info/coronavirus/usa/georgia/" xr:uid="{687CC262-E770-427B-9FB5-31AD7ED22EAB}"/>
    <hyperlink ref="A16" r:id="rId6" display="https://www.worldometers.info/coronavirus/usa/illinois/" xr:uid="{872D253F-0CA0-4E24-8A07-349793F343B3}"/>
    <hyperlink ref="A4" r:id="rId7" display="https://www.worldometers.info/coronavirus/usa/arizona/" xr:uid="{7F0AF810-7AFC-4E81-8A8C-55051E646FE4}"/>
    <hyperlink ref="A33" r:id="rId8" display="https://www.worldometers.info/coronavirus/usa/new-jersey/" xr:uid="{6592AAB7-35D6-46DB-A096-9A56C5D3039E}"/>
    <hyperlink ref="A36" r:id="rId9" display="https://www.worldometers.info/coronavirus/usa/north-carolina/" xr:uid="{575D995E-C045-4765-BC76-AE51A04783E7}"/>
    <hyperlink ref="A47" r:id="rId10" display="https://www.worldometers.info/coronavirus/usa/tennessee/" xr:uid="{7C7D7F7D-4125-474E-A37C-E6520F4A56E3}"/>
    <hyperlink ref="A21" r:id="rId11" display="https://www.worldometers.info/coronavirus/usa/louisiana/" xr:uid="{6466299C-D0AF-4951-8EC2-0F2334B4F190}"/>
    <hyperlink ref="A42" r:id="rId12" display="https://www.worldometers.info/coronavirus/usa/pennsylvania/" xr:uid="{CF9FBC35-EB1D-4D05-BF48-9381E76170E8}"/>
    <hyperlink ref="A24" r:id="rId13" display="https://www.worldometers.info/coronavirus/usa/massachusetts/" xr:uid="{7D15C8E6-B003-4F76-AC61-0B4FCF6EC481}"/>
    <hyperlink ref="A2" r:id="rId14" display="https://www.worldometers.info/coronavirus/usa/alabama/" xr:uid="{120815FF-1C50-4B55-8466-D4B9E31B532E}"/>
    <hyperlink ref="A39" r:id="rId15" display="https://www.worldometers.info/coronavirus/usa/ohio/" xr:uid="{05803953-E309-430C-8494-5BF9CA7A92FF}"/>
    <hyperlink ref="A52" r:id="rId16" display="https://www.worldometers.info/coronavirus/usa/virginia/" xr:uid="{AAA6AE2E-5CFA-4C20-B59B-DA81237F959B}"/>
    <hyperlink ref="A45" r:id="rId17" display="https://www.worldometers.info/coronavirus/usa/south-carolina/" xr:uid="{96E68B3F-95DB-4192-8EA5-8DC9711A08C7}"/>
    <hyperlink ref="A25" r:id="rId18" display="https://www.worldometers.info/coronavirus/usa/michigan/" xr:uid="{15C88ECF-59E6-4E4C-B309-16A05C4E7C13}"/>
    <hyperlink ref="A23" r:id="rId19" display="https://www.worldometers.info/coronavirus/usa/maryland/" xr:uid="{576957C2-5F28-4B3C-8BD4-C585371C596F}"/>
    <hyperlink ref="A17" r:id="rId20" display="https://www.worldometers.info/coronavirus/usa/indiana/" xr:uid="{C2919E7D-7511-40E2-9730-B8296E4B91EB}"/>
    <hyperlink ref="A28" r:id="rId21" display="https://www.worldometers.info/coronavirus/usa/missouri/" xr:uid="{2648417C-AF40-48FF-AEB9-51B636AD89D6}"/>
    <hyperlink ref="A27" r:id="rId22" display="https://www.worldometers.info/coronavirus/usa/mississippi/" xr:uid="{8507D754-3E3B-4420-BEE5-8607B75A46A8}"/>
    <hyperlink ref="A53" r:id="rId23" display="https://www.worldometers.info/coronavirus/usa/washington/" xr:uid="{1395855F-1389-4646-8736-4D662803B8FE}"/>
    <hyperlink ref="A26" r:id="rId24" display="https://www.worldometers.info/coronavirus/usa/minnesota/" xr:uid="{6AAC9366-7F41-453B-B242-BE6247E3EC72}"/>
    <hyperlink ref="A55" r:id="rId25" display="https://www.worldometers.info/coronavirus/usa/wisconsin/" xr:uid="{51494DA3-603D-41A7-814E-BFC121B9B984}"/>
    <hyperlink ref="A31" r:id="rId26" display="https://www.worldometers.info/coronavirus/usa/nevada/" xr:uid="{135B851B-994F-453C-B108-ED520923F6AA}"/>
    <hyperlink ref="A18" r:id="rId27" display="https://www.worldometers.info/coronavirus/usa/iowa/" xr:uid="{67ACE137-AE44-4420-9459-1E346F25E919}"/>
    <hyperlink ref="A5" r:id="rId28" display="https://www.worldometers.info/coronavirus/usa/arkansas/" xr:uid="{8E0DEED2-A87D-4DBE-AF6A-8CBDFEC365DF}"/>
    <hyperlink ref="A40" r:id="rId29" display="https://www.worldometers.info/coronavirus/usa/oklahoma/" xr:uid="{044FBE7E-1D21-4720-A12E-11AB8F2EB15C}"/>
    <hyperlink ref="A7" r:id="rId30" display="https://www.worldometers.info/coronavirus/usa/colorado/" xr:uid="{082B761A-F378-4DD3-9313-BB4896875DCE}"/>
    <hyperlink ref="A8" r:id="rId31" display="https://www.worldometers.info/coronavirus/usa/connecticut/" xr:uid="{4582FF7B-E6BC-4D8B-A47A-7531C7490162}"/>
    <hyperlink ref="A50" r:id="rId32" display="https://www.worldometers.info/coronavirus/usa/utah/" xr:uid="{B0C2D055-EF06-4AFD-81A1-502BF923EB68}"/>
    <hyperlink ref="A20" r:id="rId33" display="https://www.worldometers.info/coronavirus/usa/kentucky/" xr:uid="{01A1F2B2-8843-461E-A488-A2F31B678DE7}"/>
    <hyperlink ref="A19" r:id="rId34" display="https://www.worldometers.info/coronavirus/usa/kansas/" xr:uid="{0B913CC0-7D51-4037-AB71-76D4D041DB36}"/>
    <hyperlink ref="A30" r:id="rId35" display="https://www.worldometers.info/coronavirus/usa/nebraska/" xr:uid="{BC4026DE-2A44-4961-9DF5-8BFAC3E04CD2}"/>
    <hyperlink ref="A15" r:id="rId36" display="https://www.worldometers.info/coronavirus/usa/idaho/" xr:uid="{DF20FCE1-28DD-412A-B989-51E308A877FA}"/>
    <hyperlink ref="A41" r:id="rId37" display="https://www.worldometers.info/coronavirus/usa/oregon/" xr:uid="{29893B5C-81FA-4901-8395-FE3D8BB3F18F}"/>
    <hyperlink ref="A34" r:id="rId38" display="https://www.worldometers.info/coronavirus/usa/new-mexico/" xr:uid="{0B6C00FF-F738-4DB9-9736-8389F9BB492D}"/>
    <hyperlink ref="A44" r:id="rId39" display="https://www.worldometers.info/coronavirus/usa/rhode-island/" xr:uid="{DEDD8826-572A-4A29-8CDC-F609960062AB}"/>
    <hyperlink ref="A9" r:id="rId40" display="https://www.worldometers.info/coronavirus/usa/delaware/" xr:uid="{A0B2AF3B-7E28-4BAB-9216-AE5EFAE57D32}"/>
    <hyperlink ref="A10" r:id="rId41" display="https://www.worldometers.info/coronavirus/usa/district-of-columbia/" xr:uid="{C0A09C11-F62F-423B-9771-2B3F9A36C1CA}"/>
    <hyperlink ref="A46" r:id="rId42" display="https://www.worldometers.info/coronavirus/usa/south-dakota/" xr:uid="{7FB83A25-9F74-400D-8443-3BA2B5AE33C3}"/>
    <hyperlink ref="A37" r:id="rId43" display="https://www.worldometers.info/coronavirus/usa/north-dakota/" xr:uid="{B76FF934-7332-4D11-A121-56FBA7AFE480}"/>
    <hyperlink ref="A54" r:id="rId44" display="https://www.worldometers.info/coronavirus/usa/west-virginia/" xr:uid="{6DF8F138-EC0B-4E80-B17A-100838E4DE3B}"/>
    <hyperlink ref="A14" r:id="rId45" display="https://www.worldometers.info/coronavirus/usa/hawaii/" xr:uid="{D2E3905A-56A4-4B87-AFCE-847DB8F08803}"/>
    <hyperlink ref="A29" r:id="rId46" display="https://www.worldometers.info/coronavirus/usa/montana/" xr:uid="{D266F6F2-7C3F-496C-ADCF-1F5AED59DB76}"/>
    <hyperlink ref="A32" r:id="rId47" display="https://www.worldometers.info/coronavirus/usa/new-hampshire/" xr:uid="{A923EDC2-6222-4A12-8084-0D9AD35A6D13}"/>
    <hyperlink ref="A3" r:id="rId48" display="https://www.worldometers.info/coronavirus/usa/alaska/" xr:uid="{5D2E1AAC-ED82-4D10-9EBE-5622CC66C90E}"/>
    <hyperlink ref="A22" r:id="rId49" display="https://www.worldometers.info/coronavirus/usa/maine/" xr:uid="{08EBF856-F6DD-4172-87B0-CC809EC2281F}"/>
    <hyperlink ref="A56" r:id="rId50" display="https://www.worldometers.info/coronavirus/usa/wyoming/" xr:uid="{C532299B-EE99-4FB6-883F-33AB6A28B84B}"/>
    <hyperlink ref="A51" r:id="rId51" display="https://www.worldometers.info/coronavirus/usa/vermont/" xr:uid="{154729FD-D885-4D33-8035-58FB954A0D7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2182</v>
      </c>
    </row>
    <row r="3" spans="1:3" ht="15" thickBot="1" x14ac:dyDescent="0.4">
      <c r="B3" s="41" t="s">
        <v>52</v>
      </c>
      <c r="C3" s="31">
        <v>37</v>
      </c>
    </row>
    <row r="4" spans="1:3" ht="15" thickBot="1" x14ac:dyDescent="0.4">
      <c r="A4" s="27" t="s">
        <v>33</v>
      </c>
      <c r="B4" s="41" t="s">
        <v>33</v>
      </c>
      <c r="C4" s="31">
        <v>5030</v>
      </c>
    </row>
    <row r="5" spans="1:3" ht="15" thickBot="1" x14ac:dyDescent="0.4">
      <c r="A5" s="27" t="s">
        <v>34</v>
      </c>
      <c r="B5" s="41" t="s">
        <v>34</v>
      </c>
      <c r="C5" s="31">
        <v>797</v>
      </c>
    </row>
    <row r="6" spans="1:3" ht="15" thickBot="1" x14ac:dyDescent="0.4">
      <c r="A6" s="27" t="s">
        <v>10</v>
      </c>
      <c r="B6" s="41" t="s">
        <v>10</v>
      </c>
      <c r="C6" s="31">
        <v>13020</v>
      </c>
    </row>
    <row r="7" spans="1:3" ht="15" thickBot="1" x14ac:dyDescent="0.4">
      <c r="A7" s="27" t="s">
        <v>18</v>
      </c>
      <c r="B7" s="41" t="s">
        <v>18</v>
      </c>
      <c r="C7" s="31">
        <v>1945</v>
      </c>
    </row>
    <row r="8" spans="1:3" ht="15" thickBot="1" x14ac:dyDescent="0.4">
      <c r="A8" s="27" t="s">
        <v>23</v>
      </c>
      <c r="B8" s="41" t="s">
        <v>23</v>
      </c>
      <c r="C8" s="31">
        <v>4465</v>
      </c>
    </row>
    <row r="9" spans="1:3" ht="15" thickBot="1" x14ac:dyDescent="0.4">
      <c r="A9" s="27" t="s">
        <v>43</v>
      </c>
      <c r="B9" s="41" t="s">
        <v>43</v>
      </c>
      <c r="C9" s="31">
        <v>605</v>
      </c>
    </row>
    <row r="10" spans="1:3" ht="29.5" thickBot="1" x14ac:dyDescent="0.4">
      <c r="A10" s="27" t="s">
        <v>95</v>
      </c>
      <c r="B10" s="41" t="s">
        <v>63</v>
      </c>
      <c r="C10" s="31">
        <v>607</v>
      </c>
    </row>
    <row r="11" spans="1:3" ht="15" thickBot="1" x14ac:dyDescent="0.4">
      <c r="A11" s="27" t="s">
        <v>13</v>
      </c>
      <c r="B11" s="41" t="s">
        <v>13</v>
      </c>
      <c r="C11" s="31">
        <v>11189</v>
      </c>
    </row>
    <row r="12" spans="1:3" ht="15" thickBot="1" x14ac:dyDescent="0.4">
      <c r="A12" s="27" t="s">
        <v>16</v>
      </c>
      <c r="B12" s="41" t="s">
        <v>16</v>
      </c>
      <c r="C12" s="31">
        <v>5632</v>
      </c>
    </row>
    <row r="13" spans="1:3" ht="13" thickBot="1" x14ac:dyDescent="0.4">
      <c r="A13" s="27" t="s">
        <v>64</v>
      </c>
      <c r="B13" s="44" t="s">
        <v>64</v>
      </c>
      <c r="C13" s="31">
        <v>10</v>
      </c>
    </row>
    <row r="14" spans="1:3" ht="15" thickBot="1" x14ac:dyDescent="0.4">
      <c r="B14" s="41" t="s">
        <v>47</v>
      </c>
      <c r="C14" s="31">
        <v>70</v>
      </c>
    </row>
    <row r="15" spans="1:3" ht="15" thickBot="1" x14ac:dyDescent="0.4">
      <c r="A15" s="27" t="s">
        <v>49</v>
      </c>
      <c r="B15" s="41" t="s">
        <v>49</v>
      </c>
      <c r="C15" s="31">
        <v>361</v>
      </c>
    </row>
    <row r="16" spans="1:3" ht="15" thickBot="1" x14ac:dyDescent="0.4">
      <c r="A16" s="27" t="s">
        <v>12</v>
      </c>
      <c r="B16" s="41" t="s">
        <v>12</v>
      </c>
      <c r="C16" s="31">
        <v>8235</v>
      </c>
    </row>
    <row r="17" spans="1:3" ht="15" thickBot="1" x14ac:dyDescent="0.4">
      <c r="A17" s="27" t="s">
        <v>27</v>
      </c>
      <c r="B17" s="41" t="s">
        <v>27</v>
      </c>
      <c r="C17" s="31">
        <v>3296</v>
      </c>
    </row>
    <row r="18" spans="1:3" ht="15" thickBot="1" x14ac:dyDescent="0.4">
      <c r="A18" s="27" t="s">
        <v>41</v>
      </c>
      <c r="B18" s="41" t="s">
        <v>41</v>
      </c>
      <c r="C18" s="31">
        <v>1121</v>
      </c>
    </row>
    <row r="19" spans="1:3" ht="15" thickBot="1" x14ac:dyDescent="0.4">
      <c r="A19" s="27" t="s">
        <v>45</v>
      </c>
      <c r="B19" s="41" t="s">
        <v>45</v>
      </c>
      <c r="C19" s="31">
        <v>452</v>
      </c>
    </row>
    <row r="20" spans="1:3" ht="15" thickBot="1" x14ac:dyDescent="0.4">
      <c r="A20" s="27" t="s">
        <v>38</v>
      </c>
      <c r="B20" s="41" t="s">
        <v>38</v>
      </c>
      <c r="C20" s="31">
        <v>933</v>
      </c>
    </row>
    <row r="21" spans="1:3" ht="15" thickBot="1" x14ac:dyDescent="0.4">
      <c r="A21" s="27" t="s">
        <v>14</v>
      </c>
      <c r="B21" s="41" t="s">
        <v>14</v>
      </c>
      <c r="C21" s="31">
        <v>4950</v>
      </c>
    </row>
    <row r="22" spans="1:3" ht="15" thickBot="1" x14ac:dyDescent="0.4">
      <c r="B22" s="41" t="s">
        <v>39</v>
      </c>
      <c r="C22" s="31">
        <v>132</v>
      </c>
    </row>
    <row r="23" spans="1:3" ht="15" thickBot="1" x14ac:dyDescent="0.4">
      <c r="A23" s="27" t="s">
        <v>26</v>
      </c>
      <c r="B23" s="41" t="s">
        <v>26</v>
      </c>
      <c r="C23" s="31">
        <v>3755</v>
      </c>
    </row>
    <row r="24" spans="1:3" ht="15" thickBot="1" x14ac:dyDescent="0.4">
      <c r="A24" s="27" t="s">
        <v>17</v>
      </c>
      <c r="B24" s="41" t="s">
        <v>17</v>
      </c>
      <c r="C24" s="31">
        <v>9060</v>
      </c>
    </row>
    <row r="25" spans="1:3" ht="15" thickBot="1" x14ac:dyDescent="0.4">
      <c r="A25" s="27" t="s">
        <v>11</v>
      </c>
      <c r="B25" s="41" t="s">
        <v>11</v>
      </c>
      <c r="C25" s="31">
        <v>6753</v>
      </c>
    </row>
    <row r="26" spans="1:3" ht="15" thickBot="1" x14ac:dyDescent="0.4">
      <c r="A26" s="27" t="s">
        <v>32</v>
      </c>
      <c r="B26" s="41" t="s">
        <v>32</v>
      </c>
      <c r="C26" s="31">
        <v>1866</v>
      </c>
    </row>
    <row r="27" spans="1:3" ht="15" thickBot="1" x14ac:dyDescent="0.4">
      <c r="A27" s="27" t="s">
        <v>30</v>
      </c>
      <c r="B27" s="41" t="s">
        <v>30</v>
      </c>
      <c r="C27" s="31">
        <v>2473</v>
      </c>
    </row>
    <row r="28" spans="1:3" ht="15" thickBot="1" x14ac:dyDescent="0.4">
      <c r="A28" s="27" t="s">
        <v>35</v>
      </c>
      <c r="B28" s="41" t="s">
        <v>35</v>
      </c>
      <c r="C28" s="31">
        <v>1642</v>
      </c>
    </row>
    <row r="29" spans="1:3" ht="15" thickBot="1" x14ac:dyDescent="0.4">
      <c r="B29" s="41" t="s">
        <v>51</v>
      </c>
      <c r="C29" s="31">
        <v>104</v>
      </c>
    </row>
    <row r="30" spans="1:3" ht="15" thickBot="1" x14ac:dyDescent="0.4">
      <c r="B30" s="41" t="s">
        <v>50</v>
      </c>
      <c r="C30" s="31">
        <v>397</v>
      </c>
    </row>
    <row r="31" spans="1:3" ht="15" thickBot="1" x14ac:dyDescent="0.4">
      <c r="A31" s="27" t="s">
        <v>31</v>
      </c>
      <c r="B31" s="41" t="s">
        <v>31</v>
      </c>
      <c r="C31" s="31">
        <v>1305</v>
      </c>
    </row>
    <row r="32" spans="1:3" ht="15" thickBot="1" x14ac:dyDescent="0.4">
      <c r="A32" s="27" t="s">
        <v>42</v>
      </c>
      <c r="B32" s="41" t="s">
        <v>42</v>
      </c>
      <c r="C32" s="31">
        <v>432</v>
      </c>
    </row>
    <row r="33" spans="1:3" ht="15" thickBot="1" x14ac:dyDescent="0.4">
      <c r="A33" s="27" t="s">
        <v>8</v>
      </c>
      <c r="B33" s="41" t="s">
        <v>8</v>
      </c>
      <c r="C33" s="31">
        <v>16048</v>
      </c>
    </row>
    <row r="34" spans="1:3" ht="15" thickBot="1" x14ac:dyDescent="0.4">
      <c r="A34" s="27" t="s">
        <v>44</v>
      </c>
      <c r="B34" s="41" t="s">
        <v>44</v>
      </c>
      <c r="C34" s="31">
        <v>779</v>
      </c>
    </row>
    <row r="35" spans="1:3" ht="15" thickBot="1" x14ac:dyDescent="0.4">
      <c r="A35" s="27" t="s">
        <v>7</v>
      </c>
      <c r="B35" s="41" t="s">
        <v>7</v>
      </c>
      <c r="C35" s="31">
        <v>33030</v>
      </c>
    </row>
    <row r="36" spans="1:3" ht="15" thickBot="1" x14ac:dyDescent="0.4">
      <c r="A36" s="27" t="s">
        <v>24</v>
      </c>
      <c r="B36" s="41" t="s">
        <v>24</v>
      </c>
      <c r="C36" s="31">
        <v>2734</v>
      </c>
    </row>
    <row r="37" spans="1:3" ht="15" thickBot="1" x14ac:dyDescent="0.4">
      <c r="B37" s="41" t="s">
        <v>53</v>
      </c>
      <c r="C37" s="31">
        <v>143</v>
      </c>
    </row>
    <row r="38" spans="1:3" ht="15" thickBot="1" x14ac:dyDescent="0.4">
      <c r="A38" s="27" t="s">
        <v>21</v>
      </c>
      <c r="B38" s="41" t="s">
        <v>21</v>
      </c>
      <c r="C38" s="31">
        <v>4148</v>
      </c>
    </row>
    <row r="39" spans="1:3" ht="15" thickBot="1" x14ac:dyDescent="0.4">
      <c r="A39" s="27" t="s">
        <v>46</v>
      </c>
      <c r="B39" s="41" t="s">
        <v>46</v>
      </c>
      <c r="C39" s="31">
        <v>800</v>
      </c>
    </row>
    <row r="40" spans="1:3" ht="15" thickBot="1" x14ac:dyDescent="0.4">
      <c r="A40" s="27" t="s">
        <v>37</v>
      </c>
      <c r="B40" s="41" t="s">
        <v>37</v>
      </c>
      <c r="C40" s="31">
        <v>459</v>
      </c>
    </row>
    <row r="41" spans="1:3" ht="15" thickBot="1" x14ac:dyDescent="0.4">
      <c r="A41" s="27" t="s">
        <v>19</v>
      </c>
      <c r="B41" s="41" t="s">
        <v>19</v>
      </c>
      <c r="C41" s="31">
        <v>7767</v>
      </c>
    </row>
    <row r="42" spans="1:3" ht="13" thickBot="1" x14ac:dyDescent="0.4">
      <c r="A42" s="27" t="s">
        <v>65</v>
      </c>
      <c r="B42" s="44" t="s">
        <v>65</v>
      </c>
      <c r="C42" s="31">
        <v>434</v>
      </c>
    </row>
    <row r="43" spans="1:3" ht="15" thickBot="1" x14ac:dyDescent="0.4">
      <c r="B43" s="41" t="s">
        <v>40</v>
      </c>
      <c r="C43" s="31">
        <v>1048</v>
      </c>
    </row>
    <row r="44" spans="1:3" ht="15" thickBot="1" x14ac:dyDescent="0.4">
      <c r="A44" s="27" t="s">
        <v>25</v>
      </c>
      <c r="B44" s="41" t="s">
        <v>25</v>
      </c>
      <c r="C44" s="31">
        <v>2720</v>
      </c>
    </row>
    <row r="45" spans="1:3" ht="15" thickBot="1" x14ac:dyDescent="0.4">
      <c r="A45" s="27" t="s">
        <v>54</v>
      </c>
      <c r="B45" s="41" t="s">
        <v>54</v>
      </c>
      <c r="C45" s="31">
        <v>167</v>
      </c>
    </row>
    <row r="46" spans="1:3" ht="15" thickBot="1" x14ac:dyDescent="0.4">
      <c r="A46" s="27" t="s">
        <v>20</v>
      </c>
      <c r="B46" s="41" t="s">
        <v>20</v>
      </c>
      <c r="C46" s="31">
        <v>1754</v>
      </c>
    </row>
    <row r="47" spans="1:3" ht="15" thickBot="1" x14ac:dyDescent="0.4">
      <c r="A47" s="27" t="s">
        <v>15</v>
      </c>
      <c r="B47" s="41" t="s">
        <v>15</v>
      </c>
      <c r="C47" s="31">
        <v>12908</v>
      </c>
    </row>
    <row r="48" spans="1:3" ht="15" thickBot="1" x14ac:dyDescent="0.4">
      <c r="A48" s="27" t="s">
        <v>28</v>
      </c>
      <c r="B48" s="41" t="s">
        <v>28</v>
      </c>
      <c r="C48" s="31">
        <v>407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2580</v>
      </c>
    </row>
    <row r="51" spans="1:3" ht="15" thickBot="1" x14ac:dyDescent="0.4">
      <c r="A51" s="27" t="s">
        <v>9</v>
      </c>
      <c r="B51" s="41" t="s">
        <v>9</v>
      </c>
      <c r="C51" s="31">
        <v>1915</v>
      </c>
    </row>
    <row r="52" spans="1:3" ht="15" thickBot="1" x14ac:dyDescent="0.4">
      <c r="B52" s="41" t="s">
        <v>56</v>
      </c>
      <c r="C52" s="31">
        <v>214</v>
      </c>
    </row>
    <row r="53" spans="1:3" ht="15" thickBot="1" x14ac:dyDescent="0.4">
      <c r="A53" s="27" t="s">
        <v>22</v>
      </c>
      <c r="B53" s="41" t="s">
        <v>22</v>
      </c>
      <c r="C53" s="31">
        <v>1122</v>
      </c>
    </row>
    <row r="54" spans="1:3" ht="15" thickBot="1" x14ac:dyDescent="0.4">
      <c r="A54" s="27" t="s">
        <v>55</v>
      </c>
      <c r="B54" s="51" t="s">
        <v>55</v>
      </c>
      <c r="C54" s="52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2C8E97C7-D318-453D-BE35-38D549277FAA}"/>
    <hyperlink ref="B47" r:id="rId2" display="https://www.worldometers.info/coronavirus/usa/texas/" xr:uid="{A55C681F-909D-4D84-9E96-54E8352771A5}"/>
    <hyperlink ref="B11" r:id="rId3" display="https://www.worldometers.info/coronavirus/usa/florida/" xr:uid="{E548EAE9-1DCC-405E-B269-6FE14877A949}"/>
    <hyperlink ref="B35" r:id="rId4" display="https://www.worldometers.info/coronavirus/usa/new-york/" xr:uid="{055BC503-B11E-4077-AA58-3D822A48EC58}"/>
    <hyperlink ref="B12" r:id="rId5" display="https://www.worldometers.info/coronavirus/usa/georgia/" xr:uid="{8D9E7791-B464-4B19-B5B3-C0F8E3CB1501}"/>
    <hyperlink ref="B16" r:id="rId6" display="https://www.worldometers.info/coronavirus/usa/illinois/" xr:uid="{E43F2E86-B377-4F57-B209-939A1356F4CA}"/>
    <hyperlink ref="B4" r:id="rId7" display="https://www.worldometers.info/coronavirus/usa/arizona/" xr:uid="{318CD70B-0567-40FF-9339-87CA06C130F4}"/>
    <hyperlink ref="B33" r:id="rId8" display="https://www.worldometers.info/coronavirus/usa/new-jersey/" xr:uid="{D34A0114-0EDE-4609-94EA-FEED5603F46B}"/>
    <hyperlink ref="B36" r:id="rId9" display="https://www.worldometers.info/coronavirus/usa/north-carolina/" xr:uid="{5B9F2C87-5CDE-499E-8199-60912F267092}"/>
    <hyperlink ref="B46" r:id="rId10" display="https://www.worldometers.info/coronavirus/usa/tennessee/" xr:uid="{9A80E4A7-6C8D-498A-AA0C-CD1663893218}"/>
    <hyperlink ref="B21" r:id="rId11" display="https://www.worldometers.info/coronavirus/usa/louisiana/" xr:uid="{C011D249-9337-4F2F-9D8A-0F9EE7862FE6}"/>
    <hyperlink ref="B41" r:id="rId12" display="https://www.worldometers.info/coronavirus/usa/pennsylvania/" xr:uid="{0B09A7ED-36C6-4D93-9060-E374B953941A}"/>
    <hyperlink ref="B24" r:id="rId13" display="https://www.worldometers.info/coronavirus/usa/massachusetts/" xr:uid="{DA60390C-C846-47B9-9F6E-4B25FA482AE2}"/>
    <hyperlink ref="B2" r:id="rId14" display="https://www.worldometers.info/coronavirus/usa/alabama/" xr:uid="{3E999882-4481-4C91-ADB7-BA71CBD6DEA0}"/>
    <hyperlink ref="B38" r:id="rId15" display="https://www.worldometers.info/coronavirus/usa/ohio/" xr:uid="{BB15AF93-D4E3-476D-9703-12401C8E5B40}"/>
    <hyperlink ref="B50" r:id="rId16" display="https://www.worldometers.info/coronavirus/usa/virginia/" xr:uid="{481DB4B4-6B91-4A79-9122-CCE4FEECBD2C}"/>
    <hyperlink ref="B44" r:id="rId17" display="https://www.worldometers.info/coronavirus/usa/south-carolina/" xr:uid="{648838CF-9B70-4B43-8328-B2E38B234EF2}"/>
    <hyperlink ref="B25" r:id="rId18" display="https://www.worldometers.info/coronavirus/usa/michigan/" xr:uid="{06215C8E-C316-484A-98BE-1A43FC9DB899}"/>
    <hyperlink ref="B23" r:id="rId19" display="https://www.worldometers.info/coronavirus/usa/maryland/" xr:uid="{3F4BF475-0D7F-44FB-B4D6-8A7CE592D911}"/>
    <hyperlink ref="B17" r:id="rId20" display="https://www.worldometers.info/coronavirus/usa/indiana/" xr:uid="{38AACA5B-7042-4AA9-A686-0B4FEFD3EA25}"/>
    <hyperlink ref="B28" r:id="rId21" display="https://www.worldometers.info/coronavirus/usa/missouri/" xr:uid="{1FB99D39-720E-4468-8212-8A43891A21F1}"/>
    <hyperlink ref="B27" r:id="rId22" display="https://www.worldometers.info/coronavirus/usa/mississippi/" xr:uid="{26C6A97A-BCCE-4718-8132-A4F6BCF83505}"/>
    <hyperlink ref="B51" r:id="rId23" display="https://www.worldometers.info/coronavirus/usa/washington/" xr:uid="{61007C36-2F18-4C2F-98E6-077255E94ED3}"/>
    <hyperlink ref="B26" r:id="rId24" display="https://www.worldometers.info/coronavirus/usa/minnesota/" xr:uid="{029DBAA2-ECE0-4A94-B66B-8C7CA37D614E}"/>
    <hyperlink ref="B53" r:id="rId25" display="https://www.worldometers.info/coronavirus/usa/wisconsin/" xr:uid="{45BD6178-CAF1-428E-8182-6590F341FD92}"/>
    <hyperlink ref="B31" r:id="rId26" display="https://www.worldometers.info/coronavirus/usa/nevada/" xr:uid="{33DFE300-EA0B-416B-B13F-906ADDA46139}"/>
    <hyperlink ref="B18" r:id="rId27" display="https://www.worldometers.info/coronavirus/usa/iowa/" xr:uid="{7BD98F78-B7EB-4065-A99F-F0ACB88FFA13}"/>
    <hyperlink ref="B5" r:id="rId28" display="https://www.worldometers.info/coronavirus/usa/arkansas/" xr:uid="{0CAEF873-29E0-48A1-813B-7AE2DA033EF0}"/>
    <hyperlink ref="B39" r:id="rId29" display="https://www.worldometers.info/coronavirus/usa/oklahoma/" xr:uid="{6DC7588A-538E-47FB-9910-986F02901AEA}"/>
    <hyperlink ref="B7" r:id="rId30" display="https://www.worldometers.info/coronavirus/usa/colorado/" xr:uid="{109729A9-026F-4D07-85F7-8E671857994D}"/>
    <hyperlink ref="B8" r:id="rId31" display="https://www.worldometers.info/coronavirus/usa/connecticut/" xr:uid="{07CC1B78-C738-4675-A299-9BDB15DC06C5}"/>
    <hyperlink ref="B48" r:id="rId32" display="https://www.worldometers.info/coronavirus/usa/utah/" xr:uid="{89A69C53-EF2A-4F1B-A4BB-2770759499C1}"/>
    <hyperlink ref="B20" r:id="rId33" display="https://www.worldometers.info/coronavirus/usa/kentucky/" xr:uid="{2E4C063C-96A2-4186-8469-D26631DC3E8E}"/>
    <hyperlink ref="B19" r:id="rId34" display="https://www.worldometers.info/coronavirus/usa/kansas/" xr:uid="{DDA94069-D1FC-4BFE-BB76-F4C85B95277F}"/>
    <hyperlink ref="B30" r:id="rId35" display="https://www.worldometers.info/coronavirus/usa/nebraska/" xr:uid="{7B1EE560-CDEE-4937-B1AE-C841B48C73B0}"/>
    <hyperlink ref="B15" r:id="rId36" display="https://www.worldometers.info/coronavirus/usa/idaho/" xr:uid="{4E6FAAEE-851A-4890-B4C2-9642F6F4DE34}"/>
    <hyperlink ref="B40" r:id="rId37" display="https://www.worldometers.info/coronavirus/usa/oregon/" xr:uid="{CB7FE295-E8EA-4D79-8E54-777E6642E543}"/>
    <hyperlink ref="B34" r:id="rId38" display="https://www.worldometers.info/coronavirus/usa/new-mexico/" xr:uid="{A00CC917-BAED-4B33-904D-08C4D4306398}"/>
    <hyperlink ref="B43" r:id="rId39" display="https://www.worldometers.info/coronavirus/usa/rhode-island/" xr:uid="{FA3FC703-2A21-4F2D-AB34-EECB2342B58B}"/>
    <hyperlink ref="B9" r:id="rId40" display="https://www.worldometers.info/coronavirus/usa/delaware/" xr:uid="{245DD249-E191-4BDD-862D-1AB717423507}"/>
    <hyperlink ref="B10" r:id="rId41" display="https://www.worldometers.info/coronavirus/usa/district-of-columbia/" xr:uid="{EA8127BA-04E1-4AED-BBB2-20C9260C3EC6}"/>
    <hyperlink ref="B45" r:id="rId42" display="https://www.worldometers.info/coronavirus/usa/south-dakota/" xr:uid="{4B5E7ABB-1BEF-4D60-AAAF-9F54B41C3C42}"/>
    <hyperlink ref="B37" r:id="rId43" display="https://www.worldometers.info/coronavirus/usa/north-dakota/" xr:uid="{B41F8841-868C-4E2E-9FD2-F3219106C6CD}"/>
    <hyperlink ref="B52" r:id="rId44" display="https://www.worldometers.info/coronavirus/usa/west-virginia/" xr:uid="{FDB4A06F-A108-403E-8751-890A49FF889B}"/>
    <hyperlink ref="B14" r:id="rId45" display="https://www.worldometers.info/coronavirus/usa/hawaii/" xr:uid="{6EF056C3-7321-447D-9227-BE0F15E55060}"/>
    <hyperlink ref="B29" r:id="rId46" display="https://www.worldometers.info/coronavirus/usa/montana/" xr:uid="{FDF11081-32B5-404D-B5E5-0751F1064677}"/>
    <hyperlink ref="B32" r:id="rId47" display="https://www.worldometers.info/coronavirus/usa/new-hampshire/" xr:uid="{CAF69125-4C35-4779-9FCB-DBEA7EFE24C1}"/>
    <hyperlink ref="B3" r:id="rId48" display="https://www.worldometers.info/coronavirus/usa/alaska/" xr:uid="{D99BE823-C79E-4667-9F4C-09A8ACF0BBE4}"/>
    <hyperlink ref="B22" r:id="rId49" display="https://www.worldometers.info/coronavirus/usa/maine/" xr:uid="{C347A6B2-BBD7-4145-954F-00A3EA646A4E}"/>
    <hyperlink ref="B54" r:id="rId50" display="https://www.worldometers.info/coronavirus/usa/wyoming/" xr:uid="{D420326A-3E7C-44D7-B6CC-05B3FFCFB9B0}"/>
    <hyperlink ref="B49" r:id="rId51" display="https://www.worldometers.info/coronavirus/usa/vermont/" xr:uid="{2B13A6D2-44E6-4C07-A0D3-0F25F92E1DDC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2020-09-01T10:09:33Z</dcterms:modified>
</cp:coreProperties>
</file>