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AEA67BA5-A7B2-401A-BF71-5918FCDF78A0}" xr6:coauthVersionLast="45" xr6:coauthVersionMax="45" xr10:uidLastSave="{333DCE10-E239-4107-A2AE-06BB368C4910}"/>
  <bookViews>
    <workbookView xWindow="11100" yWindow="-21225" windowWidth="26010" windowHeight="189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Data'!$A$1:$O$66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3" l="1"/>
  <c r="L40" i="3" l="1"/>
  <c r="M40" i="3"/>
  <c r="N40" i="3"/>
  <c r="N14" i="3" l="1"/>
  <c r="N35" i="3"/>
  <c r="N9" i="3"/>
  <c r="N23" i="3"/>
  <c r="N13" i="3"/>
  <c r="N8" i="3"/>
  <c r="N34" i="3"/>
  <c r="N42" i="3"/>
  <c r="N18" i="3"/>
  <c r="N33" i="3"/>
  <c r="N49" i="3"/>
  <c r="N46" i="3"/>
  <c r="N31" i="3"/>
  <c r="N5" i="3"/>
  <c r="N56" i="3"/>
  <c r="N16" i="3"/>
  <c r="N30" i="3"/>
  <c r="N20" i="3"/>
  <c r="N43" i="3"/>
  <c r="N41" i="3"/>
  <c r="N22" i="3"/>
  <c r="N11" i="3"/>
  <c r="N26" i="3"/>
  <c r="N39" i="3"/>
  <c r="N54" i="3"/>
  <c r="N15" i="3"/>
  <c r="N50" i="3"/>
  <c r="N25" i="3"/>
  <c r="N27" i="3"/>
  <c r="N7" i="3"/>
  <c r="N32" i="3"/>
  <c r="N53" i="3"/>
  <c r="N28" i="3"/>
  <c r="N45" i="3"/>
  <c r="N37" i="3"/>
  <c r="N52" i="3"/>
  <c r="N51" i="3"/>
  <c r="N4" i="3"/>
  <c r="N55" i="3"/>
  <c r="N2" i="3"/>
  <c r="N38" i="3"/>
  <c r="N12" i="3"/>
  <c r="N24" i="3"/>
  <c r="N29" i="3"/>
  <c r="N17" i="3"/>
  <c r="N10" i="3"/>
  <c r="N21" i="3"/>
  <c r="N47" i="3"/>
  <c r="N3" i="3"/>
  <c r="N44" i="3"/>
  <c r="N6" i="3"/>
  <c r="N48" i="3"/>
  <c r="N19" i="3"/>
  <c r="N36" i="3"/>
  <c r="M45" i="3"/>
  <c r="O9" i="3" l="1"/>
  <c r="O11" i="3"/>
  <c r="O5" i="3"/>
  <c r="O34" i="3"/>
  <c r="O31" i="3"/>
  <c r="O45" i="3"/>
  <c r="O23" i="3"/>
  <c r="O40" i="3"/>
  <c r="O29" i="3"/>
  <c r="O2" i="3"/>
  <c r="O54" i="3"/>
  <c r="O44" i="3"/>
  <c r="O36" i="3"/>
  <c r="O47" i="3"/>
  <c r="O53" i="3"/>
  <c r="O3" i="3"/>
  <c r="O25" i="3"/>
  <c r="O38" i="3"/>
  <c r="O49" i="3"/>
  <c r="O27" i="3"/>
  <c r="O56" i="3"/>
  <c r="O28" i="3"/>
  <c r="O50" i="3"/>
  <c r="O42" i="3"/>
  <c r="O16" i="3"/>
  <c r="O32" i="3"/>
  <c r="O30" i="3"/>
  <c r="O41" i="3"/>
  <c r="O7" i="3"/>
  <c r="O43" i="3"/>
  <c r="O26" i="3"/>
  <c r="O13" i="3"/>
  <c r="O46" i="3"/>
  <c r="O14" i="3"/>
  <c r="O52" i="3"/>
  <c r="O21" i="3"/>
  <c r="O8" i="3"/>
  <c r="O20" i="3"/>
  <c r="O15" i="3"/>
  <c r="O24" i="3"/>
  <c r="O18" i="3"/>
  <c r="O35" i="3"/>
  <c r="O12" i="3"/>
  <c r="O51" i="3"/>
  <c r="O6" i="3"/>
  <c r="O55" i="3"/>
  <c r="O17" i="3"/>
  <c r="O33" i="3"/>
  <c r="O48" i="3"/>
  <c r="O4" i="3"/>
  <c r="O19" i="3"/>
  <c r="O10" i="3"/>
  <c r="O39" i="3"/>
  <c r="O37" i="3"/>
  <c r="O22" i="3" l="1"/>
  <c r="L45" i="3"/>
  <c r="L8" i="3"/>
  <c r="L52" i="3"/>
  <c r="L3" i="3"/>
  <c r="L15" i="3"/>
  <c r="L14" i="3"/>
  <c r="L54" i="3"/>
  <c r="L25" i="3"/>
  <c r="L26" i="3"/>
  <c r="L5" i="3"/>
  <c r="L48" i="3"/>
  <c r="L9" i="3"/>
  <c r="L30" i="3"/>
  <c r="L13" i="3"/>
  <c r="L6" i="3"/>
  <c r="L19" i="3"/>
  <c r="L27" i="3"/>
  <c r="L37" i="3"/>
  <c r="L18" i="3"/>
  <c r="L7" i="3"/>
  <c r="L24" i="3"/>
  <c r="L47" i="3"/>
  <c r="L42" i="3"/>
  <c r="L46" i="3"/>
  <c r="L11" i="3"/>
  <c r="L44" i="3"/>
  <c r="L29" i="3"/>
  <c r="L35" i="3"/>
  <c r="L20" i="3"/>
  <c r="L51" i="3"/>
  <c r="L4" i="3"/>
  <c r="L16" i="3"/>
  <c r="L41" i="3"/>
  <c r="L33" i="3"/>
  <c r="L22" i="3"/>
  <c r="L31" i="3"/>
  <c r="L21" i="3"/>
  <c r="L53" i="3"/>
  <c r="L32" i="3"/>
  <c r="L12" i="3"/>
  <c r="L17" i="3"/>
  <c r="L36" i="3"/>
  <c r="L10" i="3"/>
  <c r="L43" i="3"/>
  <c r="L38" i="3"/>
  <c r="L49" i="3"/>
  <c r="L28" i="3"/>
  <c r="L50" i="3"/>
  <c r="L39" i="3"/>
  <c r="L2" i="3"/>
  <c r="L23" i="3"/>
  <c r="L56" i="3"/>
  <c r="M31" i="3" l="1"/>
  <c r="M47" i="3"/>
  <c r="M27" i="3"/>
  <c r="M12" i="3"/>
  <c r="M14" i="3"/>
  <c r="M50" i="3"/>
  <c r="M21" i="3"/>
  <c r="M55" i="3"/>
  <c r="M7" i="3"/>
  <c r="M22" i="3"/>
  <c r="M46" i="3"/>
  <c r="M19" i="3"/>
  <c r="M42" i="3"/>
  <c r="M23" i="3"/>
  <c r="M34" i="3"/>
  <c r="M5" i="3"/>
  <c r="M18" i="3"/>
  <c r="M28" i="3"/>
  <c r="M8" i="3"/>
  <c r="M32" i="3"/>
  <c r="M37" i="3"/>
  <c r="M15" i="3"/>
  <c r="M41" i="3"/>
  <c r="M9" i="3"/>
  <c r="M48" i="3"/>
  <c r="M38" i="3"/>
  <c r="M25" i="3"/>
  <c r="M29" i="3"/>
  <c r="M44" i="3"/>
  <c r="M54" i="3"/>
  <c r="M16" i="3"/>
  <c r="M11" i="3"/>
  <c r="M10" i="3"/>
  <c r="M20" i="3"/>
  <c r="M49" i="3"/>
  <c r="M39" i="3"/>
  <c r="M4" i="3"/>
  <c r="M6" i="3"/>
  <c r="M13" i="3"/>
  <c r="M56" i="3"/>
  <c r="M33" i="3"/>
  <c r="M43" i="3"/>
  <c r="M35" i="3"/>
  <c r="M51" i="3"/>
  <c r="M24" i="3"/>
  <c r="M2" i="3"/>
  <c r="M36" i="3"/>
  <c r="M17" i="3"/>
  <c r="M3" i="3"/>
  <c r="M26" i="3"/>
  <c r="M53" i="3"/>
  <c r="M30" i="3"/>
  <c r="M52" i="3"/>
  <c r="L34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<sst xmlns="http://schemas.openxmlformats.org/spreadsheetml/2006/main" count="321" uniqueCount="102">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</sst>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main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main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main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virgini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tennessee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alabama/" TargetMode="External"/><Relationship Id="rId23" Type="http://schemas.openxmlformats.org/officeDocument/2006/relationships/hyperlink" Target="https://www.worldometers.info/coronavirus/usa/missouri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oklahoma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lorado/" TargetMode="External"/><Relationship Id="rId30" Type="http://schemas.openxmlformats.org/officeDocument/2006/relationships/hyperlink" Target="https://www.worldometers.info/coronavirus/usa/connecticut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maine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7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47" t="s">
        <v>68</v>
      </c>
      <c r="M1" s="47"/>
      <c r="N1" s="47"/>
      <c r="O1" s="4">
        <v>1.4999999999999999E-2</v>
      </c>
      <c r="P1" s="4"/>
      <c r="Q1" s="48" t="s">
        <v>77</v>
      </c>
      <c r="R1" s="48"/>
      <c r="S1" s="48"/>
      <c r="T1" s="48"/>
      <c r="U1" s="4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613000</v>
      </c>
      <c r="C5" s="2"/>
      <c r="D5" s="1">
        <v>11148</v>
      </c>
      <c r="E5" s="2"/>
      <c r="F5" s="1">
        <v>354833</v>
      </c>
      <c r="G5" s="1">
        <v>15514</v>
      </c>
      <c r="H5" s="2">
        <v>282</v>
      </c>
      <c r="I5" s="1">
        <v>9556598</v>
      </c>
      <c r="J5" s="1">
        <v>241864</v>
      </c>
      <c r="K5" s="5"/>
      <c r="L5" s="6"/>
    </row>
    <row r="6" spans="1:22" ht="15" thickBot="1" x14ac:dyDescent="0.4">
      <c r="A6" s="37" t="s">
        <v>13</v>
      </c>
      <c r="B6" s="1">
        <v>563285</v>
      </c>
      <c r="C6" s="2"/>
      <c r="D6" s="1">
        <v>9146</v>
      </c>
      <c r="E6" s="2"/>
      <c r="F6" s="1">
        <v>500834</v>
      </c>
      <c r="G6" s="1">
        <v>26226</v>
      </c>
      <c r="H6" s="2">
        <v>426</v>
      </c>
      <c r="I6" s="1">
        <v>4167081</v>
      </c>
      <c r="J6" s="1">
        <v>194019</v>
      </c>
      <c r="K6" s="5"/>
      <c r="L6" s="6"/>
    </row>
    <row r="7" spans="1:22" ht="15" thickBot="1" x14ac:dyDescent="0.4">
      <c r="A7" s="37" t="s">
        <v>15</v>
      </c>
      <c r="B7" s="1">
        <v>548911</v>
      </c>
      <c r="C7" s="2"/>
      <c r="D7" s="1">
        <v>9736</v>
      </c>
      <c r="E7" s="2"/>
      <c r="F7" s="1">
        <v>155458</v>
      </c>
      <c r="G7" s="1">
        <v>18931</v>
      </c>
      <c r="H7" s="2">
        <v>336</v>
      </c>
      <c r="I7" s="1">
        <v>4657625</v>
      </c>
      <c r="J7" s="1">
        <v>160631</v>
      </c>
      <c r="K7" s="5"/>
      <c r="L7" s="6"/>
    </row>
    <row r="8" spans="1:22" ht="15" thickBot="1" x14ac:dyDescent="0.4">
      <c r="A8" s="37" t="s">
        <v>7</v>
      </c>
      <c r="B8" s="1">
        <v>454148</v>
      </c>
      <c r="C8" s="2"/>
      <c r="D8" s="1">
        <v>32895</v>
      </c>
      <c r="E8" s="2"/>
      <c r="F8" s="1">
        <v>70726</v>
      </c>
      <c r="G8" s="1">
        <v>23345</v>
      </c>
      <c r="H8" s="1">
        <v>1691</v>
      </c>
      <c r="I8" s="1">
        <v>6901836</v>
      </c>
      <c r="J8" s="1">
        <v>354785</v>
      </c>
      <c r="K8" s="5"/>
      <c r="L8" s="6"/>
    </row>
    <row r="9" spans="1:22" ht="15" thickBot="1" x14ac:dyDescent="0.4">
      <c r="A9" s="37" t="s">
        <v>16</v>
      </c>
      <c r="B9" s="1">
        <v>231895</v>
      </c>
      <c r="C9" s="2"/>
      <c r="D9" s="1">
        <v>4573</v>
      </c>
      <c r="E9" s="2"/>
      <c r="F9" s="1">
        <v>189376</v>
      </c>
      <c r="G9" s="1">
        <v>21841</v>
      </c>
      <c r="H9" s="2">
        <v>431</v>
      </c>
      <c r="I9" s="1">
        <v>2219528</v>
      </c>
      <c r="J9" s="1">
        <v>209046</v>
      </c>
      <c r="K9" s="6"/>
      <c r="L9" s="6"/>
    </row>
    <row r="10" spans="1:22" ht="15" thickBot="1" x14ac:dyDescent="0.4">
      <c r="A10" s="37" t="s">
        <v>12</v>
      </c>
      <c r="B10" s="1">
        <v>204023</v>
      </c>
      <c r="C10" s="2"/>
      <c r="D10" s="1">
        <v>7932</v>
      </c>
      <c r="E10" s="2"/>
      <c r="F10" s="1">
        <v>49392</v>
      </c>
      <c r="G10" s="1">
        <v>16101</v>
      </c>
      <c r="H10" s="2">
        <v>626</v>
      </c>
      <c r="I10" s="1">
        <v>3285348</v>
      </c>
      <c r="J10" s="1">
        <v>259264</v>
      </c>
      <c r="K10" s="5"/>
      <c r="L10" s="6"/>
    </row>
    <row r="11" spans="1:22" ht="15" thickBot="1" x14ac:dyDescent="0.4">
      <c r="A11" s="37" t="s">
        <v>8</v>
      </c>
      <c r="B11" s="1">
        <v>192397</v>
      </c>
      <c r="C11" s="2"/>
      <c r="D11" s="1">
        <v>15973</v>
      </c>
      <c r="E11" s="2"/>
      <c r="F11" s="1">
        <v>21009</v>
      </c>
      <c r="G11" s="1">
        <v>21661</v>
      </c>
      <c r="H11" s="1">
        <v>1798</v>
      </c>
      <c r="I11" s="1">
        <v>2429841</v>
      </c>
      <c r="J11" s="1">
        <v>273563</v>
      </c>
      <c r="K11" s="5"/>
      <c r="L11" s="6"/>
    </row>
    <row r="12" spans="1:22" ht="15" thickBot="1" x14ac:dyDescent="0.4">
      <c r="A12" s="37" t="s">
        <v>33</v>
      </c>
      <c r="B12" s="1">
        <v>191721</v>
      </c>
      <c r="C12" s="2"/>
      <c r="D12" s="1">
        <v>4423</v>
      </c>
      <c r="E12" s="2"/>
      <c r="F12" s="1">
        <v>160269</v>
      </c>
      <c r="G12" s="1">
        <v>26340</v>
      </c>
      <c r="H12" s="2">
        <v>608</v>
      </c>
      <c r="I12" s="1">
        <v>1314812</v>
      </c>
      <c r="J12" s="1">
        <v>180638</v>
      </c>
      <c r="K12" s="6"/>
      <c r="L12" s="6"/>
    </row>
    <row r="13" spans="1:22" ht="15" thickBot="1" x14ac:dyDescent="0.4">
      <c r="A13" s="37" t="s">
        <v>24</v>
      </c>
      <c r="B13" s="1">
        <v>142170</v>
      </c>
      <c r="C13" s="2"/>
      <c r="D13" s="1">
        <v>2321</v>
      </c>
      <c r="E13" s="2"/>
      <c r="F13" s="1">
        <v>22880</v>
      </c>
      <c r="G13" s="1">
        <v>13555</v>
      </c>
      <c r="H13" s="2">
        <v>221</v>
      </c>
      <c r="I13" s="1">
        <v>1877402</v>
      </c>
      <c r="J13" s="1">
        <v>179003</v>
      </c>
      <c r="K13" s="5"/>
      <c r="L13" s="6"/>
    </row>
    <row r="14" spans="1:22" ht="15" thickBot="1" x14ac:dyDescent="0.4">
      <c r="A14" s="37" t="s">
        <v>14</v>
      </c>
      <c r="B14" s="1">
        <v>136737</v>
      </c>
      <c r="C14" s="2"/>
      <c r="D14" s="1">
        <v>4433</v>
      </c>
      <c r="E14" s="2"/>
      <c r="F14" s="1">
        <v>28792</v>
      </c>
      <c r="G14" s="1">
        <v>29413</v>
      </c>
      <c r="H14" s="2">
        <v>954</v>
      </c>
      <c r="I14" s="1">
        <v>1637012</v>
      </c>
      <c r="J14" s="1">
        <v>352137</v>
      </c>
      <c r="K14" s="5"/>
      <c r="L14" s="6"/>
    </row>
    <row r="15" spans="1:22" ht="15" thickBot="1" x14ac:dyDescent="0.4">
      <c r="A15" s="37" t="s">
        <v>20</v>
      </c>
      <c r="B15" s="1">
        <v>130458</v>
      </c>
      <c r="C15" s="2"/>
      <c r="D15" s="1">
        <v>1326</v>
      </c>
      <c r="E15" s="2"/>
      <c r="F15" s="1">
        <v>37809</v>
      </c>
      <c r="G15" s="1">
        <v>19103</v>
      </c>
      <c r="H15" s="2">
        <v>194</v>
      </c>
      <c r="I15" s="1">
        <v>1809900</v>
      </c>
      <c r="J15" s="1">
        <v>265025</v>
      </c>
      <c r="K15" s="5"/>
      <c r="L15" s="6"/>
    </row>
    <row r="16" spans="1:22" ht="15" thickBot="1" x14ac:dyDescent="0.4">
      <c r="A16" s="37" t="s">
        <v>19</v>
      </c>
      <c r="B16" s="1">
        <v>127774</v>
      </c>
      <c r="C16" s="2"/>
      <c r="D16" s="1">
        <v>7535</v>
      </c>
      <c r="E16" s="2"/>
      <c r="F16" s="1">
        <v>24338</v>
      </c>
      <c r="G16" s="1">
        <v>9981</v>
      </c>
      <c r="H16" s="2">
        <v>589</v>
      </c>
      <c r="I16" s="1">
        <v>1424251</v>
      </c>
      <c r="J16" s="1">
        <v>111252</v>
      </c>
      <c r="K16" s="5"/>
      <c r="L16" s="6"/>
    </row>
    <row r="17" spans="1:12" ht="15" thickBot="1" x14ac:dyDescent="0.4">
      <c r="A17" s="37" t="s">
        <v>17</v>
      </c>
      <c r="B17" s="1">
        <v>122728</v>
      </c>
      <c r="C17" s="2"/>
      <c r="D17" s="1">
        <v>8810</v>
      </c>
      <c r="E17" s="2"/>
      <c r="F17" s="1">
        <v>13432</v>
      </c>
      <c r="G17" s="1">
        <v>17806</v>
      </c>
      <c r="H17" s="1">
        <v>1278</v>
      </c>
      <c r="I17" s="1">
        <v>1571694</v>
      </c>
      <c r="J17" s="1">
        <v>228029</v>
      </c>
      <c r="K17" s="6"/>
      <c r="L17" s="6"/>
    </row>
    <row r="18" spans="1:12" ht="15" thickBot="1" x14ac:dyDescent="0.4">
      <c r="A18" s="37" t="s">
        <v>21</v>
      </c>
      <c r="B18" s="1">
        <v>106585</v>
      </c>
      <c r="C18" s="2"/>
      <c r="D18" s="1">
        <v>3790</v>
      </c>
      <c r="E18" s="2"/>
      <c r="F18" s="1">
        <v>17891</v>
      </c>
      <c r="G18" s="1">
        <v>9118</v>
      </c>
      <c r="H18" s="2">
        <v>324</v>
      </c>
      <c r="I18" s="1">
        <v>1773797</v>
      </c>
      <c r="J18" s="1">
        <v>151748</v>
      </c>
      <c r="K18" s="5"/>
      <c r="L18" s="6"/>
    </row>
    <row r="19" spans="1:12" ht="15" thickBot="1" x14ac:dyDescent="0.4">
      <c r="A19" s="37" t="s">
        <v>36</v>
      </c>
      <c r="B19" s="1">
        <v>106309</v>
      </c>
      <c r="C19" s="2"/>
      <c r="D19" s="1">
        <v>1894</v>
      </c>
      <c r="E19" s="2"/>
      <c r="F19" s="1">
        <v>62892</v>
      </c>
      <c r="G19" s="1">
        <v>21682</v>
      </c>
      <c r="H19" s="2">
        <v>386</v>
      </c>
      <c r="I19" s="1">
        <v>820871</v>
      </c>
      <c r="J19" s="1">
        <v>167416</v>
      </c>
      <c r="K19" s="6"/>
      <c r="L19" s="6"/>
    </row>
    <row r="20" spans="1:12" ht="15" thickBot="1" x14ac:dyDescent="0.4">
      <c r="A20" s="37" t="s">
        <v>25</v>
      </c>
      <c r="B20" s="1">
        <v>104841</v>
      </c>
      <c r="C20" s="2"/>
      <c r="D20" s="1">
        <v>2204</v>
      </c>
      <c r="E20" s="2"/>
      <c r="F20" s="1">
        <v>59907</v>
      </c>
      <c r="G20" s="1">
        <v>20363</v>
      </c>
      <c r="H20" s="2">
        <v>428</v>
      </c>
      <c r="I20" s="1">
        <v>912936</v>
      </c>
      <c r="J20" s="1">
        <v>177313</v>
      </c>
      <c r="K20" s="5"/>
      <c r="L20" s="6"/>
    </row>
    <row r="21" spans="1:12" ht="15" thickBot="1" x14ac:dyDescent="0.4">
      <c r="A21" s="37" t="s">
        <v>29</v>
      </c>
      <c r="B21" s="1">
        <v>104838</v>
      </c>
      <c r="C21" s="2"/>
      <c r="D21" s="1">
        <v>2370</v>
      </c>
      <c r="E21" s="2"/>
      <c r="F21" s="1">
        <v>88991</v>
      </c>
      <c r="G21" s="1">
        <v>12283</v>
      </c>
      <c r="H21" s="2">
        <v>278</v>
      </c>
      <c r="I21" s="1">
        <v>1429216</v>
      </c>
      <c r="J21" s="1">
        <v>167443</v>
      </c>
      <c r="K21" s="5"/>
      <c r="L21" s="6"/>
    </row>
    <row r="22" spans="1:12" ht="15" thickBot="1" x14ac:dyDescent="0.4">
      <c r="A22" s="37" t="s">
        <v>11</v>
      </c>
      <c r="B22" s="1">
        <v>100724</v>
      </c>
      <c r="C22" s="2"/>
      <c r="D22" s="1">
        <v>6566</v>
      </c>
      <c r="E22" s="2"/>
      <c r="F22" s="1">
        <v>30522</v>
      </c>
      <c r="G22" s="1">
        <v>10086</v>
      </c>
      <c r="H22" s="2">
        <v>657</v>
      </c>
      <c r="I22" s="1">
        <v>2524305</v>
      </c>
      <c r="J22" s="1">
        <v>252763</v>
      </c>
      <c r="K22" s="5"/>
      <c r="L22" s="6"/>
    </row>
    <row r="23" spans="1:12" ht="15" thickBot="1" x14ac:dyDescent="0.4">
      <c r="A23" s="37" t="s">
        <v>26</v>
      </c>
      <c r="B23" s="1">
        <v>98875</v>
      </c>
      <c r="C23" s="2"/>
      <c r="D23" s="1">
        <v>3631</v>
      </c>
      <c r="E23" s="2"/>
      <c r="F23" s="1">
        <v>89258</v>
      </c>
      <c r="G23" s="1">
        <v>16355</v>
      </c>
      <c r="H23" s="2">
        <v>601</v>
      </c>
      <c r="I23" s="1">
        <v>1557609</v>
      </c>
      <c r="J23" s="1">
        <v>257640</v>
      </c>
      <c r="K23" s="6"/>
      <c r="L23" s="6"/>
    </row>
    <row r="24" spans="1:12" ht="15" thickBot="1" x14ac:dyDescent="0.4">
      <c r="A24" s="37" t="s">
        <v>27</v>
      </c>
      <c r="B24" s="1">
        <v>78632</v>
      </c>
      <c r="C24" s="2"/>
      <c r="D24" s="1">
        <v>3113</v>
      </c>
      <c r="E24" s="2"/>
      <c r="F24" s="1">
        <v>16446</v>
      </c>
      <c r="G24" s="1">
        <v>11680</v>
      </c>
      <c r="H24" s="2">
        <v>462</v>
      </c>
      <c r="I24" s="1">
        <v>1130112</v>
      </c>
      <c r="J24" s="1">
        <v>167866</v>
      </c>
      <c r="K24" s="5"/>
      <c r="L24" s="6"/>
    </row>
    <row r="25" spans="1:12" ht="15" thickBot="1" x14ac:dyDescent="0.4">
      <c r="A25" s="37" t="s">
        <v>30</v>
      </c>
      <c r="B25" s="1">
        <v>70930</v>
      </c>
      <c r="C25" s="2"/>
      <c r="D25" s="1">
        <v>2043</v>
      </c>
      <c r="E25" s="2"/>
      <c r="F25" s="1">
        <v>19051</v>
      </c>
      <c r="G25" s="1">
        <v>23833</v>
      </c>
      <c r="H25" s="2">
        <v>686</v>
      </c>
      <c r="I25" s="1">
        <v>527203</v>
      </c>
      <c r="J25" s="1">
        <v>177143</v>
      </c>
      <c r="K25" s="5"/>
      <c r="L25" s="6"/>
    </row>
    <row r="26" spans="1:12" ht="15" thickBot="1" x14ac:dyDescent="0.4">
      <c r="A26" s="37" t="s">
        <v>9</v>
      </c>
      <c r="B26" s="1">
        <v>68018</v>
      </c>
      <c r="C26" s="2"/>
      <c r="D26" s="1">
        <v>1757</v>
      </c>
      <c r="E26" s="2"/>
      <c r="F26" s="1">
        <v>42857</v>
      </c>
      <c r="G26" s="1">
        <v>8932</v>
      </c>
      <c r="H26" s="2">
        <v>231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35</v>
      </c>
      <c r="B27" s="1">
        <v>66077</v>
      </c>
      <c r="C27" s="2"/>
      <c r="D27" s="1">
        <v>1443</v>
      </c>
      <c r="E27" s="2"/>
      <c r="F27" s="1">
        <v>54637</v>
      </c>
      <c r="G27" s="1">
        <v>10766</v>
      </c>
      <c r="H27" s="2">
        <v>235</v>
      </c>
      <c r="I27" s="1">
        <v>888650</v>
      </c>
      <c r="J27" s="1">
        <v>144792</v>
      </c>
      <c r="K27" s="5"/>
      <c r="L27" s="6"/>
    </row>
    <row r="28" spans="1:12" ht="15" thickBot="1" x14ac:dyDescent="0.4">
      <c r="A28" s="37" t="s">
        <v>22</v>
      </c>
      <c r="B28" s="1">
        <v>64227</v>
      </c>
      <c r="C28" s="2"/>
      <c r="D28" s="1">
        <v>1025</v>
      </c>
      <c r="E28" s="2"/>
      <c r="F28" s="1">
        <v>9021</v>
      </c>
      <c r="G28" s="1">
        <v>11031</v>
      </c>
      <c r="H28" s="2">
        <v>176</v>
      </c>
      <c r="I28" s="1">
        <v>1108840</v>
      </c>
      <c r="J28" s="1">
        <v>190443</v>
      </c>
      <c r="K28" s="5"/>
      <c r="L28" s="6"/>
    </row>
    <row r="29" spans="1:12" ht="15" thickBot="1" x14ac:dyDescent="0.4">
      <c r="A29" s="37" t="s">
        <v>32</v>
      </c>
      <c r="B29" s="1">
        <v>63723</v>
      </c>
      <c r="C29" s="2"/>
      <c r="D29" s="1">
        <v>1739</v>
      </c>
      <c r="E29" s="2"/>
      <c r="F29" s="1">
        <v>5325</v>
      </c>
      <c r="G29" s="1">
        <v>11299</v>
      </c>
      <c r="H29" s="2">
        <v>308</v>
      </c>
      <c r="I29" s="1">
        <v>1219816</v>
      </c>
      <c r="J29" s="1">
        <v>216294</v>
      </c>
      <c r="K29" s="5"/>
      <c r="L29" s="6"/>
    </row>
    <row r="30" spans="1:12" ht="15" thickBot="1" x14ac:dyDescent="0.4">
      <c r="A30" s="37" t="s">
        <v>31</v>
      </c>
      <c r="B30" s="1">
        <v>59749</v>
      </c>
      <c r="C30" s="2"/>
      <c r="D30" s="1">
        <v>1045</v>
      </c>
      <c r="E30" s="2"/>
      <c r="F30" s="1">
        <v>32693</v>
      </c>
      <c r="G30" s="1">
        <v>19398</v>
      </c>
      <c r="H30" s="2">
        <v>339</v>
      </c>
      <c r="I30" s="1">
        <v>735891</v>
      </c>
      <c r="J30" s="1">
        <v>238914</v>
      </c>
      <c r="K30" s="5"/>
      <c r="L30" s="6"/>
    </row>
    <row r="31" spans="1:12" ht="15" thickBot="1" x14ac:dyDescent="0.4">
      <c r="A31" s="37" t="s">
        <v>18</v>
      </c>
      <c r="B31" s="1">
        <v>52538</v>
      </c>
      <c r="C31" s="2"/>
      <c r="D31" s="1">
        <v>1888</v>
      </c>
      <c r="E31" s="2"/>
      <c r="F31" s="1">
        <v>30560</v>
      </c>
      <c r="G31" s="1">
        <v>9123</v>
      </c>
      <c r="H31" s="2">
        <v>328</v>
      </c>
      <c r="I31" s="1">
        <v>616772</v>
      </c>
      <c r="J31" s="1">
        <v>107102</v>
      </c>
      <c r="K31" s="6"/>
      <c r="L31" s="6"/>
    </row>
    <row r="32" spans="1:12" ht="15" thickBot="1" x14ac:dyDescent="0.4">
      <c r="A32" s="37" t="s">
        <v>34</v>
      </c>
      <c r="B32" s="1">
        <v>52392</v>
      </c>
      <c r="C32" s="2"/>
      <c r="D32" s="2">
        <v>587</v>
      </c>
      <c r="E32" s="2"/>
      <c r="F32" s="1">
        <v>6359</v>
      </c>
      <c r="G32" s="1">
        <v>17361</v>
      </c>
      <c r="H32" s="2">
        <v>195</v>
      </c>
      <c r="I32" s="1">
        <v>588660</v>
      </c>
      <c r="J32" s="1">
        <v>195062</v>
      </c>
      <c r="K32" s="5"/>
      <c r="L32" s="6"/>
    </row>
    <row r="33" spans="1:12" ht="15" thickBot="1" x14ac:dyDescent="0.4">
      <c r="A33" s="37" t="s">
        <v>41</v>
      </c>
      <c r="B33" s="1">
        <v>50943</v>
      </c>
      <c r="C33" s="2"/>
      <c r="D33" s="2">
        <v>967</v>
      </c>
      <c r="E33" s="2"/>
      <c r="F33" s="1">
        <v>10033</v>
      </c>
      <c r="G33" s="1">
        <v>16146</v>
      </c>
      <c r="H33" s="2">
        <v>306</v>
      </c>
      <c r="I33" s="1">
        <v>543492</v>
      </c>
      <c r="J33" s="1">
        <v>172260</v>
      </c>
      <c r="K33" s="5"/>
      <c r="L33" s="6"/>
    </row>
    <row r="34" spans="1:12" ht="15" thickBot="1" x14ac:dyDescent="0.4">
      <c r="A34" s="37" t="s">
        <v>23</v>
      </c>
      <c r="B34" s="1">
        <v>50897</v>
      </c>
      <c r="C34" s="2"/>
      <c r="D34" s="1">
        <v>4453</v>
      </c>
      <c r="E34" s="2"/>
      <c r="F34" s="1">
        <v>16429</v>
      </c>
      <c r="G34" s="1">
        <v>14276</v>
      </c>
      <c r="H34" s="1">
        <v>1249</v>
      </c>
      <c r="I34" s="1">
        <v>935680</v>
      </c>
      <c r="J34" s="1">
        <v>262442</v>
      </c>
      <c r="K34" s="5"/>
      <c r="L34" s="6"/>
    </row>
    <row r="35" spans="1:12" ht="15" thickBot="1" x14ac:dyDescent="0.4">
      <c r="A35" s="37" t="s">
        <v>46</v>
      </c>
      <c r="B35" s="1">
        <v>46897</v>
      </c>
      <c r="C35" s="2"/>
      <c r="D35" s="2">
        <v>644</v>
      </c>
      <c r="E35" s="2"/>
      <c r="F35" s="1">
        <v>6971</v>
      </c>
      <c r="G35" s="1">
        <v>11852</v>
      </c>
      <c r="H35" s="2">
        <v>163</v>
      </c>
      <c r="I35" s="1">
        <v>751437</v>
      </c>
      <c r="J35" s="1">
        <v>189902</v>
      </c>
      <c r="K35" s="5"/>
      <c r="L35" s="6"/>
    </row>
    <row r="36" spans="1:12" ht="15" thickBot="1" x14ac:dyDescent="0.4">
      <c r="A36" s="37" t="s">
        <v>28</v>
      </c>
      <c r="B36" s="1">
        <v>45976</v>
      </c>
      <c r="C36" s="2"/>
      <c r="D36" s="2">
        <v>360</v>
      </c>
      <c r="E36" s="2"/>
      <c r="F36" s="1">
        <v>8937</v>
      </c>
      <c r="G36" s="1">
        <v>14341</v>
      </c>
      <c r="H36" s="2">
        <v>112</v>
      </c>
      <c r="I36" s="1">
        <v>716883</v>
      </c>
      <c r="J36" s="1">
        <v>223610</v>
      </c>
      <c r="K36" s="6"/>
      <c r="L36" s="6"/>
    </row>
    <row r="37" spans="1:12" ht="15" thickBot="1" x14ac:dyDescent="0.4">
      <c r="A37" s="37" t="s">
        <v>38</v>
      </c>
      <c r="B37" s="1">
        <v>38298</v>
      </c>
      <c r="C37" s="2"/>
      <c r="D37" s="2">
        <v>804</v>
      </c>
      <c r="E37" s="2"/>
      <c r="F37" s="1">
        <v>28473</v>
      </c>
      <c r="G37" s="1">
        <v>8572</v>
      </c>
      <c r="H37" s="2">
        <v>180</v>
      </c>
      <c r="I37" s="1">
        <v>743500</v>
      </c>
      <c r="J37" s="1">
        <v>166418</v>
      </c>
      <c r="K37" s="5"/>
      <c r="L37" s="6"/>
    </row>
    <row r="38" spans="1:12" ht="15" thickBot="1" x14ac:dyDescent="0.4">
      <c r="A38" s="37" t="s">
        <v>45</v>
      </c>
      <c r="B38" s="1">
        <v>34177</v>
      </c>
      <c r="C38" s="2"/>
      <c r="D38" s="2">
        <v>405</v>
      </c>
      <c r="E38" s="2"/>
      <c r="F38" s="1">
        <v>12709</v>
      </c>
      <c r="G38" s="1">
        <v>11731</v>
      </c>
      <c r="H38" s="2">
        <v>139</v>
      </c>
      <c r="I38" s="1">
        <v>343043</v>
      </c>
      <c r="J38" s="1">
        <v>117750</v>
      </c>
      <c r="K38" s="5"/>
      <c r="L38" s="6"/>
    </row>
    <row r="39" spans="1:12" ht="15" thickBot="1" x14ac:dyDescent="0.4">
      <c r="A39" s="37" t="s">
        <v>50</v>
      </c>
      <c r="B39" s="1">
        <v>29988</v>
      </c>
      <c r="C39" s="2"/>
      <c r="D39" s="2">
        <v>361</v>
      </c>
      <c r="E39" s="2"/>
      <c r="F39" s="1">
        <v>7623</v>
      </c>
      <c r="G39" s="1">
        <v>15502</v>
      </c>
      <c r="H39" s="2">
        <v>187</v>
      </c>
      <c r="I39" s="1">
        <v>317977</v>
      </c>
      <c r="J39" s="1">
        <v>164379</v>
      </c>
      <c r="K39" s="5"/>
      <c r="L39" s="6"/>
    </row>
    <row r="40" spans="1:12" ht="15" thickBot="1" x14ac:dyDescent="0.4">
      <c r="A40" s="37" t="s">
        <v>49</v>
      </c>
      <c r="B40" s="1">
        <v>27173</v>
      </c>
      <c r="C40" s="2"/>
      <c r="D40" s="2">
        <v>265</v>
      </c>
      <c r="E40" s="2"/>
      <c r="F40" s="1">
        <v>16539</v>
      </c>
      <c r="G40" s="1">
        <v>15205</v>
      </c>
      <c r="H40" s="2">
        <v>148</v>
      </c>
      <c r="I40" s="1">
        <v>219224</v>
      </c>
      <c r="J40" s="1">
        <v>122673</v>
      </c>
      <c r="K40" s="5"/>
      <c r="L40" s="6"/>
    </row>
    <row r="41" spans="1:12" ht="15" thickBot="1" x14ac:dyDescent="0.4">
      <c r="A41" s="37" t="s">
        <v>44</v>
      </c>
      <c r="B41" s="1">
        <v>23160</v>
      </c>
      <c r="C41" s="2"/>
      <c r="D41" s="2">
        <v>703</v>
      </c>
      <c r="E41" s="2"/>
      <c r="F41" s="1">
        <v>12275</v>
      </c>
      <c r="G41" s="1">
        <v>11045</v>
      </c>
      <c r="H41" s="2">
        <v>335</v>
      </c>
      <c r="I41" s="1">
        <v>659042</v>
      </c>
      <c r="J41" s="1">
        <v>314304</v>
      </c>
      <c r="K41" s="5"/>
      <c r="L41" s="6"/>
    </row>
    <row r="42" spans="1:12" ht="15" thickBot="1" x14ac:dyDescent="0.4">
      <c r="A42" s="37" t="s">
        <v>37</v>
      </c>
      <c r="B42" s="1">
        <v>22613</v>
      </c>
      <c r="C42" s="2"/>
      <c r="D42" s="2">
        <v>385</v>
      </c>
      <c r="E42" s="2"/>
      <c r="F42" s="1">
        <v>17873</v>
      </c>
      <c r="G42" s="1">
        <v>5361</v>
      </c>
      <c r="H42" s="2">
        <v>91</v>
      </c>
      <c r="I42" s="1">
        <v>471935</v>
      </c>
      <c r="J42" s="1">
        <v>111893</v>
      </c>
      <c r="K42" s="5"/>
      <c r="L42" s="6"/>
    </row>
    <row r="43" spans="1:12" ht="15" thickBot="1" x14ac:dyDescent="0.4">
      <c r="A43" s="37" t="s">
        <v>40</v>
      </c>
      <c r="B43" s="1">
        <v>20335</v>
      </c>
      <c r="C43" s="2"/>
      <c r="D43" s="1">
        <v>1021</v>
      </c>
      <c r="E43" s="2"/>
      <c r="F43" s="1">
        <v>17361</v>
      </c>
      <c r="G43" s="1">
        <v>19196</v>
      </c>
      <c r="H43" s="2">
        <v>964</v>
      </c>
      <c r="I43" s="1">
        <v>419473</v>
      </c>
      <c r="J43" s="1">
        <v>395968</v>
      </c>
      <c r="K43" s="6"/>
      <c r="L43" s="6"/>
    </row>
    <row r="44" spans="1:12" ht="15" thickBot="1" x14ac:dyDescent="0.4">
      <c r="A44" s="37" t="s">
        <v>43</v>
      </c>
      <c r="B44" s="1">
        <v>16340</v>
      </c>
      <c r="C44" s="2"/>
      <c r="D44" s="2">
        <v>593</v>
      </c>
      <c r="E44" s="2"/>
      <c r="F44" s="1">
        <v>7134</v>
      </c>
      <c r="G44" s="1">
        <v>16780</v>
      </c>
      <c r="H44" s="2">
        <v>609</v>
      </c>
      <c r="I44" s="1">
        <v>206475</v>
      </c>
      <c r="J44" s="1">
        <v>212038</v>
      </c>
      <c r="K44" s="6"/>
      <c r="L44" s="6"/>
    </row>
    <row r="45" spans="1:12" ht="29.5" thickBot="1" x14ac:dyDescent="0.4">
      <c r="A45" s="37" t="s">
        <v>63</v>
      </c>
      <c r="B45" s="1">
        <v>13118</v>
      </c>
      <c r="C45" s="2"/>
      <c r="D45" s="2">
        <v>594</v>
      </c>
      <c r="E45" s="2"/>
      <c r="F45" s="1">
        <v>2108</v>
      </c>
      <c r="G45" s="1">
        <v>18587</v>
      </c>
      <c r="H45" s="2">
        <v>842</v>
      </c>
      <c r="I45" s="1">
        <v>236305</v>
      </c>
      <c r="J45" s="1">
        <v>334829</v>
      </c>
      <c r="K45" s="6"/>
      <c r="L45" s="6"/>
    </row>
    <row r="46" spans="1:12" ht="15" thickBot="1" x14ac:dyDescent="0.4">
      <c r="A46" s="37" t="s">
        <v>54</v>
      </c>
      <c r="B46" s="1">
        <v>10024</v>
      </c>
      <c r="C46" s="2"/>
      <c r="D46" s="2">
        <v>150</v>
      </c>
      <c r="E46" s="2"/>
      <c r="F46" s="1">
        <v>1101</v>
      </c>
      <c r="G46" s="1">
        <v>11331</v>
      </c>
      <c r="H46" s="2">
        <v>170</v>
      </c>
      <c r="I46" s="1">
        <v>126014</v>
      </c>
      <c r="J46" s="1">
        <v>142444</v>
      </c>
      <c r="K46" s="6"/>
      <c r="L46" s="6"/>
    </row>
    <row r="47" spans="1:12" ht="15" thickBot="1" x14ac:dyDescent="0.4">
      <c r="A47" s="37" t="s">
        <v>53</v>
      </c>
      <c r="B47" s="1">
        <v>8322</v>
      </c>
      <c r="C47" s="2"/>
      <c r="D47" s="2">
        <v>121</v>
      </c>
      <c r="E47" s="2"/>
      <c r="F47" s="1">
        <v>1135</v>
      </c>
      <c r="G47" s="1">
        <v>10920</v>
      </c>
      <c r="H47" s="2">
        <v>159</v>
      </c>
      <c r="I47" s="1">
        <v>176603</v>
      </c>
      <c r="J47" s="1">
        <v>231744</v>
      </c>
      <c r="K47" s="5"/>
      <c r="L47" s="6"/>
    </row>
    <row r="48" spans="1:12" ht="15" thickBot="1" x14ac:dyDescent="0.4">
      <c r="A48" s="37" t="s">
        <v>56</v>
      </c>
      <c r="B48" s="1">
        <v>8274</v>
      </c>
      <c r="C48" s="2"/>
      <c r="D48" s="2">
        <v>157</v>
      </c>
      <c r="E48" s="2"/>
      <c r="F48" s="1">
        <v>1973</v>
      </c>
      <c r="G48" s="1">
        <v>4617</v>
      </c>
      <c r="H48" s="2">
        <v>88</v>
      </c>
      <c r="I48" s="1">
        <v>344530</v>
      </c>
      <c r="J48" s="1">
        <v>192244</v>
      </c>
      <c r="K48" s="6"/>
      <c r="L48" s="6"/>
    </row>
    <row r="49" spans="1:12" ht="29.5" thickBot="1" x14ac:dyDescent="0.4">
      <c r="A49" s="37" t="s">
        <v>42</v>
      </c>
      <c r="B49" s="1">
        <v>6964</v>
      </c>
      <c r="C49" s="2"/>
      <c r="D49" s="2">
        <v>423</v>
      </c>
      <c r="E49" s="2"/>
      <c r="F49" s="2">
        <v>323</v>
      </c>
      <c r="G49" s="1">
        <v>5122</v>
      </c>
      <c r="H49" s="2">
        <v>311</v>
      </c>
      <c r="I49" s="1">
        <v>209743</v>
      </c>
      <c r="J49" s="1">
        <v>154256</v>
      </c>
      <c r="K49" s="6"/>
      <c r="L49" s="6"/>
    </row>
    <row r="50" spans="1:12" ht="15" thickBot="1" x14ac:dyDescent="0.4">
      <c r="A50" s="37" t="s">
        <v>51</v>
      </c>
      <c r="B50" s="1">
        <v>5541</v>
      </c>
      <c r="C50" s="2"/>
      <c r="D50" s="2">
        <v>81</v>
      </c>
      <c r="E50" s="2"/>
      <c r="F50" s="1">
        <v>1449</v>
      </c>
      <c r="G50" s="1">
        <v>5184</v>
      </c>
      <c r="H50" s="2">
        <v>76</v>
      </c>
      <c r="I50" s="1">
        <v>199861</v>
      </c>
      <c r="J50" s="1">
        <v>187000</v>
      </c>
      <c r="K50" s="5"/>
      <c r="L50" s="6"/>
    </row>
    <row r="51" spans="1:12" ht="15" thickBot="1" x14ac:dyDescent="0.4">
      <c r="A51" s="37" t="s">
        <v>47</v>
      </c>
      <c r="B51" s="1">
        <v>4543</v>
      </c>
      <c r="C51" s="2"/>
      <c r="D51" s="2">
        <v>40</v>
      </c>
      <c r="E51" s="2"/>
      <c r="F51" s="1">
        <v>2747</v>
      </c>
      <c r="G51" s="1">
        <v>3209</v>
      </c>
      <c r="H51" s="2">
        <v>28</v>
      </c>
      <c r="I51" s="1">
        <v>198152</v>
      </c>
      <c r="J51" s="1">
        <v>139951</v>
      </c>
      <c r="K51" s="5"/>
      <c r="L51" s="6"/>
    </row>
    <row r="52" spans="1:12" ht="15" thickBot="1" x14ac:dyDescent="0.4">
      <c r="A52" s="37" t="s">
        <v>39</v>
      </c>
      <c r="B52" s="1">
        <v>4115</v>
      </c>
      <c r="C52" s="2"/>
      <c r="D52" s="2">
        <v>126</v>
      </c>
      <c r="E52" s="2"/>
      <c r="F52" s="2">
        <v>385</v>
      </c>
      <c r="G52" s="1">
        <v>3061</v>
      </c>
      <c r="H52" s="2">
        <v>94</v>
      </c>
      <c r="I52" s="1">
        <v>213811</v>
      </c>
      <c r="J52" s="1">
        <v>159060</v>
      </c>
      <c r="K52" s="5"/>
      <c r="L52" s="6"/>
    </row>
    <row r="53" spans="1:12" ht="15" thickBot="1" x14ac:dyDescent="0.4">
      <c r="A53" s="37" t="s">
        <v>52</v>
      </c>
      <c r="B53" s="1">
        <v>4073</v>
      </c>
      <c r="C53" s="2"/>
      <c r="D53" s="2">
        <v>27</v>
      </c>
      <c r="E53" s="2"/>
      <c r="F53" s="1">
        <v>2854</v>
      </c>
      <c r="G53" s="1">
        <v>5568</v>
      </c>
      <c r="H53" s="2">
        <v>37</v>
      </c>
      <c r="I53" s="1">
        <v>295929</v>
      </c>
      <c r="J53" s="1">
        <v>404526</v>
      </c>
      <c r="K53" s="6"/>
      <c r="L53" s="6"/>
    </row>
    <row r="54" spans="1:12" ht="15" thickBot="1" x14ac:dyDescent="0.4">
      <c r="A54" s="37" t="s">
        <v>55</v>
      </c>
      <c r="B54" s="1">
        <v>3183</v>
      </c>
      <c r="C54" s="2"/>
      <c r="D54" s="2">
        <v>30</v>
      </c>
      <c r="E54" s="2"/>
      <c r="F54" s="2">
        <v>512</v>
      </c>
      <c r="G54" s="1">
        <v>5500</v>
      </c>
      <c r="H54" s="2">
        <v>52</v>
      </c>
      <c r="I54" s="1">
        <v>89800</v>
      </c>
      <c r="J54" s="1">
        <v>155160</v>
      </c>
      <c r="K54" s="5"/>
      <c r="L54" s="6"/>
    </row>
    <row r="55" spans="1:12" ht="15" thickBot="1" x14ac:dyDescent="0.4">
      <c r="A55" s="37" t="s">
        <v>48</v>
      </c>
      <c r="B55" s="1">
        <v>1501</v>
      </c>
      <c r="C55" s="2"/>
      <c r="D55" s="2">
        <v>58</v>
      </c>
      <c r="E55" s="2"/>
      <c r="F55" s="2">
        <v>122</v>
      </c>
      <c r="G55" s="1">
        <v>2405</v>
      </c>
      <c r="H55" s="2">
        <v>93</v>
      </c>
      <c r="I55" s="1">
        <v>107417</v>
      </c>
      <c r="J55" s="1">
        <v>172146</v>
      </c>
      <c r="K55" s="6"/>
      <c r="L55" s="6"/>
    </row>
    <row r="56" spans="1:12" ht="15" thickBot="1" x14ac:dyDescent="0.4">
      <c r="A56" s="3" t="s">
        <v>64</v>
      </c>
      <c r="B56" s="2">
        <v>502</v>
      </c>
      <c r="C56" s="2"/>
      <c r="D56" s="2">
        <v>5</v>
      </c>
      <c r="E56" s="2"/>
      <c r="F56" s="2">
        <v>151</v>
      </c>
      <c r="G56" s="2"/>
      <c r="H56" s="2"/>
      <c r="I56" s="1">
        <v>27239</v>
      </c>
      <c r="J56" s="2"/>
      <c r="K56" s="6"/>
      <c r="L56" s="5"/>
    </row>
    <row r="57" spans="1:12" ht="21.5" thickBot="1" x14ac:dyDescent="0.4">
      <c r="A57" s="3" t="s">
        <v>67</v>
      </c>
      <c r="B57" s="2">
        <v>50</v>
      </c>
      <c r="C57" s="2"/>
      <c r="D57" s="2">
        <v>2</v>
      </c>
      <c r="E57" s="2"/>
      <c r="F57" s="2">
        <v>29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25128</v>
      </c>
      <c r="C58" s="2"/>
      <c r="D58" s="2">
        <v>317</v>
      </c>
      <c r="E58" s="2"/>
      <c r="F58" s="1">
        <v>22544</v>
      </c>
      <c r="G58" s="1">
        <v>7419</v>
      </c>
      <c r="H58" s="2">
        <v>94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704</v>
      </c>
      <c r="C59" s="13"/>
      <c r="D59" s="13">
        <v>9</v>
      </c>
      <c r="E59" s="13"/>
      <c r="F59" s="13">
        <v>193</v>
      </c>
      <c r="G59" s="13"/>
      <c r="H59" s="13"/>
      <c r="I59" s="29">
        <v>12018</v>
      </c>
      <c r="J59" s="13"/>
      <c r="K59" s="49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FAD6C46D-D85B-4858-8A41-E677BA9612D7}"/>
    <hyperlink ref="A6" r:id="rId2" display="https://www.worldometers.info/coronavirus/usa/florida/" xr:uid="{D4310E6C-7373-4C59-B1E6-E000739BFD8D}"/>
    <hyperlink ref="A7" r:id="rId3" display="https://www.worldometers.info/coronavirus/usa/texas/" xr:uid="{12E97B55-BD78-440C-8274-B7DFA3F7EF3F}"/>
    <hyperlink ref="A8" r:id="rId4" display="https://www.worldometers.info/coronavirus/usa/new-york/" xr:uid="{3C3A55A8-00BA-4B45-8900-66056C73245C}"/>
    <hyperlink ref="A9" r:id="rId5" display="https://www.worldometers.info/coronavirus/usa/georgia/" xr:uid="{49FC2EC9-9DA6-4390-866D-19D56A5B7F18}"/>
    <hyperlink ref="A10" r:id="rId6" display="https://www.worldometers.info/coronavirus/usa/illinois/" xr:uid="{6E041DAE-0806-44A5-9628-BC8DE632C583}"/>
    <hyperlink ref="A11" r:id="rId7" display="https://www.worldometers.info/coronavirus/usa/new-jersey/" xr:uid="{9EF77BBF-D8E0-4653-801B-05CA0E58E2A4}"/>
    <hyperlink ref="A12" r:id="rId8" display="https://www.worldometers.info/coronavirus/usa/arizona/" xr:uid="{7BB71A1D-0A96-422C-AC63-69C4C2DE6994}"/>
    <hyperlink ref="A13" r:id="rId9" display="https://www.worldometers.info/coronavirus/usa/north-carolina/" xr:uid="{2982D753-8C18-49A6-B5E9-222493235CEC}"/>
    <hyperlink ref="A14" r:id="rId10" display="https://www.worldometers.info/coronavirus/usa/louisiana/" xr:uid="{1B0BD457-DA7C-464A-906C-BC143F6D6EC6}"/>
    <hyperlink ref="A15" r:id="rId11" display="https://www.worldometers.info/coronavirus/usa/tennessee/" xr:uid="{36EAE8EC-775B-4D5E-A758-32FC30396656}"/>
    <hyperlink ref="A16" r:id="rId12" display="https://www.worldometers.info/coronavirus/usa/pennsylvania/" xr:uid="{4F382B2C-21CA-4F1B-AB64-6EEFFB449323}"/>
    <hyperlink ref="A17" r:id="rId13" display="https://www.worldometers.info/coronavirus/usa/massachusetts/" xr:uid="{3227D418-9DDA-4714-92A2-EB1E73D9216F}"/>
    <hyperlink ref="A18" r:id="rId14" display="https://www.worldometers.info/coronavirus/usa/ohio/" xr:uid="{418869B8-3A34-466A-9DF7-15D356A811F3}"/>
    <hyperlink ref="A19" r:id="rId15" display="https://www.worldometers.info/coronavirus/usa/alabama/" xr:uid="{2C3F725D-15E0-4CE1-9F30-C9262CB92A30}"/>
    <hyperlink ref="A20" r:id="rId16" display="https://www.worldometers.info/coronavirus/usa/south-carolina/" xr:uid="{8D3C6837-92FE-4032-90AB-2C35C1E1F14B}"/>
    <hyperlink ref="A21" r:id="rId17" display="https://www.worldometers.info/coronavirus/usa/virginia/" xr:uid="{5B9CCB88-4E0B-4CF6-9956-8D10A5F87A00}"/>
    <hyperlink ref="A22" r:id="rId18" display="https://www.worldometers.info/coronavirus/usa/michigan/" xr:uid="{D8610777-EEE6-42ED-970B-3F55F64D9C3E}"/>
    <hyperlink ref="A23" r:id="rId19" display="https://www.worldometers.info/coronavirus/usa/maryland/" xr:uid="{44572E5C-10E3-4E4B-824F-4B71A0A04BB4}"/>
    <hyperlink ref="A24" r:id="rId20" display="https://www.worldometers.info/coronavirus/usa/indiana/" xr:uid="{4317252B-1652-43C3-A282-99EA0D1C2793}"/>
    <hyperlink ref="A25" r:id="rId21" display="https://www.worldometers.info/coronavirus/usa/mississippi/" xr:uid="{619F9620-A782-49FF-8940-6E97ACC4F603}"/>
    <hyperlink ref="A26" r:id="rId22" display="https://www.worldometers.info/coronavirus/usa/washington/" xr:uid="{116AE286-8BF1-4BA7-9422-A4A2ADB09FF8}"/>
    <hyperlink ref="A27" r:id="rId23" display="https://www.worldometers.info/coronavirus/usa/missouri/" xr:uid="{9587B921-3E05-4682-A092-83A305D282B4}"/>
    <hyperlink ref="A28" r:id="rId24" display="https://www.worldometers.info/coronavirus/usa/wisconsin/" xr:uid="{2FE61A79-0C5C-46F9-B7C9-6D2306C68C85}"/>
    <hyperlink ref="A29" r:id="rId25" display="https://www.worldometers.info/coronavirus/usa/minnesota/" xr:uid="{FBF1AB7D-8627-4370-BC23-A0CE84CED3A8}"/>
    <hyperlink ref="A30" r:id="rId26" display="https://www.worldometers.info/coronavirus/usa/nevada/" xr:uid="{63DD53B1-5946-4293-986D-AB6BCA7133AA}"/>
    <hyperlink ref="A31" r:id="rId27" display="https://www.worldometers.info/coronavirus/usa/colorado/" xr:uid="{6B4694DB-53E2-4CA8-A914-B6133ABE2AA2}"/>
    <hyperlink ref="A32" r:id="rId28" display="https://www.worldometers.info/coronavirus/usa/arkansas/" xr:uid="{94593CCB-AD70-4D25-9201-6EB0BF6E0C5D}"/>
    <hyperlink ref="A33" r:id="rId29" display="https://www.worldometers.info/coronavirus/usa/iowa/" xr:uid="{EBEA5E65-FE37-4D5F-9065-D9B6B3C397F3}"/>
    <hyperlink ref="A34" r:id="rId30" display="https://www.worldometers.info/coronavirus/usa/connecticut/" xr:uid="{DCE0FABE-97D4-40A3-9A6C-2DD09C6781FB}"/>
    <hyperlink ref="A35" r:id="rId31" display="https://www.worldometers.info/coronavirus/usa/oklahoma/" xr:uid="{8A60E8C2-4335-4410-88C6-53A2DB880C01}"/>
    <hyperlink ref="A36" r:id="rId32" display="https://www.worldometers.info/coronavirus/usa/utah/" xr:uid="{0632C003-B079-459F-8BCF-6FE76EE8C36F}"/>
    <hyperlink ref="A37" r:id="rId33" display="https://www.worldometers.info/coronavirus/usa/kentucky/" xr:uid="{048C5777-89F5-4F75-80BF-4F793C4927DD}"/>
    <hyperlink ref="A38" r:id="rId34" display="https://www.worldometers.info/coronavirus/usa/kansas/" xr:uid="{2C1F6456-57FB-4A38-AB14-081E97D18EB5}"/>
    <hyperlink ref="A39" r:id="rId35" display="https://www.worldometers.info/coronavirus/usa/nebraska/" xr:uid="{AB0A9150-B158-4D38-88DC-64FC69B5AEEB}"/>
    <hyperlink ref="A40" r:id="rId36" display="https://www.worldometers.info/coronavirus/usa/idaho/" xr:uid="{2320CB7E-4169-43DB-8056-5A2DAF2E94A3}"/>
    <hyperlink ref="A41" r:id="rId37" display="https://www.worldometers.info/coronavirus/usa/new-mexico/" xr:uid="{98DA441F-72C3-4897-ADC5-21E6208A51C4}"/>
    <hyperlink ref="A42" r:id="rId38" display="https://www.worldometers.info/coronavirus/usa/oregon/" xr:uid="{9A5C48A7-B781-4C1F-89C7-EA94AD38C03D}"/>
    <hyperlink ref="A43" r:id="rId39" display="https://www.worldometers.info/coronavirus/usa/rhode-island/" xr:uid="{BB69E784-2D22-4118-9537-29423E838629}"/>
    <hyperlink ref="A44" r:id="rId40" display="https://www.worldometers.info/coronavirus/usa/delaware/" xr:uid="{D14D109D-2D2C-467E-804C-CC5F2F413CEC}"/>
    <hyperlink ref="A45" r:id="rId41" display="https://www.worldometers.info/coronavirus/usa/district-of-columbia/" xr:uid="{234A6AD0-FF29-4996-8463-9C510E48716A}"/>
    <hyperlink ref="A46" r:id="rId42" display="https://www.worldometers.info/coronavirus/usa/south-dakota/" xr:uid="{90700761-36E2-47B5-B687-B402D0613675}"/>
    <hyperlink ref="A47" r:id="rId43" display="https://www.worldometers.info/coronavirus/usa/north-dakota/" xr:uid="{E5CAB3BB-3AAD-4222-83F9-A78E2AE0F641}"/>
    <hyperlink ref="A48" r:id="rId44" display="https://www.worldometers.info/coronavirus/usa/west-virginia/" xr:uid="{32FA8F4E-16EB-4709-AE01-F769EAEFD90B}"/>
    <hyperlink ref="A49" r:id="rId45" display="https://www.worldometers.info/coronavirus/usa/new-hampshire/" xr:uid="{6443430F-D514-4CC6-BB5D-29D5364BAD65}"/>
    <hyperlink ref="A50" r:id="rId46" display="https://www.worldometers.info/coronavirus/usa/montana/" xr:uid="{59BE0CBE-50EF-44BB-B4FB-9C2DC5FDAED3}"/>
    <hyperlink ref="A51" r:id="rId47" display="https://www.worldometers.info/coronavirus/usa/hawaii/" xr:uid="{DBCCD9DC-D092-4F69-8808-3F464958D05E}"/>
    <hyperlink ref="A52" r:id="rId48" display="https://www.worldometers.info/coronavirus/usa/maine/" xr:uid="{707CF68C-DAB5-4802-A440-8F5E9E62DC07}"/>
    <hyperlink ref="A53" r:id="rId49" display="https://www.worldometers.info/coronavirus/usa/alaska/" xr:uid="{E99D968D-7E35-476F-9C9A-38AF2635517F}"/>
    <hyperlink ref="A54" r:id="rId50" display="https://www.worldometers.info/coronavirus/usa/wyoming/" xr:uid="{9B55A4F9-D7CC-447E-9A9F-82A6275B3C6D}"/>
    <hyperlink ref="A55" r:id="rId51" display="https://www.worldometers.info/coronavirus/usa/vermont/" xr:uid="{591D471C-F7A9-4346-8495-00F97EC1C63A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106309</v>
      </c>
      <c r="C2" s="2"/>
      <c r="D2" s="1">
        <v>1894</v>
      </c>
      <c r="E2" s="2"/>
      <c r="F2" s="1">
        <v>62892</v>
      </c>
      <c r="G2" s="1">
        <v>21682</v>
      </c>
      <c r="H2" s="2">
        <v>386</v>
      </c>
      <c r="I2" s="1">
        <v>820871</v>
      </c>
      <c r="J2" s="1">
        <v>167416</v>
      </c>
      <c r="K2" s="35"/>
      <c r="L2" s="41">
        <f>IFERROR(B2/I2,0)</f>
        <v>0.12950755965310018</v>
      </c>
      <c r="M2" s="42">
        <f>IFERROR(H2/G2,0)</f>
        <v>1.7802785720874459E-2</v>
      </c>
      <c r="N2" s="40">
        <f>D2*250</f>
        <v>473500</v>
      </c>
      <c r="O2" s="43">
        <f>ABS(N2-B2)/B2</f>
        <v>3.4539973097291856</v>
      </c>
    </row>
    <row r="3" spans="1:15" ht="15" thickBot="1" x14ac:dyDescent="0.35">
      <c r="A3" s="37" t="s">
        <v>52</v>
      </c>
      <c r="B3" s="1">
        <v>4073</v>
      </c>
      <c r="C3" s="2"/>
      <c r="D3" s="2">
        <v>27</v>
      </c>
      <c r="E3" s="2"/>
      <c r="F3" s="1">
        <v>2854</v>
      </c>
      <c r="G3" s="1">
        <v>5568</v>
      </c>
      <c r="H3" s="2">
        <v>37</v>
      </c>
      <c r="I3" s="1">
        <v>295929</v>
      </c>
      <c r="J3" s="1">
        <v>404526</v>
      </c>
      <c r="K3" s="35"/>
      <c r="L3" s="41">
        <f>IFERROR(B3/I3,0)</f>
        <v>1.3763436499971277E-2</v>
      </c>
      <c r="M3" s="42">
        <f>IFERROR(H3/G3,0)</f>
        <v>6.6451149425287353E-3</v>
      </c>
      <c r="N3" s="40">
        <f>D3*250</f>
        <v>6750</v>
      </c>
      <c r="O3" s="43">
        <f>ABS(N3-B3)/B3</f>
        <v>0.65725509452492026</v>
      </c>
    </row>
    <row r="4" spans="1:15" ht="15" thickBot="1" x14ac:dyDescent="0.35">
      <c r="A4" s="37" t="s">
        <v>33</v>
      </c>
      <c r="B4" s="1">
        <v>191721</v>
      </c>
      <c r="C4" s="2"/>
      <c r="D4" s="1">
        <v>4423</v>
      </c>
      <c r="E4" s="2"/>
      <c r="F4" s="1">
        <v>160269</v>
      </c>
      <c r="G4" s="1">
        <v>26340</v>
      </c>
      <c r="H4" s="2">
        <v>608</v>
      </c>
      <c r="I4" s="1">
        <v>1314812</v>
      </c>
      <c r="J4" s="1">
        <v>180638</v>
      </c>
      <c r="K4" s="35"/>
      <c r="L4" s="41">
        <f>IFERROR(B4/I4,0)</f>
        <v>0.1458162840010587</v>
      </c>
      <c r="M4" s="42">
        <f>IFERROR(H4/G4,0)</f>
        <v>2.3082763857251328E-2</v>
      </c>
      <c r="N4" s="40">
        <f>D4*250</f>
        <v>1105750</v>
      </c>
      <c r="O4" s="43">
        <f>ABS(N4-B4)/B4</f>
        <v>4.7674954751957275</v>
      </c>
    </row>
    <row r="5" spans="1:15" ht="12.5" customHeight="1" thickBot="1" x14ac:dyDescent="0.35">
      <c r="A5" s="37" t="s">
        <v>34</v>
      </c>
      <c r="B5" s="1">
        <v>52392</v>
      </c>
      <c r="C5" s="2"/>
      <c r="D5" s="2">
        <v>587</v>
      </c>
      <c r="E5" s="2"/>
      <c r="F5" s="1">
        <v>6359</v>
      </c>
      <c r="G5" s="1">
        <v>17361</v>
      </c>
      <c r="H5" s="2">
        <v>195</v>
      </c>
      <c r="I5" s="1">
        <v>588660</v>
      </c>
      <c r="J5" s="1">
        <v>195062</v>
      </c>
      <c r="K5" s="35"/>
      <c r="L5" s="41">
        <f>IFERROR(B5/I5,0)</f>
        <v>8.9002140454591788E-2</v>
      </c>
      <c r="M5" s="42">
        <f>IFERROR(H5/G5,0)</f>
        <v>1.1232071885260066E-2</v>
      </c>
      <c r="N5" s="40">
        <f>D5*250</f>
        <v>146750</v>
      </c>
      <c r="O5" s="43">
        <f>ABS(N5-B5)/B5</f>
        <v>1.8010001526950679</v>
      </c>
    </row>
    <row r="6" spans="1:15" ht="15" thickBot="1" x14ac:dyDescent="0.35">
      <c r="A6" s="37" t="s">
        <v>10</v>
      </c>
      <c r="B6" s="1">
        <v>613000</v>
      </c>
      <c r="C6" s="2"/>
      <c r="D6" s="1">
        <v>11148</v>
      </c>
      <c r="E6" s="2"/>
      <c r="F6" s="1">
        <v>354833</v>
      </c>
      <c r="G6" s="1">
        <v>15514</v>
      </c>
      <c r="H6" s="2">
        <v>282</v>
      </c>
      <c r="I6" s="1">
        <v>9556598</v>
      </c>
      <c r="J6" s="1">
        <v>241864</v>
      </c>
      <c r="K6" s="34"/>
      <c r="L6" s="41">
        <f>IFERROR(B6/I6,0)</f>
        <v>6.4144165109801629E-2</v>
      </c>
      <c r="M6" s="42">
        <f>IFERROR(H6/G6,0)</f>
        <v>1.8177130333891969E-2</v>
      </c>
      <c r="N6" s="40">
        <f>D6*250</f>
        <v>2787000</v>
      </c>
      <c r="O6" s="43">
        <f>ABS(N6-B6)/B6</f>
        <v>3.5464926590538335</v>
      </c>
    </row>
    <row r="7" spans="1:15" ht="15" thickBot="1" x14ac:dyDescent="0.35">
      <c r="A7" s="37" t="s">
        <v>18</v>
      </c>
      <c r="B7" s="1">
        <v>52538</v>
      </c>
      <c r="C7" s="2"/>
      <c r="D7" s="1">
        <v>1888</v>
      </c>
      <c r="E7" s="2"/>
      <c r="F7" s="1">
        <v>30560</v>
      </c>
      <c r="G7" s="1">
        <v>9123</v>
      </c>
      <c r="H7" s="2">
        <v>328</v>
      </c>
      <c r="I7" s="1">
        <v>616772</v>
      </c>
      <c r="J7" s="1">
        <v>107102</v>
      </c>
      <c r="K7" s="34"/>
      <c r="L7" s="41">
        <f>IFERROR(B7/I7,0)</f>
        <v>8.5182206714961115E-2</v>
      </c>
      <c r="M7" s="42">
        <f>IFERROR(H7/G7,0)</f>
        <v>3.5953085607804448E-2</v>
      </c>
      <c r="N7" s="40">
        <f>D7*250</f>
        <v>472000</v>
      </c>
      <c r="O7" s="43">
        <f>ABS(N7-B7)/B7</f>
        <v>7.9839735048916971</v>
      </c>
    </row>
    <row r="8" spans="1:15" ht="15" thickBot="1" x14ac:dyDescent="0.35">
      <c r="A8" s="37" t="s">
        <v>23</v>
      </c>
      <c r="B8" s="1">
        <v>50897</v>
      </c>
      <c r="C8" s="2"/>
      <c r="D8" s="1">
        <v>4453</v>
      </c>
      <c r="E8" s="2"/>
      <c r="F8" s="1">
        <v>16429</v>
      </c>
      <c r="G8" s="1">
        <v>14276</v>
      </c>
      <c r="H8" s="1">
        <v>1249</v>
      </c>
      <c r="I8" s="1">
        <v>935680</v>
      </c>
      <c r="J8" s="1">
        <v>262442</v>
      </c>
      <c r="K8" s="34"/>
      <c r="L8" s="41">
        <f>IFERROR(B8/I8,0)</f>
        <v>5.4395733584131328E-2</v>
      </c>
      <c r="M8" s="42">
        <f>IFERROR(H8/G8,0)</f>
        <v>8.7489492855141501E-2</v>
      </c>
      <c r="N8" s="40">
        <f>D8*250</f>
        <v>1113250</v>
      </c>
      <c r="O8" s="43">
        <f>ABS(N8-B8)/B8</f>
        <v>20.87260545808201</v>
      </c>
    </row>
    <row r="9" spans="1:15" ht="15" thickBot="1" x14ac:dyDescent="0.35">
      <c r="A9" s="37" t="s">
        <v>43</v>
      </c>
      <c r="B9" s="1">
        <v>16340</v>
      </c>
      <c r="C9" s="2"/>
      <c r="D9" s="2">
        <v>593</v>
      </c>
      <c r="E9" s="2"/>
      <c r="F9" s="1">
        <v>7134</v>
      </c>
      <c r="G9" s="1">
        <v>16780</v>
      </c>
      <c r="H9" s="2">
        <v>609</v>
      </c>
      <c r="I9" s="1">
        <v>206475</v>
      </c>
      <c r="J9" s="1">
        <v>212038</v>
      </c>
      <c r="K9" s="35"/>
      <c r="L9" s="41">
        <f>IFERROR(B9/I9,0)</f>
        <v>7.9137910158614849E-2</v>
      </c>
      <c r="M9" s="42">
        <f>IFERROR(H9/G9,0)</f>
        <v>3.6293206197854588E-2</v>
      </c>
      <c r="N9" s="40">
        <f>D9*250</f>
        <v>148250</v>
      </c>
      <c r="O9" s="43">
        <f>ABS(N9-B9)/B9</f>
        <v>8.0728274173806618</v>
      </c>
    </row>
    <row r="10" spans="1:15" ht="15" thickBot="1" x14ac:dyDescent="0.35">
      <c r="A10" s="37" t="s">
        <v>63</v>
      </c>
      <c r="B10" s="1">
        <v>13118</v>
      </c>
      <c r="C10" s="2"/>
      <c r="D10" s="2">
        <v>594</v>
      </c>
      <c r="E10" s="2"/>
      <c r="F10" s="1">
        <v>2108</v>
      </c>
      <c r="G10" s="1">
        <v>18587</v>
      </c>
      <c r="H10" s="2">
        <v>842</v>
      </c>
      <c r="I10" s="1">
        <v>236305</v>
      </c>
      <c r="J10" s="1">
        <v>334829</v>
      </c>
      <c r="K10" s="45"/>
      <c r="L10" s="41">
        <f>IFERROR(B10/I10,0)</f>
        <v>5.5513002264023191E-2</v>
      </c>
      <c r="M10" s="42">
        <f>IFERROR(H10/G10,0)</f>
        <v>4.5300478829289288E-2</v>
      </c>
      <c r="N10" s="40">
        <f>D10*250</f>
        <v>148500</v>
      </c>
      <c r="O10" s="43">
        <f>ABS(N10-B10)/B10</f>
        <v>10.320323220003049</v>
      </c>
    </row>
    <row r="11" spans="1:15" ht="15" thickBot="1" x14ac:dyDescent="0.35">
      <c r="A11" s="37" t="s">
        <v>13</v>
      </c>
      <c r="B11" s="1">
        <v>563285</v>
      </c>
      <c r="C11" s="2"/>
      <c r="D11" s="1">
        <v>9146</v>
      </c>
      <c r="E11" s="2"/>
      <c r="F11" s="1">
        <v>500834</v>
      </c>
      <c r="G11" s="1">
        <v>26226</v>
      </c>
      <c r="H11" s="2">
        <v>426</v>
      </c>
      <c r="I11" s="1">
        <v>4167081</v>
      </c>
      <c r="J11" s="1">
        <v>194019</v>
      </c>
      <c r="K11" s="34"/>
      <c r="L11" s="41">
        <f>IFERROR(B11/I11,0)</f>
        <v>0.13517495820215639</v>
      </c>
      <c r="M11" s="42">
        <f>IFERROR(H11/G11,0)</f>
        <v>1.62434225577671E-2</v>
      </c>
      <c r="N11" s="40">
        <f>D11*250</f>
        <v>2286500</v>
      </c>
      <c r="O11" s="43">
        <f>ABS(N11-B11)/B11</f>
        <v>3.0592240162617501</v>
      </c>
    </row>
    <row r="12" spans="1:15" ht="15" thickBot="1" x14ac:dyDescent="0.35">
      <c r="A12" s="37" t="s">
        <v>16</v>
      </c>
      <c r="B12" s="1">
        <v>231895</v>
      </c>
      <c r="C12" s="2"/>
      <c r="D12" s="1">
        <v>4573</v>
      </c>
      <c r="E12" s="2"/>
      <c r="F12" s="1">
        <v>189376</v>
      </c>
      <c r="G12" s="1">
        <v>21841</v>
      </c>
      <c r="H12" s="2">
        <v>431</v>
      </c>
      <c r="I12" s="1">
        <v>2219528</v>
      </c>
      <c r="J12" s="1">
        <v>209046</v>
      </c>
      <c r="K12" s="35"/>
      <c r="L12" s="41">
        <f>IFERROR(B12/I12,0)</f>
        <v>0.10447942084983834</v>
      </c>
      <c r="M12" s="42">
        <f>IFERROR(H12/G12,0)</f>
        <v>1.9733528684584039E-2</v>
      </c>
      <c r="N12" s="40">
        <f>D12*250</f>
        <v>1143250</v>
      </c>
      <c r="O12" s="43">
        <f>ABS(N12-B12)/B12</f>
        <v>3.9300329890683283</v>
      </c>
    </row>
    <row r="13" spans="1:15" ht="14.5" thickBot="1" x14ac:dyDescent="0.35">
      <c r="A13" s="3" t="s">
        <v>64</v>
      </c>
      <c r="B13" s="2">
        <v>502</v>
      </c>
      <c r="C13" s="2"/>
      <c r="D13" s="2">
        <v>5</v>
      </c>
      <c r="E13" s="2"/>
      <c r="F13" s="2">
        <v>151</v>
      </c>
      <c r="G13" s="2"/>
      <c r="H13" s="2"/>
      <c r="I13" s="1">
        <v>27239</v>
      </c>
      <c r="J13" s="2"/>
      <c r="K13" s="35"/>
      <c r="L13" s="41">
        <f>IFERROR(B13/I13,0)</f>
        <v>1.842945776276662E-2</v>
      </c>
      <c r="M13" s="42">
        <f>IFERROR(H13/G13,0)</f>
        <v>0</v>
      </c>
      <c r="N13" s="40">
        <f>D13*250</f>
        <v>1250</v>
      </c>
      <c r="O13" s="43">
        <f>ABS(N13-B13)/B13</f>
        <v>1.4900398406374502</v>
      </c>
    </row>
    <row r="14" spans="1:15" ht="15" thickBot="1" x14ac:dyDescent="0.35">
      <c r="A14" s="37" t="s">
        <v>47</v>
      </c>
      <c r="B14" s="1">
        <v>4543</v>
      </c>
      <c r="C14" s="2"/>
      <c r="D14" s="2">
        <v>40</v>
      </c>
      <c r="E14" s="2"/>
      <c r="F14" s="1">
        <v>2747</v>
      </c>
      <c r="G14" s="1">
        <v>3209</v>
      </c>
      <c r="H14" s="2">
        <v>28</v>
      </c>
      <c r="I14" s="1">
        <v>198152</v>
      </c>
      <c r="J14" s="1">
        <v>139951</v>
      </c>
      <c r="K14" s="34"/>
      <c r="L14" s="41">
        <f>IFERROR(B14/I14,0)</f>
        <v>2.2926844038919616E-2</v>
      </c>
      <c r="M14" s="42">
        <f>IFERROR(H14/G14,0)</f>
        <v>8.7254596447491426E-3</v>
      </c>
      <c r="N14" s="40">
        <f>D14*250</f>
        <v>10000</v>
      </c>
      <c r="O14" s="43">
        <f>ABS(N14-B14)/B14</f>
        <v>1.201188641866608</v>
      </c>
    </row>
    <row r="15" spans="1:15" ht="15" thickBot="1" x14ac:dyDescent="0.35">
      <c r="A15" s="37" t="s">
        <v>49</v>
      </c>
      <c r="B15" s="1">
        <v>27173</v>
      </c>
      <c r="C15" s="2"/>
      <c r="D15" s="2">
        <v>265</v>
      </c>
      <c r="E15" s="2"/>
      <c r="F15" s="1">
        <v>16539</v>
      </c>
      <c r="G15" s="1">
        <v>15205</v>
      </c>
      <c r="H15" s="2">
        <v>148</v>
      </c>
      <c r="I15" s="1">
        <v>219224</v>
      </c>
      <c r="J15" s="1">
        <v>122673</v>
      </c>
      <c r="K15" s="35"/>
      <c r="L15" s="41">
        <f>IFERROR(B15/I15,0)</f>
        <v>0.12395084479801481</v>
      </c>
      <c r="M15" s="42">
        <f>IFERROR(H15/G15,0)</f>
        <v>9.7336402499177896E-3</v>
      </c>
      <c r="N15" s="40">
        <f>D15*250</f>
        <v>66250</v>
      </c>
      <c r="O15" s="43">
        <f>ABS(N15-B15)/B15</f>
        <v>1.438081919552497</v>
      </c>
    </row>
    <row r="16" spans="1:15" ht="15" thickBot="1" x14ac:dyDescent="0.35">
      <c r="A16" s="37" t="s">
        <v>12</v>
      </c>
      <c r="B16" s="1">
        <v>204023</v>
      </c>
      <c r="C16" s="2"/>
      <c r="D16" s="1">
        <v>7932</v>
      </c>
      <c r="E16" s="2"/>
      <c r="F16" s="1">
        <v>49392</v>
      </c>
      <c r="G16" s="1">
        <v>16101</v>
      </c>
      <c r="H16" s="2">
        <v>626</v>
      </c>
      <c r="I16" s="1">
        <v>3285348</v>
      </c>
      <c r="J16" s="1">
        <v>259264</v>
      </c>
      <c r="K16" s="34"/>
      <c r="L16" s="41">
        <f>IFERROR(B16/I16,0)</f>
        <v>6.2100879419775316E-2</v>
      </c>
      <c r="M16" s="42">
        <f>IFERROR(H16/G16,0)</f>
        <v>3.8879572697347993E-2</v>
      </c>
      <c r="N16" s="40">
        <f>D16*250</f>
        <v>1983000</v>
      </c>
      <c r="O16" s="43">
        <f>ABS(N16-B16)/B16</f>
        <v>8.7194924101694422</v>
      </c>
    </row>
    <row r="17" spans="1:15" ht="15" thickBot="1" x14ac:dyDescent="0.35">
      <c r="A17" s="37" t="s">
        <v>27</v>
      </c>
      <c r="B17" s="1">
        <v>78632</v>
      </c>
      <c r="C17" s="2"/>
      <c r="D17" s="1">
        <v>3113</v>
      </c>
      <c r="E17" s="2"/>
      <c r="F17" s="1">
        <v>16446</v>
      </c>
      <c r="G17" s="1">
        <v>11680</v>
      </c>
      <c r="H17" s="2">
        <v>462</v>
      </c>
      <c r="I17" s="1">
        <v>1130112</v>
      </c>
      <c r="J17" s="1">
        <v>167866</v>
      </c>
      <c r="K17" s="34"/>
      <c r="L17" s="41">
        <f>IFERROR(B17/I17,0)</f>
        <v>6.9578944387812883E-2</v>
      </c>
      <c r="M17" s="42">
        <f>IFERROR(H17/G17,0)</f>
        <v>3.9554794520547942E-2</v>
      </c>
      <c r="N17" s="40">
        <f>D17*250</f>
        <v>778250</v>
      </c>
      <c r="O17" s="43">
        <f>ABS(N17-B17)/B17</f>
        <v>8.8973700274697318</v>
      </c>
    </row>
    <row r="18" spans="1:15" ht="15" thickBot="1" x14ac:dyDescent="0.35">
      <c r="A18" s="37" t="s">
        <v>41</v>
      </c>
      <c r="B18" s="1">
        <v>50943</v>
      </c>
      <c r="C18" s="2"/>
      <c r="D18" s="2">
        <v>967</v>
      </c>
      <c r="E18" s="2"/>
      <c r="F18" s="1">
        <v>10033</v>
      </c>
      <c r="G18" s="1">
        <v>16146</v>
      </c>
      <c r="H18" s="2">
        <v>306</v>
      </c>
      <c r="I18" s="1">
        <v>543492</v>
      </c>
      <c r="J18" s="1">
        <v>172260</v>
      </c>
      <c r="K18" s="35"/>
      <c r="L18" s="41">
        <f>IFERROR(B18/I18,0)</f>
        <v>9.3732750436068976E-2</v>
      </c>
      <c r="M18" s="42">
        <f>IFERROR(H18/G18,0)</f>
        <v>1.89520624303233E-2</v>
      </c>
      <c r="N18" s="40">
        <f>D18*250</f>
        <v>241750</v>
      </c>
      <c r="O18" s="43">
        <f>ABS(N18-B18)/B18</f>
        <v>3.7454998724064148</v>
      </c>
    </row>
    <row r="19" spans="1:15" ht="15" thickBot="1" x14ac:dyDescent="0.35">
      <c r="A19" s="37" t="s">
        <v>45</v>
      </c>
      <c r="B19" s="1">
        <v>34177</v>
      </c>
      <c r="C19" s="2"/>
      <c r="D19" s="2">
        <v>405</v>
      </c>
      <c r="E19" s="2"/>
      <c r="F19" s="1">
        <v>12709</v>
      </c>
      <c r="G19" s="1">
        <v>11731</v>
      </c>
      <c r="H19" s="2">
        <v>139</v>
      </c>
      <c r="I19" s="1">
        <v>343043</v>
      </c>
      <c r="J19" s="1">
        <v>117750</v>
      </c>
      <c r="K19" s="35"/>
      <c r="L19" s="41">
        <f>IFERROR(B19/I19,0)</f>
        <v>9.9628909495311085E-2</v>
      </c>
      <c r="M19" s="42">
        <f>IFERROR(H19/G19,0)</f>
        <v>1.1848947233824908E-2</v>
      </c>
      <c r="N19" s="40">
        <f>D19*250</f>
        <v>101250</v>
      </c>
      <c r="O19" s="43">
        <f>ABS(N19-B19)/B19</f>
        <v>1.9625186528952219</v>
      </c>
    </row>
    <row r="20" spans="1:15" ht="15" thickBot="1" x14ac:dyDescent="0.35">
      <c r="A20" s="37" t="s">
        <v>38</v>
      </c>
      <c r="B20" s="1">
        <v>38298</v>
      </c>
      <c r="C20" s="2"/>
      <c r="D20" s="2">
        <v>804</v>
      </c>
      <c r="E20" s="2"/>
      <c r="F20" s="1">
        <v>28473</v>
      </c>
      <c r="G20" s="1">
        <v>8572</v>
      </c>
      <c r="H20" s="2">
        <v>180</v>
      </c>
      <c r="I20" s="1">
        <v>743500</v>
      </c>
      <c r="J20" s="1">
        <v>166418</v>
      </c>
      <c r="K20" s="35"/>
      <c r="L20" s="41">
        <f>IFERROR(B20/I20,0)</f>
        <v>5.1510423671822458E-2</v>
      </c>
      <c r="M20" s="42">
        <f>IFERROR(H20/G20,0)</f>
        <v>2.0998600093327113E-2</v>
      </c>
      <c r="N20" s="40">
        <f>D20*250</f>
        <v>201000</v>
      </c>
      <c r="O20" s="43">
        <f>ABS(N20-B20)/B20</f>
        <v>4.2483158389472031</v>
      </c>
    </row>
    <row r="21" spans="1:15" ht="15" thickBot="1" x14ac:dyDescent="0.35">
      <c r="A21" s="37" t="s">
        <v>14</v>
      </c>
      <c r="B21" s="1">
        <v>136737</v>
      </c>
      <c r="C21" s="2"/>
      <c r="D21" s="1">
        <v>4433</v>
      </c>
      <c r="E21" s="2"/>
      <c r="F21" s="1">
        <v>28792</v>
      </c>
      <c r="G21" s="1">
        <v>29413</v>
      </c>
      <c r="H21" s="2">
        <v>954</v>
      </c>
      <c r="I21" s="1">
        <v>1637012</v>
      </c>
      <c r="J21" s="1">
        <v>352137</v>
      </c>
      <c r="K21" s="34"/>
      <c r="L21" s="41">
        <f>IFERROR(B21/I21,0)</f>
        <v>8.3528404190073138E-2</v>
      </c>
      <c r="M21" s="42">
        <f>IFERROR(H21/G21,0)</f>
        <v>3.2434637745214698E-2</v>
      </c>
      <c r="N21" s="40">
        <f>D21*250</f>
        <v>1108250</v>
      </c>
      <c r="O21" s="43">
        <f>ABS(N21-B21)/B21</f>
        <v>7.1049752444473695</v>
      </c>
    </row>
    <row r="22" spans="1:15" ht="15" thickBot="1" x14ac:dyDescent="0.35">
      <c r="A22" s="37" t="s">
        <v>39</v>
      </c>
      <c r="B22" s="1">
        <v>4115</v>
      </c>
      <c r="C22" s="2"/>
      <c r="D22" s="2">
        <v>126</v>
      </c>
      <c r="E22" s="2"/>
      <c r="F22" s="2">
        <v>385</v>
      </c>
      <c r="G22" s="1">
        <v>3061</v>
      </c>
      <c r="H22" s="2">
        <v>94</v>
      </c>
      <c r="I22" s="1">
        <v>213811</v>
      </c>
      <c r="J22" s="1">
        <v>159060</v>
      </c>
      <c r="K22" s="35"/>
      <c r="L22" s="41">
        <f>IFERROR(B22/I22,0)</f>
        <v>1.9245969571256856E-2</v>
      </c>
      <c r="M22" s="42">
        <f>IFERROR(H22/G22,0)</f>
        <v>3.070891865403463E-2</v>
      </c>
      <c r="N22" s="40">
        <f>D22*250</f>
        <v>31500</v>
      </c>
      <c r="O22" s="43">
        <f>ABS(N22-B22)/B22</f>
        <v>6.6549210206561362</v>
      </c>
    </row>
    <row r="23" spans="1:15" ht="15" thickBot="1" x14ac:dyDescent="0.35">
      <c r="A23" s="37" t="s">
        <v>26</v>
      </c>
      <c r="B23" s="1">
        <v>98875</v>
      </c>
      <c r="C23" s="2"/>
      <c r="D23" s="1">
        <v>3631</v>
      </c>
      <c r="E23" s="2"/>
      <c r="F23" s="1">
        <v>89258</v>
      </c>
      <c r="G23" s="1">
        <v>16355</v>
      </c>
      <c r="H23" s="2">
        <v>601</v>
      </c>
      <c r="I23" s="1">
        <v>1557609</v>
      </c>
      <c r="J23" s="1">
        <v>257640</v>
      </c>
      <c r="K23" s="35"/>
      <c r="L23" s="41">
        <f>IFERROR(B23/I23,0)</f>
        <v>6.3478703577085141E-2</v>
      </c>
      <c r="M23" s="42">
        <f>IFERROR(H23/G23,0)</f>
        <v>3.6747172118618159E-2</v>
      </c>
      <c r="N23" s="40">
        <f>D23*250</f>
        <v>907750</v>
      </c>
      <c r="O23" s="43">
        <f>ABS(N23-B23)/B23</f>
        <v>8.1807838179519603</v>
      </c>
    </row>
    <row r="24" spans="1:15" ht="15" thickBot="1" x14ac:dyDescent="0.35">
      <c r="A24" s="37" t="s">
        <v>17</v>
      </c>
      <c r="B24" s="1">
        <v>122728</v>
      </c>
      <c r="C24" s="2"/>
      <c r="D24" s="1">
        <v>8810</v>
      </c>
      <c r="E24" s="2"/>
      <c r="F24" s="1">
        <v>13432</v>
      </c>
      <c r="G24" s="1">
        <v>17806</v>
      </c>
      <c r="H24" s="1">
        <v>1278</v>
      </c>
      <c r="I24" s="1">
        <v>1571694</v>
      </c>
      <c r="J24" s="1">
        <v>228029</v>
      </c>
      <c r="K24" s="35"/>
      <c r="L24" s="41">
        <f>IFERROR(B24/I24,0)</f>
        <v>7.8086446852886127E-2</v>
      </c>
      <c r="M24" s="42">
        <f>IFERROR(H24/G24,0)</f>
        <v>7.1773559474334489E-2</v>
      </c>
      <c r="N24" s="40">
        <f>D24*250</f>
        <v>2202500</v>
      </c>
      <c r="O24" s="43">
        <f>ABS(N24-B24)/B24</f>
        <v>16.94618994850401</v>
      </c>
    </row>
    <row r="25" spans="1:15" ht="15" thickBot="1" x14ac:dyDescent="0.35">
      <c r="A25" s="37" t="s">
        <v>11</v>
      </c>
      <c r="B25" s="1">
        <v>100724</v>
      </c>
      <c r="C25" s="2"/>
      <c r="D25" s="1">
        <v>6566</v>
      </c>
      <c r="E25" s="2"/>
      <c r="F25" s="1">
        <v>30522</v>
      </c>
      <c r="G25" s="1">
        <v>10086</v>
      </c>
      <c r="H25" s="2">
        <v>657</v>
      </c>
      <c r="I25" s="1">
        <v>2524305</v>
      </c>
      <c r="J25" s="1">
        <v>252763</v>
      </c>
      <c r="K25" s="35"/>
      <c r="L25" s="41">
        <f>IFERROR(B25/I25,0)</f>
        <v>3.9901675906833765E-2</v>
      </c>
      <c r="M25" s="42">
        <f>IFERROR(H25/G25,0)</f>
        <v>6.5139797739440813E-2</v>
      </c>
      <c r="N25" s="40">
        <f>D25*250</f>
        <v>1641500</v>
      </c>
      <c r="O25" s="43">
        <f>ABS(N25-B25)/B25</f>
        <v>15.297009650133036</v>
      </c>
    </row>
    <row r="26" spans="1:15" ht="15" thickBot="1" x14ac:dyDescent="0.35">
      <c r="A26" s="37" t="s">
        <v>32</v>
      </c>
      <c r="B26" s="1">
        <v>63723</v>
      </c>
      <c r="C26" s="2"/>
      <c r="D26" s="1">
        <v>1739</v>
      </c>
      <c r="E26" s="2"/>
      <c r="F26" s="1">
        <v>5325</v>
      </c>
      <c r="G26" s="1">
        <v>11299</v>
      </c>
      <c r="H26" s="2">
        <v>308</v>
      </c>
      <c r="I26" s="1">
        <v>1219816</v>
      </c>
      <c r="J26" s="1">
        <v>216294</v>
      </c>
      <c r="K26" s="35"/>
      <c r="L26" s="41">
        <f>IFERROR(B26/I26,0)</f>
        <v>5.2239846009562101E-2</v>
      </c>
      <c r="M26" s="42">
        <f>IFERROR(H26/G26,0)</f>
        <v>2.7259049473404726E-2</v>
      </c>
      <c r="N26" s="40">
        <f>D26*250</f>
        <v>434750</v>
      </c>
      <c r="O26" s="43">
        <f>ABS(N26-B26)/B26</f>
        <v>5.8224973714357455</v>
      </c>
    </row>
    <row r="27" spans="1:15" ht="15" thickBot="1" x14ac:dyDescent="0.35">
      <c r="A27" s="37" t="s">
        <v>30</v>
      </c>
      <c r="B27" s="1">
        <v>70930</v>
      </c>
      <c r="C27" s="2"/>
      <c r="D27" s="1">
        <v>2043</v>
      </c>
      <c r="E27" s="2"/>
      <c r="F27" s="1">
        <v>19051</v>
      </c>
      <c r="G27" s="1">
        <v>23833</v>
      </c>
      <c r="H27" s="2">
        <v>686</v>
      </c>
      <c r="I27" s="1">
        <v>527203</v>
      </c>
      <c r="J27" s="1">
        <v>177143</v>
      </c>
      <c r="K27" s="34"/>
      <c r="L27" s="41">
        <f>IFERROR(B27/I27,0)</f>
        <v>0.13454020557546145</v>
      </c>
      <c r="M27" s="42">
        <f>IFERROR(H27/G27,0)</f>
        <v>2.8783619351319598E-2</v>
      </c>
      <c r="N27" s="40">
        <f>D27*250</f>
        <v>510750</v>
      </c>
      <c r="O27" s="43">
        <f>ABS(N27-B27)/B27</f>
        <v>6.2007613139715216</v>
      </c>
    </row>
    <row r="28" spans="1:15" ht="15" thickBot="1" x14ac:dyDescent="0.35">
      <c r="A28" s="37" t="s">
        <v>35</v>
      </c>
      <c r="B28" s="1">
        <v>66077</v>
      </c>
      <c r="C28" s="2"/>
      <c r="D28" s="1">
        <v>1443</v>
      </c>
      <c r="E28" s="2"/>
      <c r="F28" s="1">
        <v>54637</v>
      </c>
      <c r="G28" s="1">
        <v>10766</v>
      </c>
      <c r="H28" s="2">
        <v>235</v>
      </c>
      <c r="I28" s="1">
        <v>888650</v>
      </c>
      <c r="J28" s="1">
        <v>144792</v>
      </c>
      <c r="K28" s="35"/>
      <c r="L28" s="41">
        <f>IFERROR(B28/I28,0)</f>
        <v>7.4356608338490976E-2</v>
      </c>
      <c r="M28" s="42">
        <f>IFERROR(H28/G28,0)</f>
        <v>2.1827976964517926E-2</v>
      </c>
      <c r="N28" s="40">
        <f>D28*250</f>
        <v>360750</v>
      </c>
      <c r="O28" s="43">
        <f>ABS(N28-B28)/B28</f>
        <v>4.4595396280097459</v>
      </c>
    </row>
    <row r="29" spans="1:15" ht="15" thickBot="1" x14ac:dyDescent="0.35">
      <c r="A29" s="37" t="s">
        <v>51</v>
      </c>
      <c r="B29" s="1">
        <v>5541</v>
      </c>
      <c r="C29" s="2"/>
      <c r="D29" s="2">
        <v>81</v>
      </c>
      <c r="E29" s="2"/>
      <c r="F29" s="1">
        <v>1449</v>
      </c>
      <c r="G29" s="1">
        <v>5184</v>
      </c>
      <c r="H29" s="2">
        <v>76</v>
      </c>
      <c r="I29" s="1">
        <v>199861</v>
      </c>
      <c r="J29" s="1">
        <v>187000</v>
      </c>
      <c r="K29" s="34"/>
      <c r="L29" s="41">
        <f>IFERROR(B29/I29,0)</f>
        <v>2.7724268366514728E-2</v>
      </c>
      <c r="M29" s="42">
        <f>IFERROR(H29/G29,0)</f>
        <v>1.4660493827160493E-2</v>
      </c>
      <c r="N29" s="40">
        <f>D29*250</f>
        <v>20250</v>
      </c>
      <c r="O29" s="43">
        <f>ABS(N29-B29)/B29</f>
        <v>2.6545749864645369</v>
      </c>
    </row>
    <row r="30" spans="1:15" ht="15" thickBot="1" x14ac:dyDescent="0.35">
      <c r="A30" s="37" t="s">
        <v>50</v>
      </c>
      <c r="B30" s="1">
        <v>29988</v>
      </c>
      <c r="C30" s="2"/>
      <c r="D30" s="2">
        <v>361</v>
      </c>
      <c r="E30" s="2"/>
      <c r="F30" s="1">
        <v>7623</v>
      </c>
      <c r="G30" s="1">
        <v>15502</v>
      </c>
      <c r="H30" s="2">
        <v>187</v>
      </c>
      <c r="I30" s="1">
        <v>317977</v>
      </c>
      <c r="J30" s="1">
        <v>164379</v>
      </c>
      <c r="K30" s="35"/>
      <c r="L30" s="41">
        <f>IFERROR(B30/I30,0)</f>
        <v>9.4308707862518354E-2</v>
      </c>
      <c r="M30" s="42">
        <f>IFERROR(H30/G30,0)</f>
        <v>1.2062959618113793E-2</v>
      </c>
      <c r="N30" s="40">
        <f>D30*250</f>
        <v>90250</v>
      </c>
      <c r="O30" s="43">
        <f>ABS(N30-B30)/B30</f>
        <v>2.0095371481926105</v>
      </c>
    </row>
    <row r="31" spans="1:15" ht="15" thickBot="1" x14ac:dyDescent="0.35">
      <c r="A31" s="37" t="s">
        <v>31</v>
      </c>
      <c r="B31" s="1">
        <v>59749</v>
      </c>
      <c r="C31" s="2"/>
      <c r="D31" s="1">
        <v>1045</v>
      </c>
      <c r="E31" s="2"/>
      <c r="F31" s="1">
        <v>32693</v>
      </c>
      <c r="G31" s="1">
        <v>19398</v>
      </c>
      <c r="H31" s="2">
        <v>339</v>
      </c>
      <c r="I31" s="1">
        <v>735891</v>
      </c>
      <c r="J31" s="1">
        <v>238914</v>
      </c>
      <c r="K31" s="35"/>
      <c r="L31" s="41">
        <f>IFERROR(B31/I31,0)</f>
        <v>8.1192730988692619E-2</v>
      </c>
      <c r="M31" s="42">
        <f>IFERROR(H31/G31,0)</f>
        <v>1.7476028456541913E-2</v>
      </c>
      <c r="N31" s="40">
        <f>D31*250</f>
        <v>261250</v>
      </c>
      <c r="O31" s="43">
        <f>ABS(N31-B31)/B31</f>
        <v>3.3724581164538319</v>
      </c>
    </row>
    <row r="32" spans="1:15" ht="15" thickBot="1" x14ac:dyDescent="0.35">
      <c r="A32" s="37" t="s">
        <v>42</v>
      </c>
      <c r="B32" s="1">
        <v>6964</v>
      </c>
      <c r="C32" s="2"/>
      <c r="D32" s="2">
        <v>423</v>
      </c>
      <c r="E32" s="2"/>
      <c r="F32" s="2">
        <v>323</v>
      </c>
      <c r="G32" s="1">
        <v>5122</v>
      </c>
      <c r="H32" s="2">
        <v>311</v>
      </c>
      <c r="I32" s="1">
        <v>209743</v>
      </c>
      <c r="J32" s="1">
        <v>154256</v>
      </c>
      <c r="K32" s="35"/>
      <c r="L32" s="41">
        <f>IFERROR(B32/I32,0)</f>
        <v>3.3202538344545465E-2</v>
      </c>
      <c r="M32" s="42">
        <f>IFERROR(H32/G32,0)</f>
        <v>6.0718469347910975E-2</v>
      </c>
      <c r="N32" s="40">
        <f>D32*250</f>
        <v>105750</v>
      </c>
      <c r="O32" s="43">
        <f>ABS(N32-B32)/B32</f>
        <v>14.185238368753589</v>
      </c>
    </row>
    <row r="33" spans="1:15" ht="15" thickBot="1" x14ac:dyDescent="0.35">
      <c r="A33" s="37" t="s">
        <v>8</v>
      </c>
      <c r="B33" s="1">
        <v>192397</v>
      </c>
      <c r="C33" s="2"/>
      <c r="D33" s="1">
        <v>15973</v>
      </c>
      <c r="E33" s="2"/>
      <c r="F33" s="1">
        <v>21009</v>
      </c>
      <c r="G33" s="1">
        <v>21661</v>
      </c>
      <c r="H33" s="1">
        <v>1798</v>
      </c>
      <c r="I33" s="1">
        <v>2429841</v>
      </c>
      <c r="J33" s="1">
        <v>273563</v>
      </c>
      <c r="K33" s="35"/>
      <c r="L33" s="41">
        <f>IFERROR(B33/I33,0)</f>
        <v>7.9180901137152593E-2</v>
      </c>
      <c r="M33" s="42">
        <f>IFERROR(H33/G33,0)</f>
        <v>8.3006324731083519E-2</v>
      </c>
      <c r="N33" s="40">
        <f>D33*250</f>
        <v>3993250</v>
      </c>
      <c r="O33" s="43">
        <f>ABS(N33-B33)/B33</f>
        <v>19.755261256672402</v>
      </c>
    </row>
    <row r="34" spans="1:15" ht="15" thickBot="1" x14ac:dyDescent="0.35">
      <c r="A34" s="37" t="s">
        <v>44</v>
      </c>
      <c r="B34" s="1">
        <v>23160</v>
      </c>
      <c r="C34" s="2"/>
      <c r="D34" s="2">
        <v>703</v>
      </c>
      <c r="E34" s="2"/>
      <c r="F34" s="1">
        <v>12275</v>
      </c>
      <c r="G34" s="1">
        <v>11045</v>
      </c>
      <c r="H34" s="2">
        <v>335</v>
      </c>
      <c r="I34" s="1">
        <v>659042</v>
      </c>
      <c r="J34" s="1">
        <v>314304</v>
      </c>
      <c r="K34" s="35"/>
      <c r="L34" s="41">
        <f>IFERROR(B34/I34,0)</f>
        <v>3.5141918117509961E-2</v>
      </c>
      <c r="M34" s="42">
        <f>IFERROR(H34/G34,0)</f>
        <v>3.0330466274332276E-2</v>
      </c>
      <c r="N34" s="40">
        <f>D34*250</f>
        <v>175750</v>
      </c>
      <c r="O34" s="43">
        <f>ABS(N34-B34)/B34</f>
        <v>6.5885146804835921</v>
      </c>
    </row>
    <row r="35" spans="1:15" ht="15" thickBot="1" x14ac:dyDescent="0.35">
      <c r="A35" s="37" t="s">
        <v>7</v>
      </c>
      <c r="B35" s="1">
        <v>454148</v>
      </c>
      <c r="C35" s="2"/>
      <c r="D35" s="1">
        <v>32895</v>
      </c>
      <c r="E35" s="2"/>
      <c r="F35" s="1">
        <v>70726</v>
      </c>
      <c r="G35" s="1">
        <v>23345</v>
      </c>
      <c r="H35" s="1">
        <v>1691</v>
      </c>
      <c r="I35" s="1">
        <v>6901836</v>
      </c>
      <c r="J35" s="1">
        <v>354785</v>
      </c>
      <c r="K35" s="34"/>
      <c r="L35" s="41">
        <f>IFERROR(B35/I35,0)</f>
        <v>6.5801041925655723E-2</v>
      </c>
      <c r="M35" s="42">
        <f>IFERROR(H35/G35,0)</f>
        <v>7.2435210965945601E-2</v>
      </c>
      <c r="N35" s="40">
        <f>D35*250</f>
        <v>8223750</v>
      </c>
      <c r="O35" s="43">
        <f>ABS(N35-B35)/B35</f>
        <v>17.10808370839462</v>
      </c>
    </row>
    <row r="36" spans="1:15" ht="15" thickBot="1" x14ac:dyDescent="0.35">
      <c r="A36" s="37" t="s">
        <v>24</v>
      </c>
      <c r="B36" s="1">
        <v>142170</v>
      </c>
      <c r="C36" s="2"/>
      <c r="D36" s="1">
        <v>2321</v>
      </c>
      <c r="E36" s="2"/>
      <c r="F36" s="1">
        <v>22880</v>
      </c>
      <c r="G36" s="1">
        <v>13555</v>
      </c>
      <c r="H36" s="2">
        <v>221</v>
      </c>
      <c r="I36" s="1">
        <v>1877402</v>
      </c>
      <c r="J36" s="1">
        <v>179003</v>
      </c>
      <c r="K36" s="34"/>
      <c r="L36" s="41">
        <f>IFERROR(B36/I36,0)</f>
        <v>7.5726988679036239E-2</v>
      </c>
      <c r="M36" s="42">
        <f>IFERROR(H36/G36,0)</f>
        <v>1.6303946883068979E-2</v>
      </c>
      <c r="N36" s="40">
        <f>D36*250</f>
        <v>580250</v>
      </c>
      <c r="O36" s="43">
        <f>ABS(N36-B36)/B36</f>
        <v>3.081381444749244</v>
      </c>
    </row>
    <row r="37" spans="1:15" ht="15" thickBot="1" x14ac:dyDescent="0.35">
      <c r="A37" s="37" t="s">
        <v>53</v>
      </c>
      <c r="B37" s="1">
        <v>8322</v>
      </c>
      <c r="C37" s="2"/>
      <c r="D37" s="2">
        <v>121</v>
      </c>
      <c r="E37" s="2"/>
      <c r="F37" s="1">
        <v>1135</v>
      </c>
      <c r="G37" s="1">
        <v>10920</v>
      </c>
      <c r="H37" s="2">
        <v>159</v>
      </c>
      <c r="I37" s="1">
        <v>176603</v>
      </c>
      <c r="J37" s="1">
        <v>231744</v>
      </c>
      <c r="K37" s="35"/>
      <c r="L37" s="41">
        <f>IFERROR(B37/I37,0)</f>
        <v>4.7122642310719526E-2</v>
      </c>
      <c r="M37" s="42">
        <f>IFERROR(H37/G37,0)</f>
        <v>1.4560439560439561E-2</v>
      </c>
      <c r="N37" s="40">
        <f>D37*250</f>
        <v>30250</v>
      </c>
      <c r="O37" s="43">
        <f>ABS(N37-B37)/B37</f>
        <v>2.6349435231915406</v>
      </c>
    </row>
    <row r="38" spans="1:15" ht="14.5" thickBot="1" x14ac:dyDescent="0.35">
      <c r="A38" s="3" t="s">
        <v>67</v>
      </c>
      <c r="B38" s="2">
        <v>50</v>
      </c>
      <c r="C38" s="2"/>
      <c r="D38" s="2">
        <v>2</v>
      </c>
      <c r="E38" s="2"/>
      <c r="F38" s="2">
        <v>29</v>
      </c>
      <c r="G38" s="2"/>
      <c r="H38" s="2"/>
      <c r="I38" s="1">
        <v>14419</v>
      </c>
      <c r="J38" s="2"/>
      <c r="K38" s="35"/>
      <c r="L38" s="41">
        <f>IFERROR(B38/I38,0)</f>
        <v>3.4676468548443026E-3</v>
      </c>
      <c r="M38" s="42">
        <f>IFERROR(H38/G38,0)</f>
        <v>0</v>
      </c>
      <c r="N38" s="40">
        <f>D38*250</f>
        <v>500</v>
      </c>
      <c r="O38" s="43">
        <f>ABS(N38-B38)/B38</f>
        <v>9</v>
      </c>
    </row>
    <row r="39" spans="1:15" ht="15" thickBot="1" x14ac:dyDescent="0.35">
      <c r="A39" s="37" t="s">
        <v>21</v>
      </c>
      <c r="B39" s="1">
        <v>106585</v>
      </c>
      <c r="C39" s="2"/>
      <c r="D39" s="1">
        <v>3790</v>
      </c>
      <c r="E39" s="2"/>
      <c r="F39" s="1">
        <v>17891</v>
      </c>
      <c r="G39" s="1">
        <v>9118</v>
      </c>
      <c r="H39" s="2">
        <v>324</v>
      </c>
      <c r="I39" s="1">
        <v>1773797</v>
      </c>
      <c r="J39" s="1">
        <v>151748</v>
      </c>
      <c r="K39" s="34"/>
      <c r="L39" s="41">
        <f>IFERROR(B39/I39,0)</f>
        <v>6.0088612169261757E-2</v>
      </c>
      <c r="M39" s="42">
        <f>IFERROR(H39/G39,0)</f>
        <v>3.5534108357095855E-2</v>
      </c>
      <c r="N39" s="40">
        <f>D39*250</f>
        <v>947500</v>
      </c>
      <c r="O39" s="43">
        <f>ABS(N39-B39)/B39</f>
        <v>7.8896186142515363</v>
      </c>
    </row>
    <row r="40" spans="1:15" ht="15" thickBot="1" x14ac:dyDescent="0.35">
      <c r="A40" s="37" t="s">
        <v>46</v>
      </c>
      <c r="B40" s="1">
        <v>46897</v>
      </c>
      <c r="C40" s="2"/>
      <c r="D40" s="2">
        <v>644</v>
      </c>
      <c r="E40" s="2"/>
      <c r="F40" s="1">
        <v>6971</v>
      </c>
      <c r="G40" s="1">
        <v>11852</v>
      </c>
      <c r="H40" s="2">
        <v>163</v>
      </c>
      <c r="I40" s="1">
        <v>751437</v>
      </c>
      <c r="J40" s="1">
        <v>189902</v>
      </c>
      <c r="K40" s="6"/>
      <c r="L40" s="41">
        <f>IFERROR(B40/I40,0)</f>
        <v>6.2409756240376771E-2</v>
      </c>
      <c r="M40" s="42">
        <f>IFERROR(H40/G40,0)</f>
        <v>1.3752953088086399E-2</v>
      </c>
      <c r="N40" s="40">
        <f>D40*250</f>
        <v>161000</v>
      </c>
      <c r="O40" s="43">
        <f>ABS(N40-B40)/B40</f>
        <v>2.4330554193231975</v>
      </c>
    </row>
    <row r="41" spans="1:15" ht="15" thickBot="1" x14ac:dyDescent="0.35">
      <c r="A41" s="37" t="s">
        <v>37</v>
      </c>
      <c r="B41" s="1">
        <v>22613</v>
      </c>
      <c r="C41" s="2"/>
      <c r="D41" s="2">
        <v>385</v>
      </c>
      <c r="E41" s="2"/>
      <c r="F41" s="1">
        <v>17873</v>
      </c>
      <c r="G41" s="1">
        <v>5361</v>
      </c>
      <c r="H41" s="2">
        <v>91</v>
      </c>
      <c r="I41" s="1">
        <v>471935</v>
      </c>
      <c r="J41" s="1">
        <v>111893</v>
      </c>
      <c r="K41" s="34"/>
      <c r="L41" s="41">
        <f>IFERROR(B41/I41,0)</f>
        <v>4.7915496837488213E-2</v>
      </c>
      <c r="M41" s="42">
        <f>IFERROR(H41/G41,0)</f>
        <v>1.697444506621899E-2</v>
      </c>
      <c r="N41" s="40">
        <f>D41*250</f>
        <v>96250</v>
      </c>
      <c r="O41" s="43">
        <f>ABS(N41-B41)/B41</f>
        <v>3.2564011851589791</v>
      </c>
    </row>
    <row r="42" spans="1:15" ht="15" thickBot="1" x14ac:dyDescent="0.35">
      <c r="A42" s="37" t="s">
        <v>19</v>
      </c>
      <c r="B42" s="1">
        <v>127774</v>
      </c>
      <c r="C42" s="2"/>
      <c r="D42" s="1">
        <v>7535</v>
      </c>
      <c r="E42" s="2"/>
      <c r="F42" s="1">
        <v>24338</v>
      </c>
      <c r="G42" s="1">
        <v>9981</v>
      </c>
      <c r="H42" s="2">
        <v>589</v>
      </c>
      <c r="I42" s="1">
        <v>1424251</v>
      </c>
      <c r="J42" s="1">
        <v>111252</v>
      </c>
      <c r="K42" s="35"/>
      <c r="L42" s="41">
        <f>IFERROR(B42/I42,0)</f>
        <v>8.9713119386961984E-2</v>
      </c>
      <c r="M42" s="42">
        <f>IFERROR(H42/G42,0)</f>
        <v>5.9012123033764151E-2</v>
      </c>
      <c r="N42" s="40">
        <f>D42*250</f>
        <v>1883750</v>
      </c>
      <c r="O42" s="43">
        <f>ABS(N42-B42)/B42</f>
        <v>13.742827179238343</v>
      </c>
    </row>
    <row r="43" spans="1:15" ht="15" thickBot="1" x14ac:dyDescent="0.35">
      <c r="A43" s="3" t="s">
        <v>65</v>
      </c>
      <c r="B43" s="1">
        <v>25128</v>
      </c>
      <c r="C43" s="2"/>
      <c r="D43" s="2">
        <v>317</v>
      </c>
      <c r="E43" s="2"/>
      <c r="F43" s="1">
        <v>22544</v>
      </c>
      <c r="G43" s="1">
        <v>7419</v>
      </c>
      <c r="H43" s="2">
        <v>94</v>
      </c>
      <c r="I43" s="1">
        <v>464073</v>
      </c>
      <c r="J43" s="1">
        <v>137018</v>
      </c>
      <c r="K43" s="34"/>
      <c r="L43" s="41">
        <f>IFERROR(B43/I43,0)</f>
        <v>5.4146653651472934E-2</v>
      </c>
      <c r="M43" s="42">
        <f>IFERROR(H43/G43,0)</f>
        <v>1.2670171182100013E-2</v>
      </c>
      <c r="N43" s="40">
        <f>D43*250</f>
        <v>79250</v>
      </c>
      <c r="O43" s="43">
        <f>ABS(N43-B43)/B43</f>
        <v>2.1538522763451131</v>
      </c>
    </row>
    <row r="44" spans="1:15" ht="15" thickBot="1" x14ac:dyDescent="0.35">
      <c r="A44" s="37" t="s">
        <v>40</v>
      </c>
      <c r="B44" s="1">
        <v>20335</v>
      </c>
      <c r="C44" s="2"/>
      <c r="D44" s="1">
        <v>1021</v>
      </c>
      <c r="E44" s="2"/>
      <c r="F44" s="1">
        <v>17361</v>
      </c>
      <c r="G44" s="1">
        <v>19196</v>
      </c>
      <c r="H44" s="2">
        <v>964</v>
      </c>
      <c r="I44" s="1">
        <v>419473</v>
      </c>
      <c r="J44" s="1">
        <v>395968</v>
      </c>
      <c r="K44" s="34"/>
      <c r="L44" s="41">
        <f>IFERROR(B44/I44,0)</f>
        <v>4.8477494379852819E-2</v>
      </c>
      <c r="M44" s="42">
        <f>IFERROR(H44/G44,0)</f>
        <v>5.0218795582413003E-2</v>
      </c>
      <c r="N44" s="40">
        <f>D44*250</f>
        <v>255250</v>
      </c>
      <c r="O44" s="43">
        <f>ABS(N44-B44)/B44</f>
        <v>11.552249815588887</v>
      </c>
    </row>
    <row r="45" spans="1:15" ht="15" thickBot="1" x14ac:dyDescent="0.35">
      <c r="A45" s="37" t="s">
        <v>25</v>
      </c>
      <c r="B45" s="1">
        <v>104841</v>
      </c>
      <c r="C45" s="2"/>
      <c r="D45" s="1">
        <v>2204</v>
      </c>
      <c r="E45" s="2"/>
      <c r="F45" s="1">
        <v>59907</v>
      </c>
      <c r="G45" s="1">
        <v>20363</v>
      </c>
      <c r="H45" s="2">
        <v>428</v>
      </c>
      <c r="I45" s="1">
        <v>912936</v>
      </c>
      <c r="J45" s="1">
        <v>177313</v>
      </c>
      <c r="K45" s="6"/>
      <c r="L45" s="41">
        <f>IFERROR(B45/I45,0)</f>
        <v>0.11483937537790163</v>
      </c>
      <c r="M45" s="42">
        <f>IFERROR(H45/G45,0)</f>
        <v>2.101851397141875E-2</v>
      </c>
      <c r="N45" s="40">
        <f>D45*250</f>
        <v>551000</v>
      </c>
      <c r="O45" s="43">
        <f>ABS(N45-B45)/B45</f>
        <v>4.2555774935378334</v>
      </c>
    </row>
    <row r="46" spans="1:15" ht="15" thickBot="1" x14ac:dyDescent="0.35">
      <c r="A46" s="37" t="s">
        <v>54</v>
      </c>
      <c r="B46" s="1">
        <v>10024</v>
      </c>
      <c r="C46" s="2"/>
      <c r="D46" s="2">
        <v>150</v>
      </c>
      <c r="E46" s="2"/>
      <c r="F46" s="1">
        <v>1101</v>
      </c>
      <c r="G46" s="1">
        <v>11331</v>
      </c>
      <c r="H46" s="2">
        <v>170</v>
      </c>
      <c r="I46" s="1">
        <v>126014</v>
      </c>
      <c r="J46" s="1">
        <v>142444</v>
      </c>
      <c r="K46" s="34"/>
      <c r="L46" s="41">
        <f>IFERROR(B46/I46,0)</f>
        <v>7.954671703144095E-2</v>
      </c>
      <c r="M46" s="42">
        <f>IFERROR(H46/G46,0)</f>
        <v>1.5003088871238196E-2</v>
      </c>
      <c r="N46" s="40">
        <f>D46*250</f>
        <v>37500</v>
      </c>
      <c r="O46" s="43">
        <f>ABS(N46-B46)/B46</f>
        <v>2.741021548284118</v>
      </c>
    </row>
    <row r="47" spans="1:15" ht="15" thickBot="1" x14ac:dyDescent="0.35">
      <c r="A47" s="37" t="s">
        <v>20</v>
      </c>
      <c r="B47" s="1">
        <v>130458</v>
      </c>
      <c r="C47" s="2"/>
      <c r="D47" s="1">
        <v>1326</v>
      </c>
      <c r="E47" s="2"/>
      <c r="F47" s="1">
        <v>37809</v>
      </c>
      <c r="G47" s="1">
        <v>19103</v>
      </c>
      <c r="H47" s="2">
        <v>194</v>
      </c>
      <c r="I47" s="1">
        <v>1809900</v>
      </c>
      <c r="J47" s="1">
        <v>265025</v>
      </c>
      <c r="K47" s="35"/>
      <c r="L47" s="41">
        <f>IFERROR(B47/I47,0)</f>
        <v>7.2080225426819161E-2</v>
      </c>
      <c r="M47" s="42">
        <f>IFERROR(H47/G47,0)</f>
        <v>1.0155472962361932E-2</v>
      </c>
      <c r="N47" s="40">
        <f>D47*250</f>
        <v>331500</v>
      </c>
      <c r="O47" s="43">
        <f>ABS(N47-B47)/B47</f>
        <v>1.541047693510555</v>
      </c>
    </row>
    <row r="48" spans="1:15" ht="15" thickBot="1" x14ac:dyDescent="0.35">
      <c r="A48" s="37" t="s">
        <v>15</v>
      </c>
      <c r="B48" s="1">
        <v>548911</v>
      </c>
      <c r="C48" s="2"/>
      <c r="D48" s="1">
        <v>9736</v>
      </c>
      <c r="E48" s="2"/>
      <c r="F48" s="1">
        <v>155458</v>
      </c>
      <c r="G48" s="1">
        <v>18931</v>
      </c>
      <c r="H48" s="2">
        <v>336</v>
      </c>
      <c r="I48" s="1">
        <v>4657625</v>
      </c>
      <c r="J48" s="1">
        <v>160631</v>
      </c>
      <c r="K48" s="35"/>
      <c r="L48" s="41">
        <f>IFERROR(B48/I48,0)</f>
        <v>0.11785212420493277</v>
      </c>
      <c r="M48" s="42">
        <f>IFERROR(H48/G48,0)</f>
        <v>1.774866620886377E-2</v>
      </c>
      <c r="N48" s="40">
        <f>D48*250</f>
        <v>2434000</v>
      </c>
      <c r="O48" s="43">
        <f>ABS(N48-B48)/B48</f>
        <v>3.4342343294268107</v>
      </c>
    </row>
    <row r="49" spans="1:15" ht="14.5" thickBot="1" x14ac:dyDescent="0.35">
      <c r="A49" s="3" t="s">
        <v>66</v>
      </c>
      <c r="B49" s="2">
        <v>704</v>
      </c>
      <c r="C49" s="2"/>
      <c r="D49" s="2">
        <v>9</v>
      </c>
      <c r="E49" s="2"/>
      <c r="F49" s="2">
        <v>193</v>
      </c>
      <c r="G49" s="2"/>
      <c r="H49" s="2"/>
      <c r="I49" s="1">
        <v>12018</v>
      </c>
      <c r="J49" s="2"/>
      <c r="K49" s="35"/>
      <c r="L49" s="41">
        <f>IFERROR(B49/I49,0)</f>
        <v>5.8578798468963224E-2</v>
      </c>
      <c r="M49" s="42">
        <f>IFERROR(H49/G49,0)</f>
        <v>0</v>
      </c>
      <c r="N49" s="40">
        <f>D49*250</f>
        <v>2250</v>
      </c>
      <c r="O49" s="43">
        <f>ABS(N49-B49)/B49</f>
        <v>2.1960227272727271</v>
      </c>
    </row>
    <row r="50" spans="1:15" ht="15" thickBot="1" x14ac:dyDescent="0.35">
      <c r="A50" s="37" t="s">
        <v>28</v>
      </c>
      <c r="B50" s="1">
        <v>45976</v>
      </c>
      <c r="C50" s="2"/>
      <c r="D50" s="2">
        <v>360</v>
      </c>
      <c r="E50" s="2"/>
      <c r="F50" s="1">
        <v>8937</v>
      </c>
      <c r="G50" s="1">
        <v>14341</v>
      </c>
      <c r="H50" s="2">
        <v>112</v>
      </c>
      <c r="I50" s="1">
        <v>716883</v>
      </c>
      <c r="J50" s="1">
        <v>223610</v>
      </c>
      <c r="K50" s="35"/>
      <c r="L50" s="41">
        <f>IFERROR(B50/I50,0)</f>
        <v>6.4133198862296917E-2</v>
      </c>
      <c r="M50" s="42">
        <f>IFERROR(H50/G50,0)</f>
        <v>7.8097761662366642E-3</v>
      </c>
      <c r="N50" s="40">
        <f>D50*250</f>
        <v>90000</v>
      </c>
      <c r="O50" s="43">
        <f>ABS(N50-B50)/B50</f>
        <v>0.95754306594745087</v>
      </c>
    </row>
    <row r="51" spans="1:15" ht="15" thickBot="1" x14ac:dyDescent="0.35">
      <c r="A51" s="37" t="s">
        <v>48</v>
      </c>
      <c r="B51" s="1">
        <v>1501</v>
      </c>
      <c r="C51" s="2"/>
      <c r="D51" s="2">
        <v>58</v>
      </c>
      <c r="E51" s="2"/>
      <c r="F51" s="2">
        <v>122</v>
      </c>
      <c r="G51" s="1">
        <v>2405</v>
      </c>
      <c r="H51" s="2">
        <v>93</v>
      </c>
      <c r="I51" s="1">
        <v>107417</v>
      </c>
      <c r="J51" s="1">
        <v>172146</v>
      </c>
      <c r="K51" s="35"/>
      <c r="L51" s="41">
        <f>IFERROR(B51/I51,0)</f>
        <v>1.3973579600994256E-2</v>
      </c>
      <c r="M51" s="42">
        <f>IFERROR(H51/G51,0)</f>
        <v>3.8669438669438672E-2</v>
      </c>
      <c r="N51" s="40">
        <f>D51*250</f>
        <v>14500</v>
      </c>
      <c r="O51" s="43">
        <f>ABS(N51-B51)/B51</f>
        <v>8.6602265156562286</v>
      </c>
    </row>
    <row r="52" spans="1:15" ht="15" thickBot="1" x14ac:dyDescent="0.35">
      <c r="A52" s="37" t="s">
        <v>29</v>
      </c>
      <c r="B52" s="1">
        <v>104838</v>
      </c>
      <c r="C52" s="2"/>
      <c r="D52" s="1">
        <v>2370</v>
      </c>
      <c r="E52" s="2"/>
      <c r="F52" s="1">
        <v>88991</v>
      </c>
      <c r="G52" s="1">
        <v>12283</v>
      </c>
      <c r="H52" s="2">
        <v>278</v>
      </c>
      <c r="I52" s="1">
        <v>1429216</v>
      </c>
      <c r="J52" s="1">
        <v>167443</v>
      </c>
      <c r="K52" s="35"/>
      <c r="L52" s="41">
        <f>IFERROR(B52/I52,0)</f>
        <v>7.3353502899491746E-2</v>
      </c>
      <c r="M52" s="42">
        <f>IFERROR(H52/G52,0)</f>
        <v>2.2632907270210861E-2</v>
      </c>
      <c r="N52" s="40">
        <f>D52*250</f>
        <v>592500</v>
      </c>
      <c r="O52" s="43">
        <f>ABS(N52-B52)/B52</f>
        <v>4.6515767183654786</v>
      </c>
    </row>
    <row r="53" spans="1:15" ht="15" thickBot="1" x14ac:dyDescent="0.35">
      <c r="A53" s="37" t="s">
        <v>9</v>
      </c>
      <c r="B53" s="1">
        <v>68018</v>
      </c>
      <c r="C53" s="2"/>
      <c r="D53" s="1">
        <v>1757</v>
      </c>
      <c r="E53" s="2"/>
      <c r="F53" s="1">
        <v>42857</v>
      </c>
      <c r="G53" s="1">
        <v>8932</v>
      </c>
      <c r="H53" s="2">
        <v>231</v>
      </c>
      <c r="I53" s="1">
        <v>1010191</v>
      </c>
      <c r="J53" s="1">
        <v>132660</v>
      </c>
      <c r="K53" s="35"/>
      <c r="L53" s="41">
        <f>IFERROR(B53/I53,0)</f>
        <v>6.7331821408030762E-2</v>
      </c>
      <c r="M53" s="42">
        <f>IFERROR(H53/G53,0)</f>
        <v>2.5862068965517241E-2</v>
      </c>
      <c r="N53" s="40">
        <f>D53*250</f>
        <v>439250</v>
      </c>
      <c r="O53" s="43">
        <f>ABS(N53-B53)/B53</f>
        <v>5.4578493928077858</v>
      </c>
    </row>
    <row r="54" spans="1:15" ht="15" thickBot="1" x14ac:dyDescent="0.35">
      <c r="A54" s="37" t="s">
        <v>56</v>
      </c>
      <c r="B54" s="1">
        <v>8274</v>
      </c>
      <c r="C54" s="2"/>
      <c r="D54" s="2">
        <v>157</v>
      </c>
      <c r="E54" s="2"/>
      <c r="F54" s="1">
        <v>1973</v>
      </c>
      <c r="G54" s="1">
        <v>4617</v>
      </c>
      <c r="H54" s="2">
        <v>88</v>
      </c>
      <c r="I54" s="1">
        <v>344530</v>
      </c>
      <c r="J54" s="1">
        <v>192244</v>
      </c>
      <c r="K54" s="34"/>
      <c r="L54" s="41">
        <f>IFERROR(B54/I54,0)</f>
        <v>2.4015325225669754E-2</v>
      </c>
      <c r="M54" s="42">
        <f>IFERROR(H54/G54,0)</f>
        <v>1.9059995668182804E-2</v>
      </c>
      <c r="N54" s="40">
        <f>D54*250</f>
        <v>39250</v>
      </c>
      <c r="O54" s="43">
        <f>ABS(N54-B54)/B54</f>
        <v>3.7437756828619775</v>
      </c>
    </row>
    <row r="55" spans="1:15" ht="15" thickBot="1" x14ac:dyDescent="0.35">
      <c r="A55" s="37" t="s">
        <v>22</v>
      </c>
      <c r="B55" s="1">
        <v>64227</v>
      </c>
      <c r="C55" s="2"/>
      <c r="D55" s="1">
        <v>1025</v>
      </c>
      <c r="E55" s="2"/>
      <c r="F55" s="1">
        <v>9021</v>
      </c>
      <c r="G55" s="1">
        <v>11031</v>
      </c>
      <c r="H55" s="2">
        <v>176</v>
      </c>
      <c r="I55" s="1">
        <v>1108840</v>
      </c>
      <c r="J55" s="1">
        <v>190443</v>
      </c>
      <c r="K55" s="35"/>
      <c r="L55" s="41">
        <f>IFERROR(B55/I55,0)</f>
        <v>5.7922693986508421E-2</v>
      </c>
      <c r="M55" s="42">
        <f>IFERROR(H55/G55,0)</f>
        <v>1.5955035808176955E-2</v>
      </c>
      <c r="N55" s="40">
        <f>D55*250</f>
        <v>256250</v>
      </c>
      <c r="O55" s="43">
        <f>ABS(N55-B55)/B55</f>
        <v>2.989755087424292</v>
      </c>
    </row>
    <row r="56" spans="1:15" ht="15" thickBot="1" x14ac:dyDescent="0.35">
      <c r="A56" s="46" t="s">
        <v>55</v>
      </c>
      <c r="B56" s="29">
        <v>3183</v>
      </c>
      <c r="C56" s="13"/>
      <c r="D56" s="13">
        <v>30</v>
      </c>
      <c r="E56" s="13"/>
      <c r="F56" s="13">
        <v>512</v>
      </c>
      <c r="G56" s="29">
        <v>5500</v>
      </c>
      <c r="H56" s="13">
        <v>52</v>
      </c>
      <c r="I56" s="29">
        <v>89800</v>
      </c>
      <c r="J56" s="29">
        <v>155160</v>
      </c>
      <c r="K56" s="50"/>
      <c r="L56" s="41">
        <f>IFERROR(B56/I56,0)</f>
        <v>3.5445434298440978E-2</v>
      </c>
      <c r="M56" s="42">
        <f>IFERROR(H56/G56,0)</f>
        <v>9.4545454545454551E-3</v>
      </c>
      <c r="N56" s="40">
        <f>D56*250</f>
        <v>7500</v>
      </c>
      <c r="O56" s="43">
        <f>ABS(N56-B56)/B56</f>
        <v>1.3562676720075399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O66" xr:uid="{12D28914-9960-424B-9191-A9DEC2EE988A}">
    <sortState xmlns:xlrd2="http://schemas.microsoft.com/office/spreadsheetml/2017/richdata2" ref="A2:O66">
      <sortCondition ref="A1:A6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F411919F-C6D1-47AB-BA7C-EFA6F4268483}"/>
    <hyperlink ref="A11" r:id="rId2" display="https://www.worldometers.info/coronavirus/usa/florida/" xr:uid="{40D385EF-B81F-4063-B4C6-4C68C6DC195F}"/>
    <hyperlink ref="A48" r:id="rId3" display="https://www.worldometers.info/coronavirus/usa/texas/" xr:uid="{0DDB591C-C366-427A-AA3A-A742E5F600F6}"/>
    <hyperlink ref="A35" r:id="rId4" display="https://www.worldometers.info/coronavirus/usa/new-york/" xr:uid="{21A093EA-06F3-43C3-9AC1-3F920D16FCD1}"/>
    <hyperlink ref="A12" r:id="rId5" display="https://www.worldometers.info/coronavirus/usa/georgia/" xr:uid="{3612CBF5-FB69-4A75-BE86-712D78AD6075}"/>
    <hyperlink ref="A16" r:id="rId6" display="https://www.worldometers.info/coronavirus/usa/illinois/" xr:uid="{A9C0DFFD-282F-4762-88A8-A05686FF6556}"/>
    <hyperlink ref="A33" r:id="rId7" display="https://www.worldometers.info/coronavirus/usa/new-jersey/" xr:uid="{EFB43739-CA3D-4D62-B6DE-81510264905A}"/>
    <hyperlink ref="A4" r:id="rId8" display="https://www.worldometers.info/coronavirus/usa/arizona/" xr:uid="{C08916DF-1746-4398-B5BA-9EEF617ED0D8}"/>
    <hyperlink ref="A36" r:id="rId9" display="https://www.worldometers.info/coronavirus/usa/north-carolina/" xr:uid="{A4D2F90D-07BD-490C-A602-54A9BCBE3EA3}"/>
    <hyperlink ref="A21" r:id="rId10" display="https://www.worldometers.info/coronavirus/usa/louisiana/" xr:uid="{AE6A419B-962A-4B8C-9A15-EC5CF030EB84}"/>
    <hyperlink ref="A47" r:id="rId11" display="https://www.worldometers.info/coronavirus/usa/tennessee/" xr:uid="{BFB3848D-BCE1-4E86-AA83-059D6B0C9D6C}"/>
    <hyperlink ref="A42" r:id="rId12" display="https://www.worldometers.info/coronavirus/usa/pennsylvania/" xr:uid="{AE19F466-6B33-4EBC-852E-F9566708B809}"/>
    <hyperlink ref="A24" r:id="rId13" display="https://www.worldometers.info/coronavirus/usa/massachusetts/" xr:uid="{CE1F866D-F302-4BC1-983B-A222990542F4}"/>
    <hyperlink ref="A39" r:id="rId14" display="https://www.worldometers.info/coronavirus/usa/ohio/" xr:uid="{797A07E3-12D3-4F55-B08F-579C73EC8ECB}"/>
    <hyperlink ref="A2" r:id="rId15" display="https://www.worldometers.info/coronavirus/usa/alabama/" xr:uid="{DD7664E7-B372-458C-A729-9514B3A65F65}"/>
    <hyperlink ref="A45" r:id="rId16" display="https://www.worldometers.info/coronavirus/usa/south-carolina/" xr:uid="{CC7F6E72-42A9-45E0-A916-740A47234F16}"/>
    <hyperlink ref="A52" r:id="rId17" display="https://www.worldometers.info/coronavirus/usa/virginia/" xr:uid="{706B982D-F869-4FA0-A901-72208655F35F}"/>
    <hyperlink ref="A25" r:id="rId18" display="https://www.worldometers.info/coronavirus/usa/michigan/" xr:uid="{29EE2CF8-202D-43DD-BFF9-9C8A1F86C114}"/>
    <hyperlink ref="A23" r:id="rId19" display="https://www.worldometers.info/coronavirus/usa/maryland/" xr:uid="{6C0407A0-F687-4304-B266-54DB537AB10A}"/>
    <hyperlink ref="A17" r:id="rId20" display="https://www.worldometers.info/coronavirus/usa/indiana/" xr:uid="{114555FD-1F6C-4074-A945-636527DB1CF9}"/>
    <hyperlink ref="A27" r:id="rId21" display="https://www.worldometers.info/coronavirus/usa/mississippi/" xr:uid="{73F01841-47A9-4765-9B63-D81B86BCEE55}"/>
    <hyperlink ref="A53" r:id="rId22" display="https://www.worldometers.info/coronavirus/usa/washington/" xr:uid="{B3294A57-8DD4-4F9B-A7DC-C5782BB432D5}"/>
    <hyperlink ref="A28" r:id="rId23" display="https://www.worldometers.info/coronavirus/usa/missouri/" xr:uid="{69D74F05-241B-46F2-90B0-CA6F18CB687A}"/>
    <hyperlink ref="A55" r:id="rId24" display="https://www.worldometers.info/coronavirus/usa/wisconsin/" xr:uid="{F991AAE8-C0A4-45AD-B785-AEFA75D705D0}"/>
    <hyperlink ref="A26" r:id="rId25" display="https://www.worldometers.info/coronavirus/usa/minnesota/" xr:uid="{0925E98C-5406-47DE-B2B0-E33B3493EF80}"/>
    <hyperlink ref="A31" r:id="rId26" display="https://www.worldometers.info/coronavirus/usa/nevada/" xr:uid="{0BC0D6CC-CAF8-470C-8FC3-339CE8BE6DF2}"/>
    <hyperlink ref="A7" r:id="rId27" display="https://www.worldometers.info/coronavirus/usa/colorado/" xr:uid="{14C99575-8373-4CF3-8A7E-D0E75E61E092}"/>
    <hyperlink ref="A5" r:id="rId28" display="https://www.worldometers.info/coronavirus/usa/arkansas/" xr:uid="{632DD95F-421F-4096-B5FA-2343A3C4EA37}"/>
    <hyperlink ref="A18" r:id="rId29" display="https://www.worldometers.info/coronavirus/usa/iowa/" xr:uid="{5B50700D-A2FC-424C-AC0B-503F59482570}"/>
    <hyperlink ref="A8" r:id="rId30" display="https://www.worldometers.info/coronavirus/usa/connecticut/" xr:uid="{1FC3A584-AEED-41C5-8C7C-971B3B7FD20E}"/>
    <hyperlink ref="A40" r:id="rId31" display="https://www.worldometers.info/coronavirus/usa/oklahoma/" xr:uid="{AAD8E0EE-FFCA-4FDD-819E-412C17C2583E}"/>
    <hyperlink ref="A50" r:id="rId32" display="https://www.worldometers.info/coronavirus/usa/utah/" xr:uid="{41F5471C-F711-4000-9C83-44D1353A6306}"/>
    <hyperlink ref="A20" r:id="rId33" display="https://www.worldometers.info/coronavirus/usa/kentucky/" xr:uid="{A4192F0D-F34E-4151-97AD-06B4E740D3CC}"/>
    <hyperlink ref="A19" r:id="rId34" display="https://www.worldometers.info/coronavirus/usa/kansas/" xr:uid="{E396793F-450B-4957-97D6-B6632E6E4AFD}"/>
    <hyperlink ref="A30" r:id="rId35" display="https://www.worldometers.info/coronavirus/usa/nebraska/" xr:uid="{41BB5F19-4430-489D-A5CD-AA6E7835A1CC}"/>
    <hyperlink ref="A15" r:id="rId36" display="https://www.worldometers.info/coronavirus/usa/idaho/" xr:uid="{F11CA535-D438-4629-AA05-90FFDCCD1A1A}"/>
    <hyperlink ref="A34" r:id="rId37" display="https://www.worldometers.info/coronavirus/usa/new-mexico/" xr:uid="{8AC0EB08-D473-4DDF-9808-93FB60A1FD1E}"/>
    <hyperlink ref="A41" r:id="rId38" display="https://www.worldometers.info/coronavirus/usa/oregon/" xr:uid="{0399672E-0530-4C59-BCE3-78EDFB7E26C0}"/>
    <hyperlink ref="A44" r:id="rId39" display="https://www.worldometers.info/coronavirus/usa/rhode-island/" xr:uid="{473FA55E-BC6F-450E-9E82-2679E7C38FE5}"/>
    <hyperlink ref="A9" r:id="rId40" display="https://www.worldometers.info/coronavirus/usa/delaware/" xr:uid="{C9A3EF12-2EDD-4034-9F86-35F5680C388C}"/>
    <hyperlink ref="A10" r:id="rId41" display="https://www.worldometers.info/coronavirus/usa/district-of-columbia/" xr:uid="{B5142DF7-7F3C-4902-97DD-3B82E22F2956}"/>
    <hyperlink ref="A46" r:id="rId42" display="https://www.worldometers.info/coronavirus/usa/south-dakota/" xr:uid="{BD7A2393-8CEF-4618-81BC-A1F79F32B340}"/>
    <hyperlink ref="A37" r:id="rId43" display="https://www.worldometers.info/coronavirus/usa/north-dakota/" xr:uid="{91D50571-FD99-40FE-AA03-262C2CF7A4A1}"/>
    <hyperlink ref="A54" r:id="rId44" display="https://www.worldometers.info/coronavirus/usa/west-virginia/" xr:uid="{ED4E8CAD-05A9-42FE-B0B3-19C6AF2CDA16}"/>
    <hyperlink ref="A32" r:id="rId45" display="https://www.worldometers.info/coronavirus/usa/new-hampshire/" xr:uid="{3F6B78BA-12C0-4045-B437-05D2B0A932AE}"/>
    <hyperlink ref="A29" r:id="rId46" display="https://www.worldometers.info/coronavirus/usa/montana/" xr:uid="{7DA65FDD-00AF-426B-B50F-FE38249D697C}"/>
    <hyperlink ref="A14" r:id="rId47" display="https://www.worldometers.info/coronavirus/usa/hawaii/" xr:uid="{F4F73EF0-10C1-43B7-8CF6-1A9E9D5108B6}"/>
    <hyperlink ref="A22" r:id="rId48" display="https://www.worldometers.info/coronavirus/usa/maine/" xr:uid="{5175498D-17B4-4A17-9B47-E8391E2A4413}"/>
    <hyperlink ref="A3" r:id="rId49" display="https://www.worldometers.info/coronavirus/usa/alaska/" xr:uid="{7C924F50-993D-4072-AC92-13073AFE58C1}"/>
    <hyperlink ref="A56" r:id="rId50" display="https://www.worldometers.info/coronavirus/usa/wyoming/" xr:uid="{790D1995-26D4-42EB-AC4E-0E77F8E47BDC}"/>
    <hyperlink ref="A51" r:id="rId51" display="https://www.worldometers.info/coronavirus/usa/vermont/" xr:uid="{D49FD757-428A-4B67-B131-1C74FC04470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3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1894</v>
      </c>
    </row>
    <row r="3" spans="1:2" ht="15" thickBot="1" x14ac:dyDescent="0.4">
      <c r="A3" s="37" t="s">
        <v>52</v>
      </c>
      <c r="B3" s="31">
        <v>27</v>
      </c>
    </row>
    <row r="4" spans="1:2" ht="15" thickBot="1" x14ac:dyDescent="0.4">
      <c r="A4" s="37" t="s">
        <v>33</v>
      </c>
      <c r="B4" s="31">
        <v>4423</v>
      </c>
    </row>
    <row r="5" spans="1:2" ht="15" thickBot="1" x14ac:dyDescent="0.4">
      <c r="A5" s="37" t="s">
        <v>34</v>
      </c>
      <c r="B5" s="31">
        <v>587</v>
      </c>
    </row>
    <row r="6" spans="1:2" ht="15" thickBot="1" x14ac:dyDescent="0.4">
      <c r="A6" s="37" t="s">
        <v>10</v>
      </c>
      <c r="B6" s="31">
        <v>11148</v>
      </c>
    </row>
    <row r="7" spans="1:2" ht="15" thickBot="1" x14ac:dyDescent="0.4">
      <c r="A7" s="37" t="s">
        <v>18</v>
      </c>
      <c r="B7" s="31">
        <v>1888</v>
      </c>
    </row>
    <row r="8" spans="1:2" ht="15" thickBot="1" x14ac:dyDescent="0.4">
      <c r="A8" s="37" t="s">
        <v>23</v>
      </c>
      <c r="B8" s="31">
        <v>4453</v>
      </c>
    </row>
    <row r="9" spans="1:2" ht="15" thickBot="1" x14ac:dyDescent="0.4">
      <c r="A9" s="37" t="s">
        <v>43</v>
      </c>
      <c r="B9" s="31">
        <v>593</v>
      </c>
    </row>
    <row r="10" spans="1:2" ht="29.5" thickBot="1" x14ac:dyDescent="0.4">
      <c r="A10" s="37" t="s">
        <v>63</v>
      </c>
      <c r="B10" s="31">
        <v>594</v>
      </c>
    </row>
    <row r="11" spans="1:2" ht="15" thickBot="1" x14ac:dyDescent="0.4">
      <c r="A11" s="37" t="s">
        <v>13</v>
      </c>
      <c r="B11" s="31">
        <v>9146</v>
      </c>
    </row>
    <row r="12" spans="1:2" ht="15" thickBot="1" x14ac:dyDescent="0.4">
      <c r="A12" s="37" t="s">
        <v>16</v>
      </c>
      <c r="B12" s="31">
        <v>4573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40</v>
      </c>
    </row>
    <row r="15" spans="1:2" ht="15" thickBot="1" x14ac:dyDescent="0.4">
      <c r="A15" s="37" t="s">
        <v>49</v>
      </c>
      <c r="B15" s="31">
        <v>265</v>
      </c>
    </row>
    <row r="16" spans="1:2" ht="15" thickBot="1" x14ac:dyDescent="0.4">
      <c r="A16" s="37" t="s">
        <v>12</v>
      </c>
      <c r="B16" s="31">
        <v>7932</v>
      </c>
    </row>
    <row r="17" spans="1:2" ht="15" thickBot="1" x14ac:dyDescent="0.4">
      <c r="A17" s="37" t="s">
        <v>27</v>
      </c>
      <c r="B17" s="31">
        <v>3113</v>
      </c>
    </row>
    <row r="18" spans="1:2" ht="15" thickBot="1" x14ac:dyDescent="0.4">
      <c r="A18" s="37" t="s">
        <v>41</v>
      </c>
      <c r="B18" s="31">
        <v>967</v>
      </c>
    </row>
    <row r="19" spans="1:2" ht="15" thickBot="1" x14ac:dyDescent="0.4">
      <c r="A19" s="37" t="s">
        <v>45</v>
      </c>
      <c r="B19" s="31">
        <v>405</v>
      </c>
    </row>
    <row r="20" spans="1:2" ht="15" thickBot="1" x14ac:dyDescent="0.4">
      <c r="A20" s="37" t="s">
        <v>38</v>
      </c>
      <c r="B20" s="31">
        <v>804</v>
      </c>
    </row>
    <row r="21" spans="1:2" ht="15" thickBot="1" x14ac:dyDescent="0.4">
      <c r="A21" s="37" t="s">
        <v>14</v>
      </c>
      <c r="B21" s="31">
        <v>4433</v>
      </c>
    </row>
    <row r="22" spans="1:2" ht="15" thickBot="1" x14ac:dyDescent="0.4">
      <c r="A22" s="37" t="s">
        <v>39</v>
      </c>
      <c r="B22" s="31">
        <v>126</v>
      </c>
    </row>
    <row r="23" spans="1:2" ht="15" thickBot="1" x14ac:dyDescent="0.4">
      <c r="A23" s="37" t="s">
        <v>26</v>
      </c>
      <c r="B23" s="31">
        <v>3631</v>
      </c>
    </row>
    <row r="24" spans="1:2" ht="15" thickBot="1" x14ac:dyDescent="0.4">
      <c r="A24" s="37" t="s">
        <v>17</v>
      </c>
      <c r="B24" s="31">
        <v>8810</v>
      </c>
    </row>
    <row r="25" spans="1:2" ht="15" thickBot="1" x14ac:dyDescent="0.4">
      <c r="A25" s="37" t="s">
        <v>11</v>
      </c>
      <c r="B25" s="31">
        <v>6566</v>
      </c>
    </row>
    <row r="26" spans="1:2" ht="15" thickBot="1" x14ac:dyDescent="0.4">
      <c r="A26" s="37" t="s">
        <v>32</v>
      </c>
      <c r="B26" s="31">
        <v>1739</v>
      </c>
    </row>
    <row r="27" spans="1:2" ht="15" thickBot="1" x14ac:dyDescent="0.4">
      <c r="A27" s="37" t="s">
        <v>30</v>
      </c>
      <c r="B27" s="31">
        <v>2043</v>
      </c>
    </row>
    <row r="28" spans="1:2" ht="15" thickBot="1" x14ac:dyDescent="0.4">
      <c r="A28" s="37" t="s">
        <v>35</v>
      </c>
      <c r="B28" s="31">
        <v>1443</v>
      </c>
    </row>
    <row r="29" spans="1:2" ht="15" thickBot="1" x14ac:dyDescent="0.4">
      <c r="A29" s="37" t="s">
        <v>51</v>
      </c>
      <c r="B29" s="31">
        <v>81</v>
      </c>
    </row>
    <row r="30" spans="1:2" ht="15" thickBot="1" x14ac:dyDescent="0.4">
      <c r="A30" s="37" t="s">
        <v>50</v>
      </c>
      <c r="B30" s="31">
        <v>361</v>
      </c>
    </row>
    <row r="31" spans="1:2" ht="15" thickBot="1" x14ac:dyDescent="0.4">
      <c r="A31" s="37" t="s">
        <v>31</v>
      </c>
      <c r="B31" s="31">
        <v>1045</v>
      </c>
    </row>
    <row r="32" spans="1:2" ht="29.5" thickBot="1" x14ac:dyDescent="0.4">
      <c r="A32" s="37" t="s">
        <v>42</v>
      </c>
      <c r="B32" s="31">
        <v>423</v>
      </c>
    </row>
    <row r="33" spans="1:2" ht="15" thickBot="1" x14ac:dyDescent="0.4">
      <c r="A33" s="37" t="s">
        <v>8</v>
      </c>
      <c r="B33" s="31">
        <v>15973</v>
      </c>
    </row>
    <row r="34" spans="1:2" ht="15" thickBot="1" x14ac:dyDescent="0.4">
      <c r="A34" s="37" t="s">
        <v>44</v>
      </c>
      <c r="B34" s="31">
        <v>703</v>
      </c>
    </row>
    <row r="35" spans="1:2" ht="15" thickBot="1" x14ac:dyDescent="0.4">
      <c r="A35" s="37" t="s">
        <v>7</v>
      </c>
      <c r="B35" s="31">
        <v>32895</v>
      </c>
    </row>
    <row r="36" spans="1:2" ht="15" thickBot="1" x14ac:dyDescent="0.4">
      <c r="A36" s="37" t="s">
        <v>24</v>
      </c>
      <c r="B36" s="31">
        <v>2321</v>
      </c>
    </row>
    <row r="37" spans="1:2" ht="15" thickBot="1" x14ac:dyDescent="0.4">
      <c r="A37" s="37" t="s">
        <v>53</v>
      </c>
      <c r="B37" s="31">
        <v>121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3790</v>
      </c>
    </row>
    <row r="40" spans="1:2" ht="15" thickBot="1" x14ac:dyDescent="0.4">
      <c r="A40" s="37" t="s">
        <v>46</v>
      </c>
      <c r="B40" s="31">
        <v>644</v>
      </c>
    </row>
    <row r="41" spans="1:2" ht="15" thickBot="1" x14ac:dyDescent="0.4">
      <c r="A41" s="37" t="s">
        <v>37</v>
      </c>
      <c r="B41" s="31">
        <v>385</v>
      </c>
    </row>
    <row r="42" spans="1:2" ht="15" thickBot="1" x14ac:dyDescent="0.4">
      <c r="A42" s="37" t="s">
        <v>19</v>
      </c>
      <c r="B42" s="31">
        <v>7535</v>
      </c>
    </row>
    <row r="43" spans="1:2" ht="15" thickBot="1" x14ac:dyDescent="0.4">
      <c r="A43" s="3" t="s">
        <v>65</v>
      </c>
      <c r="B43" s="31">
        <v>317</v>
      </c>
    </row>
    <row r="44" spans="1:2" ht="15" thickBot="1" x14ac:dyDescent="0.4">
      <c r="A44" s="37" t="s">
        <v>40</v>
      </c>
      <c r="B44" s="31">
        <v>1021</v>
      </c>
    </row>
    <row r="45" spans="1:2" ht="15" thickBot="1" x14ac:dyDescent="0.4">
      <c r="A45" s="37" t="s">
        <v>25</v>
      </c>
      <c r="B45" s="31">
        <v>2204</v>
      </c>
    </row>
    <row r="46" spans="1:2" ht="15" thickBot="1" x14ac:dyDescent="0.4">
      <c r="A46" s="37" t="s">
        <v>54</v>
      </c>
      <c r="B46" s="31">
        <v>150</v>
      </c>
    </row>
    <row r="47" spans="1:2" ht="15" thickBot="1" x14ac:dyDescent="0.4">
      <c r="A47" s="37" t="s">
        <v>20</v>
      </c>
      <c r="B47" s="31">
        <v>1326</v>
      </c>
    </row>
    <row r="48" spans="1:2" ht="15" thickBot="1" x14ac:dyDescent="0.4">
      <c r="A48" s="37" t="s">
        <v>15</v>
      </c>
      <c r="B48" s="31">
        <v>9736</v>
      </c>
    </row>
    <row r="49" spans="1:2" ht="21.5" thickBot="1" x14ac:dyDescent="0.4">
      <c r="A49" s="3" t="s">
        <v>66</v>
      </c>
      <c r="B49" s="31">
        <v>9</v>
      </c>
    </row>
    <row r="50" spans="1:2" ht="15" thickBot="1" x14ac:dyDescent="0.4">
      <c r="A50" s="37" t="s">
        <v>28</v>
      </c>
      <c r="B50" s="31">
        <v>360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2370</v>
      </c>
    </row>
    <row r="53" spans="1:2" ht="15" thickBot="1" x14ac:dyDescent="0.4">
      <c r="A53" s="37" t="s">
        <v>9</v>
      </c>
      <c r="B53" s="31">
        <v>1757</v>
      </c>
    </row>
    <row r="54" spans="1:2" ht="15" thickBot="1" x14ac:dyDescent="0.4">
      <c r="A54" s="37" t="s">
        <v>56</v>
      </c>
      <c r="B54" s="31">
        <v>157</v>
      </c>
    </row>
    <row r="55" spans="1:2" ht="15" thickBot="1" x14ac:dyDescent="0.4">
      <c r="A55" s="37" t="s">
        <v>22</v>
      </c>
      <c r="B55" s="31">
        <v>1025</v>
      </c>
    </row>
    <row r="56" spans="1:2" ht="15" thickBot="1" x14ac:dyDescent="0.4">
      <c r="A56" s="46" t="s">
        <v>55</v>
      </c>
      <c r="B56" s="32">
        <v>30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E33B5E39-B3E7-4CE2-860C-0733CDCD90A7}"/>
    <hyperlink ref="A11" r:id="rId2" display="https://www.worldometers.info/coronavirus/usa/florida/" xr:uid="{50954370-F748-4CF5-90B0-A40E41738D9A}"/>
    <hyperlink ref="A48" r:id="rId3" display="https://www.worldometers.info/coronavirus/usa/texas/" xr:uid="{FCA3D08C-F38E-487E-B0D6-6E645A9295C5}"/>
    <hyperlink ref="A35" r:id="rId4" display="https://www.worldometers.info/coronavirus/usa/new-york/" xr:uid="{377C4FBA-A18B-409E-81B5-087654E726C4}"/>
    <hyperlink ref="A12" r:id="rId5" display="https://www.worldometers.info/coronavirus/usa/georgia/" xr:uid="{9E9CB531-91A9-4769-9E21-8F060DC46CD7}"/>
    <hyperlink ref="A16" r:id="rId6" display="https://www.worldometers.info/coronavirus/usa/illinois/" xr:uid="{1039CACE-52BD-455F-9F83-5E1B221CDCAA}"/>
    <hyperlink ref="A33" r:id="rId7" display="https://www.worldometers.info/coronavirus/usa/new-jersey/" xr:uid="{E2A3F1B2-7479-4701-9291-971D94554640}"/>
    <hyperlink ref="A4" r:id="rId8" display="https://www.worldometers.info/coronavirus/usa/arizona/" xr:uid="{3E651F40-2B48-4931-BAF9-49CA0DA2709C}"/>
    <hyperlink ref="A36" r:id="rId9" display="https://www.worldometers.info/coronavirus/usa/north-carolina/" xr:uid="{7F850F05-15FE-4018-A2C8-1C87961A10EE}"/>
    <hyperlink ref="A21" r:id="rId10" display="https://www.worldometers.info/coronavirus/usa/louisiana/" xr:uid="{6776A29B-8377-476E-9B58-5D007F3C9A63}"/>
    <hyperlink ref="A47" r:id="rId11" display="https://www.worldometers.info/coronavirus/usa/tennessee/" xr:uid="{B4B60DF1-0761-43A4-AB7F-867DCC119156}"/>
    <hyperlink ref="A42" r:id="rId12" display="https://www.worldometers.info/coronavirus/usa/pennsylvania/" xr:uid="{F6E4C0E0-A3AB-4D94-AE4E-FF9178EBCA43}"/>
    <hyperlink ref="A24" r:id="rId13" display="https://www.worldometers.info/coronavirus/usa/massachusetts/" xr:uid="{2E1D7480-E201-4095-9816-F9AB9C466901}"/>
    <hyperlink ref="A39" r:id="rId14" display="https://www.worldometers.info/coronavirus/usa/ohio/" xr:uid="{22664D82-C267-4F69-9D4F-729C4652A071}"/>
    <hyperlink ref="A2" r:id="rId15" display="https://www.worldometers.info/coronavirus/usa/alabama/" xr:uid="{97A05C4C-74A0-4DE0-8A9E-C814AD33F736}"/>
    <hyperlink ref="A45" r:id="rId16" display="https://www.worldometers.info/coronavirus/usa/south-carolina/" xr:uid="{E4E3EDB7-005C-4219-94D9-0E4456871ECC}"/>
    <hyperlink ref="A52" r:id="rId17" display="https://www.worldometers.info/coronavirus/usa/virginia/" xr:uid="{111A8BC8-8B1E-400E-8A00-E14ECA2F04C2}"/>
    <hyperlink ref="A25" r:id="rId18" display="https://www.worldometers.info/coronavirus/usa/michigan/" xr:uid="{69003E93-3FF3-46BB-834F-31644EF5A0CC}"/>
    <hyperlink ref="A23" r:id="rId19" display="https://www.worldometers.info/coronavirus/usa/maryland/" xr:uid="{93E499DD-4039-4B5A-834B-EFA2E2782B5B}"/>
    <hyperlink ref="A17" r:id="rId20" display="https://www.worldometers.info/coronavirus/usa/indiana/" xr:uid="{716FE1A4-223E-4C8D-9745-AA62763F37B9}"/>
    <hyperlink ref="A27" r:id="rId21" display="https://www.worldometers.info/coronavirus/usa/mississippi/" xr:uid="{11EBD0BD-B2F3-47D9-8646-48F365A9CA52}"/>
    <hyperlink ref="A53" r:id="rId22" display="https://www.worldometers.info/coronavirus/usa/washington/" xr:uid="{58A95F7A-77F1-4073-BE96-03DE4D096B66}"/>
    <hyperlink ref="A28" r:id="rId23" display="https://www.worldometers.info/coronavirus/usa/missouri/" xr:uid="{7EA4A694-1DA0-491B-A3FB-5AE1A7258729}"/>
    <hyperlink ref="A55" r:id="rId24" display="https://www.worldometers.info/coronavirus/usa/wisconsin/" xr:uid="{48936C8F-27EF-4900-AEE5-021D1EC07CBF}"/>
    <hyperlink ref="A26" r:id="rId25" display="https://www.worldometers.info/coronavirus/usa/minnesota/" xr:uid="{60BEC648-700E-4A47-8576-D16A3D5CF7F4}"/>
    <hyperlink ref="A31" r:id="rId26" display="https://www.worldometers.info/coronavirus/usa/nevada/" xr:uid="{BA2D0965-1DFD-4260-854D-A292193B494E}"/>
    <hyperlink ref="A7" r:id="rId27" display="https://www.worldometers.info/coronavirus/usa/colorado/" xr:uid="{6386CC37-7604-4CC7-A0CC-8347FAA147EF}"/>
    <hyperlink ref="A5" r:id="rId28" display="https://www.worldometers.info/coronavirus/usa/arkansas/" xr:uid="{B1A6B0C9-DB57-4F34-9DBA-38EF57777859}"/>
    <hyperlink ref="A18" r:id="rId29" display="https://www.worldometers.info/coronavirus/usa/iowa/" xr:uid="{739F967E-11E6-48D1-9C7C-24473847C0E8}"/>
    <hyperlink ref="A8" r:id="rId30" display="https://www.worldometers.info/coronavirus/usa/connecticut/" xr:uid="{6C6776A6-FED2-435F-9144-5129F9699F3C}"/>
    <hyperlink ref="A40" r:id="rId31" display="https://www.worldometers.info/coronavirus/usa/oklahoma/" xr:uid="{DD0A87C6-180A-49C6-B12D-C2EE0E73BFA1}"/>
    <hyperlink ref="A50" r:id="rId32" display="https://www.worldometers.info/coronavirus/usa/utah/" xr:uid="{FE9757B2-2E8D-4022-8F70-39D61409CA8A}"/>
    <hyperlink ref="A20" r:id="rId33" display="https://www.worldometers.info/coronavirus/usa/kentucky/" xr:uid="{2132E079-4883-4140-A0C2-A8B7D27BFFC3}"/>
    <hyperlink ref="A19" r:id="rId34" display="https://www.worldometers.info/coronavirus/usa/kansas/" xr:uid="{D51E3D77-EBED-49A1-8689-B5478FF3D021}"/>
    <hyperlink ref="A30" r:id="rId35" display="https://www.worldometers.info/coronavirus/usa/nebraska/" xr:uid="{95FE6DDF-8B78-4988-A329-4B5770ED2FC9}"/>
    <hyperlink ref="A15" r:id="rId36" display="https://www.worldometers.info/coronavirus/usa/idaho/" xr:uid="{A298364A-AD27-47B0-9994-A4C47A067BCB}"/>
    <hyperlink ref="A34" r:id="rId37" display="https://www.worldometers.info/coronavirus/usa/new-mexico/" xr:uid="{4B28F6AF-BF2B-4836-B36A-AB790A9D0312}"/>
    <hyperlink ref="A41" r:id="rId38" display="https://www.worldometers.info/coronavirus/usa/oregon/" xr:uid="{16FF2D48-EB90-4576-BC86-D46DDBB1AF2D}"/>
    <hyperlink ref="A44" r:id="rId39" display="https://www.worldometers.info/coronavirus/usa/rhode-island/" xr:uid="{B6B59081-D75B-4A70-A1CC-CD3F1A7F95C9}"/>
    <hyperlink ref="A9" r:id="rId40" display="https://www.worldometers.info/coronavirus/usa/delaware/" xr:uid="{F7CFB76A-3EA4-47D0-920E-566A31994575}"/>
    <hyperlink ref="A10" r:id="rId41" display="https://www.worldometers.info/coronavirus/usa/district-of-columbia/" xr:uid="{4C614D45-0684-4BF8-8D2D-E26D3DDE8FE5}"/>
    <hyperlink ref="A46" r:id="rId42" display="https://www.worldometers.info/coronavirus/usa/south-dakota/" xr:uid="{A34DEEFC-699D-4F03-BB7D-1762A38A906D}"/>
    <hyperlink ref="A37" r:id="rId43" display="https://www.worldometers.info/coronavirus/usa/north-dakota/" xr:uid="{CB6E63D5-4841-4D20-AA49-D5B267D2D369}"/>
    <hyperlink ref="A54" r:id="rId44" display="https://www.worldometers.info/coronavirus/usa/west-virginia/" xr:uid="{FAA98E05-A736-4CD6-9CDC-D2A43946459E}"/>
    <hyperlink ref="A32" r:id="rId45" display="https://www.worldometers.info/coronavirus/usa/new-hampshire/" xr:uid="{A2B1CFF5-B058-4E7C-87BD-A48A2A10AD60}"/>
    <hyperlink ref="A29" r:id="rId46" display="https://www.worldometers.info/coronavirus/usa/montana/" xr:uid="{C7EC10EB-F1E4-4144-BA6C-23FC6D6EEB8B}"/>
    <hyperlink ref="A14" r:id="rId47" display="https://www.worldometers.info/coronavirus/usa/hawaii/" xr:uid="{41506A0E-D424-4B61-AE11-ED9C0655E678}"/>
    <hyperlink ref="A22" r:id="rId48" display="https://www.worldometers.info/coronavirus/usa/maine/" xr:uid="{78822D08-C063-4813-8F8C-DEBB209A3DE4}"/>
    <hyperlink ref="A3" r:id="rId49" display="https://www.worldometers.info/coronavirus/usa/alaska/" xr:uid="{271DEB9C-7432-47CF-BC02-A7F6DE1871E5}"/>
    <hyperlink ref="A56" r:id="rId50" display="https://www.worldometers.info/coronavirus/usa/wyoming/" xr:uid="{F06982A6-44BB-44B4-B375-9F400B34D533}"/>
    <hyperlink ref="A51" r:id="rId51" display="https://www.worldometers.info/coronavirus/usa/vermont/" xr:uid="{296CC8E1-1C8F-47A1-ABAF-1BF26BC087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6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1894</v>
      </c>
    </row>
    <row r="3" spans="1:3" ht="15" thickBot="1" x14ac:dyDescent="0.4">
      <c r="B3" s="37" t="s">
        <v>52</v>
      </c>
      <c r="C3" s="31">
        <v>27</v>
      </c>
    </row>
    <row r="4" spans="1:3" ht="15" thickBot="1" x14ac:dyDescent="0.4">
      <c r="A4" s="27" t="s">
        <v>33</v>
      </c>
      <c r="B4" s="37" t="s">
        <v>33</v>
      </c>
      <c r="C4" s="31">
        <v>4423</v>
      </c>
    </row>
    <row r="5" spans="1:3" ht="15" thickBot="1" x14ac:dyDescent="0.4">
      <c r="A5" s="27" t="s">
        <v>34</v>
      </c>
      <c r="B5" s="37" t="s">
        <v>34</v>
      </c>
      <c r="C5" s="31">
        <v>587</v>
      </c>
    </row>
    <row r="6" spans="1:3" ht="15" thickBot="1" x14ac:dyDescent="0.4">
      <c r="A6" s="27" t="s">
        <v>10</v>
      </c>
      <c r="B6" s="37" t="s">
        <v>10</v>
      </c>
      <c r="C6" s="31">
        <v>11148</v>
      </c>
    </row>
    <row r="7" spans="1:3" ht="15" thickBot="1" x14ac:dyDescent="0.4">
      <c r="A7" s="27" t="s">
        <v>18</v>
      </c>
      <c r="B7" s="37" t="s">
        <v>18</v>
      </c>
      <c r="C7" s="31">
        <v>1888</v>
      </c>
    </row>
    <row r="8" spans="1:3" ht="15" thickBot="1" x14ac:dyDescent="0.4">
      <c r="A8" s="27" t="s">
        <v>23</v>
      </c>
      <c r="B8" s="37" t="s">
        <v>23</v>
      </c>
      <c r="C8" s="31">
        <v>4453</v>
      </c>
    </row>
    <row r="9" spans="1:3" ht="15" thickBot="1" x14ac:dyDescent="0.4">
      <c r="A9" s="27" t="s">
        <v>43</v>
      </c>
      <c r="B9" s="37" t="s">
        <v>43</v>
      </c>
      <c r="C9" s="31">
        <v>593</v>
      </c>
    </row>
    <row r="10" spans="1:3" ht="29.5" thickBot="1" x14ac:dyDescent="0.4">
      <c r="A10" s="27" t="s">
        <v>95</v>
      </c>
      <c r="B10" s="37" t="s">
        <v>63</v>
      </c>
      <c r="C10" s="31">
        <v>594</v>
      </c>
    </row>
    <row r="11" spans="1:3" ht="15" thickBot="1" x14ac:dyDescent="0.4">
      <c r="A11" s="27" t="s">
        <v>13</v>
      </c>
      <c r="B11" s="37" t="s">
        <v>13</v>
      </c>
      <c r="C11" s="31">
        <v>9146</v>
      </c>
    </row>
    <row r="12" spans="1:3" ht="15" thickBot="1" x14ac:dyDescent="0.4">
      <c r="A12" s="27" t="s">
        <v>16</v>
      </c>
      <c r="B12" s="37" t="s">
        <v>16</v>
      </c>
      <c r="C12" s="31">
        <v>4573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40</v>
      </c>
    </row>
    <row r="15" spans="1:3" ht="15" thickBot="1" x14ac:dyDescent="0.4">
      <c r="A15" s="27" t="s">
        <v>49</v>
      </c>
      <c r="B15" s="37" t="s">
        <v>49</v>
      </c>
      <c r="C15" s="31">
        <v>265</v>
      </c>
    </row>
    <row r="16" spans="1:3" ht="15" thickBot="1" x14ac:dyDescent="0.4">
      <c r="A16" s="27" t="s">
        <v>12</v>
      </c>
      <c r="B16" s="37" t="s">
        <v>12</v>
      </c>
      <c r="C16" s="31">
        <v>7932</v>
      </c>
    </row>
    <row r="17" spans="1:3" ht="15" thickBot="1" x14ac:dyDescent="0.4">
      <c r="A17" s="27" t="s">
        <v>27</v>
      </c>
      <c r="B17" s="37" t="s">
        <v>27</v>
      </c>
      <c r="C17" s="31">
        <v>3113</v>
      </c>
    </row>
    <row r="18" spans="1:3" ht="15" thickBot="1" x14ac:dyDescent="0.4">
      <c r="A18" s="27" t="s">
        <v>41</v>
      </c>
      <c r="B18" s="37" t="s">
        <v>41</v>
      </c>
      <c r="C18" s="31">
        <v>967</v>
      </c>
    </row>
    <row r="19" spans="1:3" ht="15" thickBot="1" x14ac:dyDescent="0.4">
      <c r="A19" s="27" t="s">
        <v>45</v>
      </c>
      <c r="B19" s="37" t="s">
        <v>45</v>
      </c>
      <c r="C19" s="31">
        <v>405</v>
      </c>
    </row>
    <row r="20" spans="1:3" ht="15" thickBot="1" x14ac:dyDescent="0.4">
      <c r="A20" s="27" t="s">
        <v>38</v>
      </c>
      <c r="B20" s="37" t="s">
        <v>38</v>
      </c>
      <c r="C20" s="31">
        <v>804</v>
      </c>
    </row>
    <row r="21" spans="1:3" ht="15" thickBot="1" x14ac:dyDescent="0.4">
      <c r="A21" s="27" t="s">
        <v>14</v>
      </c>
      <c r="B21" s="37" t="s">
        <v>14</v>
      </c>
      <c r="C21" s="31">
        <v>4433</v>
      </c>
    </row>
    <row r="22" spans="1:3" ht="15" thickBot="1" x14ac:dyDescent="0.4">
      <c r="B22" s="37" t="s">
        <v>39</v>
      </c>
      <c r="C22" s="31">
        <v>126</v>
      </c>
    </row>
    <row r="23" spans="1:3" ht="15" thickBot="1" x14ac:dyDescent="0.4">
      <c r="A23" s="27" t="s">
        <v>26</v>
      </c>
      <c r="B23" s="37" t="s">
        <v>26</v>
      </c>
      <c r="C23" s="31">
        <v>3631</v>
      </c>
    </row>
    <row r="24" spans="1:3" ht="15" thickBot="1" x14ac:dyDescent="0.4">
      <c r="A24" s="27" t="s">
        <v>17</v>
      </c>
      <c r="B24" s="37" t="s">
        <v>17</v>
      </c>
      <c r="C24" s="31">
        <v>8810</v>
      </c>
    </row>
    <row r="25" spans="1:3" ht="15" thickBot="1" x14ac:dyDescent="0.4">
      <c r="A25" s="27" t="s">
        <v>11</v>
      </c>
      <c r="B25" s="37" t="s">
        <v>11</v>
      </c>
      <c r="C25" s="31">
        <v>6566</v>
      </c>
    </row>
    <row r="26" spans="1:3" ht="15" thickBot="1" x14ac:dyDescent="0.4">
      <c r="A26" s="27" t="s">
        <v>32</v>
      </c>
      <c r="B26" s="37" t="s">
        <v>32</v>
      </c>
      <c r="C26" s="31">
        <v>1739</v>
      </c>
    </row>
    <row r="27" spans="1:3" ht="15" thickBot="1" x14ac:dyDescent="0.4">
      <c r="A27" s="27" t="s">
        <v>30</v>
      </c>
      <c r="B27" s="37" t="s">
        <v>30</v>
      </c>
      <c r="C27" s="31">
        <v>2043</v>
      </c>
    </row>
    <row r="28" spans="1:3" ht="15" thickBot="1" x14ac:dyDescent="0.4">
      <c r="A28" s="27" t="s">
        <v>35</v>
      </c>
      <c r="B28" s="37" t="s">
        <v>35</v>
      </c>
      <c r="C28" s="31">
        <v>1443</v>
      </c>
    </row>
    <row r="29" spans="1:3" ht="15" thickBot="1" x14ac:dyDescent="0.4">
      <c r="B29" s="37" t="s">
        <v>51</v>
      </c>
      <c r="C29" s="31">
        <v>81</v>
      </c>
    </row>
    <row r="30" spans="1:3" ht="15" thickBot="1" x14ac:dyDescent="0.4">
      <c r="B30" s="37" t="s">
        <v>50</v>
      </c>
      <c r="C30" s="31">
        <v>361</v>
      </c>
    </row>
    <row r="31" spans="1:3" ht="15" thickBot="1" x14ac:dyDescent="0.4">
      <c r="A31" s="27" t="s">
        <v>31</v>
      </c>
      <c r="B31" s="37" t="s">
        <v>31</v>
      </c>
      <c r="C31" s="31">
        <v>1045</v>
      </c>
    </row>
    <row r="32" spans="1:3" ht="15" thickBot="1" x14ac:dyDescent="0.4">
      <c r="A32" s="27" t="s">
        <v>42</v>
      </c>
      <c r="B32" s="37" t="s">
        <v>42</v>
      </c>
      <c r="C32" s="31">
        <v>423</v>
      </c>
    </row>
    <row r="33" spans="1:3" ht="15" thickBot="1" x14ac:dyDescent="0.4">
      <c r="A33" s="27" t="s">
        <v>8</v>
      </c>
      <c r="B33" s="37" t="s">
        <v>8</v>
      </c>
      <c r="C33" s="31">
        <v>15973</v>
      </c>
    </row>
    <row r="34" spans="1:3" ht="15" thickBot="1" x14ac:dyDescent="0.4">
      <c r="A34" s="27" t="s">
        <v>44</v>
      </c>
      <c r="B34" s="37" t="s">
        <v>44</v>
      </c>
      <c r="C34" s="31">
        <v>703</v>
      </c>
    </row>
    <row r="35" spans="1:3" ht="15" thickBot="1" x14ac:dyDescent="0.4">
      <c r="A35" s="27" t="s">
        <v>7</v>
      </c>
      <c r="B35" s="37" t="s">
        <v>7</v>
      </c>
      <c r="C35" s="31">
        <v>32895</v>
      </c>
    </row>
    <row r="36" spans="1:3" ht="15" thickBot="1" x14ac:dyDescent="0.4">
      <c r="A36" s="27" t="s">
        <v>24</v>
      </c>
      <c r="B36" s="37" t="s">
        <v>24</v>
      </c>
      <c r="C36" s="31">
        <v>2321</v>
      </c>
    </row>
    <row r="37" spans="1:3" ht="15" thickBot="1" x14ac:dyDescent="0.4">
      <c r="B37" s="37" t="s">
        <v>53</v>
      </c>
      <c r="C37" s="31">
        <v>121</v>
      </c>
    </row>
    <row r="38" spans="1:3" ht="15" thickBot="1" x14ac:dyDescent="0.4">
      <c r="A38" s="27" t="s">
        <v>21</v>
      </c>
      <c r="B38" s="37" t="s">
        <v>21</v>
      </c>
      <c r="C38" s="31">
        <v>3790</v>
      </c>
    </row>
    <row r="39" spans="1:3" ht="15" thickBot="1" x14ac:dyDescent="0.4">
      <c r="A39" s="27" t="s">
        <v>46</v>
      </c>
      <c r="B39" s="37" t="s">
        <v>46</v>
      </c>
      <c r="C39" s="31">
        <v>644</v>
      </c>
    </row>
    <row r="40" spans="1:3" ht="15" thickBot="1" x14ac:dyDescent="0.4">
      <c r="A40" s="27" t="s">
        <v>37</v>
      </c>
      <c r="B40" s="37" t="s">
        <v>37</v>
      </c>
      <c r="C40" s="31">
        <v>385</v>
      </c>
    </row>
    <row r="41" spans="1:3" ht="15" thickBot="1" x14ac:dyDescent="0.4">
      <c r="A41" s="27" t="s">
        <v>19</v>
      </c>
      <c r="B41" s="37" t="s">
        <v>19</v>
      </c>
      <c r="C41" s="31">
        <v>7535</v>
      </c>
    </row>
    <row r="42" spans="1:3" ht="13" thickBot="1" x14ac:dyDescent="0.4">
      <c r="A42" s="27" t="s">
        <v>65</v>
      </c>
      <c r="B42" s="3" t="s">
        <v>65</v>
      </c>
      <c r="C42" s="31">
        <v>317</v>
      </c>
    </row>
    <row r="43" spans="1:3" ht="15" thickBot="1" x14ac:dyDescent="0.4">
      <c r="B43" s="37" t="s">
        <v>40</v>
      </c>
      <c r="C43" s="31">
        <v>1021</v>
      </c>
    </row>
    <row r="44" spans="1:3" ht="15" thickBot="1" x14ac:dyDescent="0.4">
      <c r="A44" s="27" t="s">
        <v>25</v>
      </c>
      <c r="B44" s="37" t="s">
        <v>25</v>
      </c>
      <c r="C44" s="31">
        <v>2204</v>
      </c>
    </row>
    <row r="45" spans="1:3" ht="15" thickBot="1" x14ac:dyDescent="0.4">
      <c r="A45" s="27" t="s">
        <v>54</v>
      </c>
      <c r="B45" s="37" t="s">
        <v>54</v>
      </c>
      <c r="C45" s="31">
        <v>150</v>
      </c>
    </row>
    <row r="46" spans="1:3" ht="15" thickBot="1" x14ac:dyDescent="0.4">
      <c r="A46" s="27" t="s">
        <v>20</v>
      </c>
      <c r="B46" s="37" t="s">
        <v>20</v>
      </c>
      <c r="C46" s="31">
        <v>1326</v>
      </c>
    </row>
    <row r="47" spans="1:3" ht="15" thickBot="1" x14ac:dyDescent="0.4">
      <c r="A47" s="27" t="s">
        <v>15</v>
      </c>
      <c r="B47" s="37" t="s">
        <v>15</v>
      </c>
      <c r="C47" s="31">
        <v>9736</v>
      </c>
    </row>
    <row r="48" spans="1:3" ht="15" thickBot="1" x14ac:dyDescent="0.4">
      <c r="A48" s="27" t="s">
        <v>28</v>
      </c>
      <c r="B48" s="37" t="s">
        <v>28</v>
      </c>
      <c r="C48" s="31">
        <v>360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2370</v>
      </c>
    </row>
    <row r="51" spans="1:3" ht="15" thickBot="1" x14ac:dyDescent="0.4">
      <c r="A51" s="27" t="s">
        <v>9</v>
      </c>
      <c r="B51" s="37" t="s">
        <v>9</v>
      </c>
      <c r="C51" s="31">
        <v>1757</v>
      </c>
    </row>
    <row r="52" spans="1:3" ht="15" thickBot="1" x14ac:dyDescent="0.4">
      <c r="B52" s="37" t="s">
        <v>56</v>
      </c>
      <c r="C52" s="31">
        <v>157</v>
      </c>
    </row>
    <row r="53" spans="1:3" ht="15" thickBot="1" x14ac:dyDescent="0.4">
      <c r="A53" s="27" t="s">
        <v>22</v>
      </c>
      <c r="B53" s="37" t="s">
        <v>22</v>
      </c>
      <c r="C53" s="31">
        <v>1025</v>
      </c>
    </row>
    <row r="54" spans="1:3" ht="15" thickBot="1" x14ac:dyDescent="0.4">
      <c r="A54" s="27" t="s">
        <v>55</v>
      </c>
      <c r="B54" s="46" t="s">
        <v>55</v>
      </c>
      <c r="C54" s="32">
        <v>30</v>
      </c>
    </row>
    <row r="55" spans="1:3" ht="13" thickBot="1" x14ac:dyDescent="0.4"/>
    <row r="56" spans="1:3" ht="14.5" x14ac:dyDescent="0.35">
      <c r="B56" s="3"/>
      <c r="C56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00B2EB26-C6AA-4505-9D04-B31A7F1C8144}"/>
    <hyperlink ref="B11" r:id="rId2" display="https://www.worldometers.info/coronavirus/usa/florida/" xr:uid="{2CF01D4B-EA94-425B-8BA9-2CB6F0C800A5}"/>
    <hyperlink ref="B47" r:id="rId3" display="https://www.worldometers.info/coronavirus/usa/texas/" xr:uid="{A881966D-107B-42A0-9322-1DB3A3FF7EA2}"/>
    <hyperlink ref="B35" r:id="rId4" display="https://www.worldometers.info/coronavirus/usa/new-york/" xr:uid="{93DA042E-EC3E-4261-97AD-ABC17037ACBC}"/>
    <hyperlink ref="B12" r:id="rId5" display="https://www.worldometers.info/coronavirus/usa/georgia/" xr:uid="{A7965F23-3E19-4398-A1DC-29E9834F63B7}"/>
    <hyperlink ref="B16" r:id="rId6" display="https://www.worldometers.info/coronavirus/usa/illinois/" xr:uid="{D064F03A-5BCD-4D76-B755-5818A706E5DA}"/>
    <hyperlink ref="B33" r:id="rId7" display="https://www.worldometers.info/coronavirus/usa/new-jersey/" xr:uid="{8180FFDB-F635-48FF-B9FA-0CCB0E8860E2}"/>
    <hyperlink ref="B4" r:id="rId8" display="https://www.worldometers.info/coronavirus/usa/arizona/" xr:uid="{87F362C9-80B4-4C11-86E1-2812C9A20FA2}"/>
    <hyperlink ref="B36" r:id="rId9" display="https://www.worldometers.info/coronavirus/usa/north-carolina/" xr:uid="{5BB76582-F18D-41F2-ACED-0E998C27DC97}"/>
    <hyperlink ref="B21" r:id="rId10" display="https://www.worldometers.info/coronavirus/usa/louisiana/" xr:uid="{5ED95EFB-857B-4505-9C29-BBCF6DDF604E}"/>
    <hyperlink ref="B46" r:id="rId11" display="https://www.worldometers.info/coronavirus/usa/tennessee/" xr:uid="{CE6F8593-084A-4788-9FFA-1CEF4F7F3788}"/>
    <hyperlink ref="B41" r:id="rId12" display="https://www.worldometers.info/coronavirus/usa/pennsylvania/" xr:uid="{4A0FA849-C5D7-43B8-BB9D-BCD50BCBA36F}"/>
    <hyperlink ref="B24" r:id="rId13" display="https://www.worldometers.info/coronavirus/usa/massachusetts/" xr:uid="{150C745B-A77C-4DDF-81D1-FEF562AB0419}"/>
    <hyperlink ref="B38" r:id="rId14" display="https://www.worldometers.info/coronavirus/usa/ohio/" xr:uid="{CFE68196-CFF1-413C-B3C3-CB076ACC1198}"/>
    <hyperlink ref="B2" r:id="rId15" display="https://www.worldometers.info/coronavirus/usa/alabama/" xr:uid="{3813E2BA-6634-49CC-943F-8EF4EA7823D4}"/>
    <hyperlink ref="B44" r:id="rId16" display="https://www.worldometers.info/coronavirus/usa/south-carolina/" xr:uid="{F2F1D4B1-18AD-4527-901E-0A1C6B69CDF2}"/>
    <hyperlink ref="B50" r:id="rId17" display="https://www.worldometers.info/coronavirus/usa/virginia/" xr:uid="{743B10B6-3A44-4D87-AA3D-C4E3A97B508E}"/>
    <hyperlink ref="B25" r:id="rId18" display="https://www.worldometers.info/coronavirus/usa/michigan/" xr:uid="{C20EFE10-9361-41FD-907F-B9491A5749D7}"/>
    <hyperlink ref="B23" r:id="rId19" display="https://www.worldometers.info/coronavirus/usa/maryland/" xr:uid="{A1979486-1B85-47BA-8063-7C5024C4B44E}"/>
    <hyperlink ref="B17" r:id="rId20" display="https://www.worldometers.info/coronavirus/usa/indiana/" xr:uid="{5B5095A8-7EC5-4DD8-BB5F-3BB7B2B736EA}"/>
    <hyperlink ref="B27" r:id="rId21" display="https://www.worldometers.info/coronavirus/usa/mississippi/" xr:uid="{FC24D066-1410-48D6-BE16-5415D12FBA87}"/>
    <hyperlink ref="B51" r:id="rId22" display="https://www.worldometers.info/coronavirus/usa/washington/" xr:uid="{D672E977-D491-4FDB-A1BF-A749AF60EC06}"/>
    <hyperlink ref="B28" r:id="rId23" display="https://www.worldometers.info/coronavirus/usa/missouri/" xr:uid="{25CE603F-810F-4DBB-9262-23444FB8B0CB}"/>
    <hyperlink ref="B53" r:id="rId24" display="https://www.worldometers.info/coronavirus/usa/wisconsin/" xr:uid="{4CF320ED-FBD5-41A4-960D-CE4F10A6431D}"/>
    <hyperlink ref="B26" r:id="rId25" display="https://www.worldometers.info/coronavirus/usa/minnesota/" xr:uid="{3D2E6C86-D53C-480B-8D9B-93904E413D99}"/>
    <hyperlink ref="B31" r:id="rId26" display="https://www.worldometers.info/coronavirus/usa/nevada/" xr:uid="{97CA37CB-31A7-49DB-878D-DD788C43512F}"/>
    <hyperlink ref="B7" r:id="rId27" display="https://www.worldometers.info/coronavirus/usa/colorado/" xr:uid="{CC8056E7-2428-4C4C-8809-6864078FD01E}"/>
    <hyperlink ref="B5" r:id="rId28" display="https://www.worldometers.info/coronavirus/usa/arkansas/" xr:uid="{88E939F6-CBAC-4B91-AE53-8E3AD34067D1}"/>
    <hyperlink ref="B18" r:id="rId29" display="https://www.worldometers.info/coronavirus/usa/iowa/" xr:uid="{AA7EAA44-AF32-4121-BEEB-7268A9251424}"/>
    <hyperlink ref="B8" r:id="rId30" display="https://www.worldometers.info/coronavirus/usa/connecticut/" xr:uid="{063AE4B6-03EF-4667-BB98-446A386D981D}"/>
    <hyperlink ref="B39" r:id="rId31" display="https://www.worldometers.info/coronavirus/usa/oklahoma/" xr:uid="{1122059F-5CC5-4AF6-BD9A-2B97862A6712}"/>
    <hyperlink ref="B48" r:id="rId32" display="https://www.worldometers.info/coronavirus/usa/utah/" xr:uid="{54E70A06-378C-4526-BA46-AEE4915AD097}"/>
    <hyperlink ref="B20" r:id="rId33" display="https://www.worldometers.info/coronavirus/usa/kentucky/" xr:uid="{45ABC535-A6F0-4CE5-8042-C2327D5D916C}"/>
    <hyperlink ref="B19" r:id="rId34" display="https://www.worldometers.info/coronavirus/usa/kansas/" xr:uid="{11040FD4-066A-44AD-B02D-BB01C260158F}"/>
    <hyperlink ref="B30" r:id="rId35" display="https://www.worldometers.info/coronavirus/usa/nebraska/" xr:uid="{2D6B8062-0CD3-4B52-BF1E-13CC1712F69A}"/>
    <hyperlink ref="B15" r:id="rId36" display="https://www.worldometers.info/coronavirus/usa/idaho/" xr:uid="{0FF90327-D8A6-48DA-BFCB-728FCFDA75AD}"/>
    <hyperlink ref="B34" r:id="rId37" display="https://www.worldometers.info/coronavirus/usa/new-mexico/" xr:uid="{9882CC5E-9FDC-4394-B27C-7A1A62B01C86}"/>
    <hyperlink ref="B40" r:id="rId38" display="https://www.worldometers.info/coronavirus/usa/oregon/" xr:uid="{7600BD10-6510-40A8-8BAB-49171EEB0D4B}"/>
    <hyperlink ref="B43" r:id="rId39" display="https://www.worldometers.info/coronavirus/usa/rhode-island/" xr:uid="{E622CDF0-A384-4D65-9082-F1014B5316FC}"/>
    <hyperlink ref="B9" r:id="rId40" display="https://www.worldometers.info/coronavirus/usa/delaware/" xr:uid="{09523C7E-01CF-4ECC-848B-B38D35692DA2}"/>
    <hyperlink ref="B10" r:id="rId41" display="https://www.worldometers.info/coronavirus/usa/district-of-columbia/" xr:uid="{E4B8125A-BC71-493B-8A52-138F8024D841}"/>
    <hyperlink ref="B45" r:id="rId42" display="https://www.worldometers.info/coronavirus/usa/south-dakota/" xr:uid="{15EC2DEF-B706-4691-9E7E-1BD06786725A}"/>
    <hyperlink ref="B37" r:id="rId43" display="https://www.worldometers.info/coronavirus/usa/north-dakota/" xr:uid="{7FC4BA1E-97AA-4FA3-B9A3-BF05A5C5C049}"/>
    <hyperlink ref="B52" r:id="rId44" display="https://www.worldometers.info/coronavirus/usa/west-virginia/" xr:uid="{596538FB-7D12-465E-939E-B2762464E447}"/>
    <hyperlink ref="B32" r:id="rId45" display="https://www.worldometers.info/coronavirus/usa/new-hampshire/" xr:uid="{41F2A0FF-3BFD-4AB4-94A3-E65EA7589887}"/>
    <hyperlink ref="B29" r:id="rId46" display="https://www.worldometers.info/coronavirus/usa/montana/" xr:uid="{5D21BFF1-562C-47A3-9888-F329B88CBAA5}"/>
    <hyperlink ref="B14" r:id="rId47" display="https://www.worldometers.info/coronavirus/usa/hawaii/" xr:uid="{71524848-C01B-4D54-994C-95DC3AEBA6B9}"/>
    <hyperlink ref="B22" r:id="rId48" display="https://www.worldometers.info/coronavirus/usa/maine/" xr:uid="{C6EA0B26-22FB-43DF-9E51-75106BC835F4}"/>
    <hyperlink ref="B3" r:id="rId49" display="https://www.worldometers.info/coronavirus/usa/alaska/" xr:uid="{50DC4927-9924-41EC-A010-3189513F2F64}"/>
    <hyperlink ref="B54" r:id="rId50" display="https://www.worldometers.info/coronavirus/usa/wyoming/" xr:uid="{102979AE-3592-481F-89D4-FD24E499E891}"/>
    <hyperlink ref="B49" r:id="rId51" display="https://www.worldometers.info/coronavirus/usa/vermont/" xr:uid="{A6495796-E2A9-4431-A748-A35E14DB77F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2020-08-15T10:46:49Z</dcterms:modified>
</cp:coreProperties>
</file>