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2" documentId="8_{850EC1FC-BB49-47E2-8167-7F6D1ED28F86}" xr6:coauthVersionLast="45" xr6:coauthVersionMax="45" xr10:uidLastSave="{598CAFCF-FFF6-4CCE-8ADD-B2B0F51389DC}"/>
  <bookViews>
    <workbookView xWindow="3780" yWindow="-21090" windowWidth="20940" windowHeight="20115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Updates'!$B$1:$Z$4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Data'!$A$1:$Q$66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3" i="3" l="1"/>
  <c r="N54" i="3"/>
  <c r="N48" i="3"/>
  <c r="N42" i="3"/>
  <c r="N46" i="3"/>
  <c r="N14" i="3"/>
  <c r="N23" i="3"/>
  <c r="N3" i="3"/>
  <c r="N38" i="3"/>
  <c r="N6" i="3"/>
  <c r="N2" i="3"/>
  <c r="N47" i="3"/>
  <c r="N36" i="3"/>
  <c r="N50" i="3"/>
  <c r="N11" i="3"/>
  <c r="N33" i="3"/>
  <c r="N7" i="3"/>
  <c r="N18" i="3"/>
  <c r="N16" i="3"/>
  <c r="N31" i="3"/>
  <c r="N44" i="3"/>
  <c r="N52" i="3"/>
  <c r="N53" i="3"/>
  <c r="N24" i="3"/>
  <c r="N17" i="3"/>
  <c r="N56" i="3"/>
  <c r="N13" i="3"/>
  <c r="N8" i="3"/>
  <c r="N9" i="3"/>
  <c r="N49" i="3"/>
  <c r="N25" i="3"/>
  <c r="N27" i="3"/>
  <c r="N32" i="3"/>
  <c r="N20" i="3"/>
  <c r="N41" i="3"/>
  <c r="N4" i="3"/>
  <c r="N34" i="3"/>
  <c r="N22" i="3"/>
  <c r="N30" i="3"/>
  <c r="N28" i="3"/>
  <c r="N29" i="3"/>
  <c r="N35" i="3"/>
  <c r="N15" i="3"/>
  <c r="N21" i="3"/>
  <c r="N19" i="3"/>
  <c r="N12" i="3"/>
  <c r="N10" i="3"/>
  <c r="N45" i="3"/>
  <c r="N26" i="3"/>
  <c r="N37" i="3"/>
  <c r="N51" i="3"/>
  <c r="N5" i="3"/>
  <c r="N39" i="3"/>
  <c r="N55" i="3"/>
  <c r="N40" i="3"/>
  <c r="O30" i="3" l="1"/>
  <c r="P30" i="3"/>
  <c r="P36" i="3" l="1"/>
  <c r="P20" i="3"/>
  <c r="P3" i="3"/>
  <c r="P52" i="3"/>
  <c r="P47" i="3"/>
  <c r="P23" i="3"/>
  <c r="P32" i="3"/>
  <c r="P29" i="3"/>
  <c r="P7" i="3"/>
  <c r="P27" i="3"/>
  <c r="P45" i="3"/>
  <c r="P19" i="3"/>
  <c r="P49" i="3"/>
  <c r="P42" i="3"/>
  <c r="P40" i="3"/>
  <c r="P11" i="3"/>
  <c r="P9" i="3"/>
  <c r="P16" i="3"/>
  <c r="P35" i="3"/>
  <c r="P28" i="3"/>
  <c r="P44" i="3"/>
  <c r="P6" i="3"/>
  <c r="P17" i="3"/>
  <c r="P22" i="3"/>
  <c r="P39" i="3"/>
  <c r="P50" i="3"/>
  <c r="P26" i="3"/>
  <c r="P24" i="3"/>
  <c r="P56" i="3"/>
  <c r="P14" i="3"/>
  <c r="P25" i="3"/>
  <c r="P5" i="3"/>
  <c r="P13" i="3"/>
  <c r="P21" i="3"/>
  <c r="P4" i="3"/>
  <c r="P51" i="3"/>
  <c r="P37" i="3"/>
  <c r="P48" i="3"/>
  <c r="P55" i="3"/>
  <c r="P43" i="3"/>
  <c r="P34" i="3"/>
  <c r="P2" i="3"/>
  <c r="P53" i="3"/>
  <c r="P8" i="3"/>
  <c r="P33" i="3"/>
  <c r="P38" i="3"/>
  <c r="P31" i="3"/>
  <c r="P12" i="3"/>
  <c r="P54" i="3"/>
  <c r="P15" i="3"/>
  <c r="P46" i="3"/>
  <c r="P10" i="3"/>
  <c r="P18" i="3"/>
  <c r="P41" i="3"/>
  <c r="O21" i="3"/>
  <c r="Q3" i="3" l="1"/>
  <c r="Q6" i="3"/>
  <c r="Q42" i="3"/>
  <c r="Q32" i="3"/>
  <c r="Q49" i="3"/>
  <c r="Q21" i="3"/>
  <c r="Q52" i="3"/>
  <c r="Q30" i="3"/>
  <c r="Q8" i="3"/>
  <c r="Q43" i="3"/>
  <c r="Q39" i="3"/>
  <c r="Q15" i="3"/>
  <c r="Q41" i="3"/>
  <c r="Q12" i="3"/>
  <c r="Q5" i="3"/>
  <c r="Q54" i="3"/>
  <c r="Q24" i="3"/>
  <c r="Q34" i="3"/>
  <c r="Q45" i="3"/>
  <c r="Q56" i="3"/>
  <c r="Q40" i="3"/>
  <c r="Q13" i="3"/>
  <c r="Q26" i="3"/>
  <c r="Q29" i="3"/>
  <c r="Q11" i="3"/>
  <c r="Q25" i="3"/>
  <c r="Q9" i="3"/>
  <c r="Q28" i="3"/>
  <c r="Q14" i="3"/>
  <c r="Q35" i="3"/>
  <c r="Q17" i="3"/>
  <c r="Q47" i="3"/>
  <c r="Q19" i="3"/>
  <c r="Q36" i="3"/>
  <c r="Q51" i="3"/>
  <c r="Q31" i="3"/>
  <c r="Q23" i="3"/>
  <c r="Q16" i="3"/>
  <c r="Q50" i="3"/>
  <c r="Q53" i="3"/>
  <c r="Q7" i="3"/>
  <c r="Q20" i="3"/>
  <c r="Q2" i="3"/>
  <c r="Q37" i="3"/>
  <c r="Q46" i="3"/>
  <c r="Q55" i="3"/>
  <c r="Q33" i="3"/>
  <c r="Q27" i="3"/>
  <c r="Q10" i="3"/>
  <c r="Q48" i="3"/>
  <c r="Q18" i="3"/>
  <c r="Q38" i="3"/>
  <c r="Q22" i="3"/>
  <c r="Q4" i="3"/>
  <c r="Q44" i="3" l="1"/>
  <c r="O49" i="3" l="1"/>
  <c r="O12" i="3"/>
  <c r="O56" i="3"/>
  <c r="O2" i="3"/>
  <c r="O36" i="3"/>
  <c r="O26" i="3"/>
  <c r="O31" i="3"/>
  <c r="O55" i="3"/>
  <c r="O14" i="3"/>
  <c r="O44" i="3"/>
  <c r="O19" i="3"/>
  <c r="O18" i="3"/>
  <c r="O29" i="3"/>
  <c r="O52" i="3"/>
  <c r="O32" i="3"/>
  <c r="O42" i="3"/>
  <c r="O7" i="3"/>
  <c r="O13" i="3"/>
  <c r="O23" i="3"/>
  <c r="O25" i="3"/>
  <c r="O4" i="3"/>
  <c r="O50" i="3"/>
  <c r="O28" i="3"/>
  <c r="O3" i="3"/>
  <c r="O10" i="3"/>
  <c r="O34" i="3"/>
  <c r="O24" i="3"/>
  <c r="O8" i="3"/>
  <c r="O15" i="3"/>
  <c r="O39" i="3"/>
  <c r="O11" i="3"/>
  <c r="O6" i="3"/>
  <c r="O38" i="3"/>
  <c r="O16" i="3"/>
  <c r="O45" i="3"/>
  <c r="O22" i="3"/>
  <c r="O48" i="3"/>
  <c r="O46" i="3"/>
  <c r="O47" i="3"/>
  <c r="O40" i="3"/>
  <c r="O27" i="3"/>
  <c r="O35" i="3"/>
  <c r="O20" i="3"/>
  <c r="O37" i="3"/>
  <c r="O53" i="3"/>
  <c r="O43" i="3"/>
  <c r="O41" i="3"/>
  <c r="O33" i="3"/>
  <c r="O54" i="3"/>
  <c r="O17" i="3"/>
  <c r="O5" i="3"/>
  <c r="O9" i="3"/>
  <c r="O51" i="3"/>
  <c r="Y2" i="1" l="1"/>
</calcChain>
</file>

<file path=xl/sharedStrings.xml><?xml version="1.0" encoding="utf-8"?>
<sst xmlns="http://schemas.openxmlformats.org/spreadsheetml/2006/main" count="326" uniqueCount="105">
  <si>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</si>
  <si>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</si>
  <si>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</si>
  <si>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</si>
  <si>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</si>
  <si>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</si>
  <si>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</si>
  <si>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</si>
  <si>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</si>
  <si>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</si>
  <si>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</si>
  <si>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</si>
  <si>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</si>
  <si>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</si>
  <si>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</si>
  <si>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</si>
  <si>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</si>
  <si>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</si>
  <si>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</si>
  <si>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</si>
  <si>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</si>
  <si>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</si>
  <si>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</si>
  <si>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</si>
  <si>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</si>
  <si>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</si>
  <si>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</si>
  <si>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</si>
  <si>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</si>
  <si>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</si>
  <si>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</si>
  <si>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</si>
  <si>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</si>
  <si>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</si>
  <si>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</si>
  <si>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</si>
  <si>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</si>
  <si>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</si>
  <si>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</si>
  <si>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</si>
  <si>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</si>
  <si>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</si>
  <si>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</si>
  <si>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</si>
  <si>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</si>
  <si>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</si>
  <si>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</si>
  <si>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</si>
  <si>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</si>
  <si>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</si>
  <si>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</si>
  <si>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</si>
  <si>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</si>
  <si>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</si>
  <si>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</si>
  <si>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</si>
  <si>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</si>
  <si>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</si>
  <si>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</si>
  <si>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</si>
  <si>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</si>
  <si>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</si>
  <si>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</si>
  <si>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</si>
  <si>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</si>
  <si>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</si>
  <si>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</si>
  <si>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</si>
  <si>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</si>
  <si>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</si>
  <si>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</si>
  <si>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</si>
  <si>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</si>
  <si>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</si>
  <si>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</si>
  <si>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</si>
  <si>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</si>
  <si>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</si>
  <si>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</si>
  <si>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</si>
  <si>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</si>
  <si>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</si>
  <si>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</si>
  <si>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</si>
  <si>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</si>
  <si>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</si>
  <si>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</si>
  <si>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</si>
  <si>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</si>
  <si>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</si>
  <si>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</si>
  <si>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</si>
  <si>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</si>
  <si>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</si>
  <si>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</si>
  <si>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</si>
  <si>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</si>
  <si>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</si>
  <si>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</si>
  <si>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</si>
  <si>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</si>
  <si>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</si>
  <si>
    <t xml:space="preserve">Total </t>
  </si>
  <si>
    <t>Population</t>
  </si>
  <si>
    <t>Total 
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</si>
</sst>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EAA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64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1" fontId="0" fillId="0" borderId="0" xfId="0" applyNumberFormat="1"/>
    <xf numFmtId="0" fontId="0" fillId="2" borderId="1" xfId="0" applyFill="1" applyBorder="1"/>
    <xf numFmtId="0" fontId="6" fillId="0" borderId="0" xfId="0" applyFont="1" applyBorder="1" applyAlignment="1"/>
    <xf numFmtId="164" fontId="11" fillId="0" borderId="0" xfId="1" applyNumberFormat="1" applyFont="1"/>
    <xf numFmtId="165" fontId="12" fillId="0" borderId="0" xfId="2" applyNumberFormat="1" applyFont="1"/>
    <xf numFmtId="165" fontId="13" fillId="0" borderId="0" xfId="2" applyNumberFormat="1" applyFont="1"/>
    <xf numFmtId="164" fontId="11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2" borderId="3" xfId="3" applyFill="1" applyBorder="1" applyAlignment="1">
      <alignment horizontal="left" vertical="top" wrapText="1"/>
    </xf>
    <xf numFmtId="0" fontId="14" fillId="4" borderId="3" xfId="0" applyFont="1" applyFill="1" applyBorder="1" applyAlignment="1">
      <alignment horizontal="right" vertical="top" wrapText="1"/>
    </xf>
    <xf numFmtId="0" fontId="2" fillId="5" borderId="3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right" vertical="top" wrapText="1"/>
    </xf>
    <xf numFmtId="0" fontId="2" fillId="2" borderId="0" xfId="0" applyFont="1" applyFill="1" applyBorder="1" applyAlignment="1">
      <alignment horizontal="right" vertical="top" wrapText="1"/>
    </xf>
    <xf numFmtId="0" fontId="2" fillId="3" borderId="0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right" vertical="top" wrapText="1"/>
    </xf>
    <xf numFmtId="0" fontId="4" fillId="2" borderId="0" xfId="3" applyFill="1" applyBorder="1" applyAlignment="1">
      <alignment horizontal="right" vertical="top" wrapText="1"/>
    </xf>
    <xf numFmtId="0" fontId="4" fillId="2" borderId="7" xfId="3" applyFill="1" applyBorder="1" applyAlignment="1">
      <alignment horizontal="lef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top" wrapText="1"/>
    </xf>
    <xf numFmtId="3" fontId="2" fillId="3" borderId="7" xfId="0" applyNumberFormat="1" applyFont="1" applyFill="1" applyBorder="1" applyAlignment="1">
      <alignment horizontal="right" vertical="top" wrapText="1"/>
    </xf>
    <xf numFmtId="0" fontId="2" fillId="3" borderId="7" xfId="0" applyFont="1" applyFill="1" applyBorder="1" applyAlignment="1">
      <alignment horizontal="right" vertical="top" wrapText="1"/>
    </xf>
    <xf numFmtId="0" fontId="4" fillId="3" borderId="7" xfId="3" applyFill="1" applyBorder="1" applyAlignment="1">
      <alignment horizontal="righ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ichigan/" TargetMode="External"/><Relationship Id="rId26" Type="http://schemas.openxmlformats.org/officeDocument/2006/relationships/hyperlink" Target="https://www.worldometers.info/coronavirus/usa/nevad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issouri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district-of-columbia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assachusetts/" TargetMode="External"/><Relationship Id="rId25" Type="http://schemas.openxmlformats.org/officeDocument/2006/relationships/hyperlink" Target="https://www.worldometers.info/coronavirus/usa/washington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oklahoma/" TargetMode="External"/><Relationship Id="rId41" Type="http://schemas.openxmlformats.org/officeDocument/2006/relationships/hyperlink" Target="https://www.worldometers.info/coronavirus/usa/south-dakot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nnesota/" TargetMode="External"/><Relationship Id="rId32" Type="http://schemas.openxmlformats.org/officeDocument/2006/relationships/hyperlink" Target="https://www.worldometers.info/coronavirus/usa/connecticut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hawaii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wisconsin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iowa/" TargetMode="External"/><Relationship Id="rId30" Type="http://schemas.openxmlformats.org/officeDocument/2006/relationships/hyperlink" Target="https://www.worldometers.info/coronavirus/usa/colorado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orth-dakot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ichigan/" TargetMode="External"/><Relationship Id="rId26" Type="http://schemas.openxmlformats.org/officeDocument/2006/relationships/hyperlink" Target="https://www.worldometers.info/coronavirus/usa/nevad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issouri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district-of-columbia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assachusetts/" TargetMode="External"/><Relationship Id="rId25" Type="http://schemas.openxmlformats.org/officeDocument/2006/relationships/hyperlink" Target="https://www.worldometers.info/coronavirus/usa/washington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oklahoma/" TargetMode="External"/><Relationship Id="rId41" Type="http://schemas.openxmlformats.org/officeDocument/2006/relationships/hyperlink" Target="https://www.worldometers.info/coronavirus/usa/south-dakot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nnesota/" TargetMode="External"/><Relationship Id="rId32" Type="http://schemas.openxmlformats.org/officeDocument/2006/relationships/hyperlink" Target="https://www.worldometers.info/coronavirus/usa/connecticut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hawaii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wisconsin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iowa/" TargetMode="External"/><Relationship Id="rId30" Type="http://schemas.openxmlformats.org/officeDocument/2006/relationships/hyperlink" Target="https://www.worldometers.info/coronavirus/usa/colorado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orth-dakot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ichigan/" TargetMode="External"/><Relationship Id="rId26" Type="http://schemas.openxmlformats.org/officeDocument/2006/relationships/hyperlink" Target="https://www.worldometers.info/coronavirus/usa/nevad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issouri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district-of-columbia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assachusetts/" TargetMode="External"/><Relationship Id="rId25" Type="http://schemas.openxmlformats.org/officeDocument/2006/relationships/hyperlink" Target="https://www.worldometers.info/coronavirus/usa/washington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oklahoma/" TargetMode="External"/><Relationship Id="rId41" Type="http://schemas.openxmlformats.org/officeDocument/2006/relationships/hyperlink" Target="https://www.worldometers.info/coronavirus/usa/south-dakot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nnesota/" TargetMode="External"/><Relationship Id="rId32" Type="http://schemas.openxmlformats.org/officeDocument/2006/relationships/hyperlink" Target="https://www.worldometers.info/coronavirus/usa/connecticut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hawaii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wisconsin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iowa/" TargetMode="External"/><Relationship Id="rId30" Type="http://schemas.openxmlformats.org/officeDocument/2006/relationships/hyperlink" Target="https://www.worldometers.info/coronavirus/usa/colorado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orth-dakot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ichigan/" TargetMode="External"/><Relationship Id="rId26" Type="http://schemas.openxmlformats.org/officeDocument/2006/relationships/hyperlink" Target="https://www.worldometers.info/coronavirus/usa/nevad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issouri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district-of-columbia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assachusetts/" TargetMode="External"/><Relationship Id="rId25" Type="http://schemas.openxmlformats.org/officeDocument/2006/relationships/hyperlink" Target="https://www.worldometers.info/coronavirus/usa/washington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oklahoma/" TargetMode="External"/><Relationship Id="rId41" Type="http://schemas.openxmlformats.org/officeDocument/2006/relationships/hyperlink" Target="https://www.worldometers.info/coronavirus/usa/south-dakot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nnesota/" TargetMode="External"/><Relationship Id="rId32" Type="http://schemas.openxmlformats.org/officeDocument/2006/relationships/hyperlink" Target="https://www.worldometers.info/coronavirus/usa/connecticut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hawaii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wisconsin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3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iowa/" TargetMode="External"/><Relationship Id="rId30" Type="http://schemas.openxmlformats.org/officeDocument/2006/relationships/hyperlink" Target="https://www.worldometers.info/coronavirus/usa/colorado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orth-dakot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Z59"/>
  <sheetViews>
    <sheetView topLeftCell="A11" workbookViewId="0">
      <selection activeCell="M5" sqref="B5:M59"/>
    </sheetView>
  </sheetViews>
  <sheetFormatPr defaultColWidth="14.26953125" defaultRowHeight="14.5" x14ac:dyDescent="0.35"/>
  <cols>
    <col min="1" max="1" width="8.6328125" customWidth="1"/>
    <col min="2" max="2" width="19.6328125" customWidth="1"/>
    <col min="3" max="13" width="12.08984375" customWidth="1"/>
    <col min="14" max="15" width="14.1796875" customWidth="1"/>
    <col min="16" max="16" width="8" customWidth="1"/>
    <col min="18" max="18" width="14" customWidth="1"/>
    <col min="20" max="20" width="7.6328125" customWidth="1"/>
    <col min="21" max="25" width="14.26953125" style="19"/>
  </cols>
  <sheetData>
    <row r="1" spans="1:26" x14ac:dyDescent="0.35">
      <c r="P1" s="62" t="s">
        <v>68</v>
      </c>
      <c r="Q1" s="62"/>
      <c r="R1" s="62"/>
      <c r="S1" s="4">
        <v>1.4999999999999999E-2</v>
      </c>
      <c r="T1" s="4"/>
      <c r="U1" s="63" t="s">
        <v>77</v>
      </c>
      <c r="V1" s="63"/>
      <c r="W1" s="63"/>
      <c r="X1" s="63"/>
      <c r="Y1" s="63"/>
    </row>
    <row r="2" spans="1:26" ht="21.5" thickBot="1" x14ac:dyDescent="0.55000000000000004">
      <c r="B2" s="20" t="s">
        <v>57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35"/>
      <c r="N2" s="35"/>
      <c r="O2" s="35"/>
      <c r="P2" s="21"/>
      <c r="R2" s="20" t="s">
        <v>62</v>
      </c>
      <c r="S2" s="20"/>
      <c r="T2" s="17"/>
      <c r="U2" s="15">
        <v>0.15</v>
      </c>
      <c r="V2" s="15">
        <v>0.6</v>
      </c>
      <c r="W2" s="15">
        <v>0.25</v>
      </c>
      <c r="X2" s="15">
        <v>0.125</v>
      </c>
      <c r="Y2" s="16">
        <f>S1</f>
        <v>1.4999999999999999E-2</v>
      </c>
      <c r="Z2" s="14"/>
    </row>
    <row r="3" spans="1:26" x14ac:dyDescent="0.35">
      <c r="B3" s="7" t="s">
        <v>0</v>
      </c>
      <c r="C3" s="8" t="s">
        <v>2</v>
      </c>
      <c r="D3" s="8" t="s">
        <v>4</v>
      </c>
      <c r="E3" s="8" t="s">
        <v>2</v>
      </c>
      <c r="F3" s="8" t="s">
        <v>4</v>
      </c>
      <c r="G3" s="8" t="s">
        <v>102</v>
      </c>
      <c r="H3" s="8" t="s">
        <v>6</v>
      </c>
      <c r="I3" s="8" t="s">
        <v>79</v>
      </c>
      <c r="J3" s="8" t="s">
        <v>81</v>
      </c>
      <c r="K3" s="8" t="s">
        <v>2</v>
      </c>
      <c r="L3" s="8" t="s">
        <v>83</v>
      </c>
      <c r="M3" s="9" t="s">
        <v>103</v>
      </c>
      <c r="N3" s="9"/>
      <c r="O3" s="9"/>
      <c r="P3" s="22"/>
      <c r="Q3" s="9" t="s">
        <v>84</v>
      </c>
      <c r="R3" s="9" t="s">
        <v>58</v>
      </c>
      <c r="S3" s="9" t="s">
        <v>60</v>
      </c>
      <c r="T3" s="9"/>
      <c r="U3" s="18" t="s">
        <v>69</v>
      </c>
      <c r="V3" s="18" t="s">
        <v>71</v>
      </c>
      <c r="W3" s="18" t="s">
        <v>73</v>
      </c>
      <c r="X3" s="18" t="s">
        <v>75</v>
      </c>
      <c r="Y3" s="18" t="s">
        <v>76</v>
      </c>
      <c r="Z3" s="18" t="s">
        <v>76</v>
      </c>
    </row>
    <row r="4" spans="1:26" ht="15" thickBot="1" x14ac:dyDescent="0.4">
      <c r="B4" s="10" t="s">
        <v>1</v>
      </c>
      <c r="C4" s="11" t="s">
        <v>3</v>
      </c>
      <c r="D4" s="11" t="s">
        <v>3</v>
      </c>
      <c r="E4" s="11" t="s">
        <v>5</v>
      </c>
      <c r="F4" s="11" t="s">
        <v>5</v>
      </c>
      <c r="G4" s="11" t="s">
        <v>78</v>
      </c>
      <c r="H4" s="11" t="s">
        <v>3</v>
      </c>
      <c r="I4" s="11" t="s">
        <v>80</v>
      </c>
      <c r="J4" s="11" t="s">
        <v>80</v>
      </c>
      <c r="K4" s="11" t="s">
        <v>82</v>
      </c>
      <c r="L4" s="11" t="s">
        <v>80</v>
      </c>
      <c r="M4" s="9"/>
      <c r="N4" s="9"/>
      <c r="O4" s="9"/>
      <c r="P4" s="22"/>
      <c r="Q4" s="9" t="s">
        <v>85</v>
      </c>
      <c r="R4" s="9" t="s">
        <v>59</v>
      </c>
      <c r="S4" s="9" t="s">
        <v>61</v>
      </c>
      <c r="T4" s="9"/>
      <c r="U4" s="18" t="s">
        <v>70</v>
      </c>
      <c r="V4" s="18" t="s">
        <v>72</v>
      </c>
      <c r="W4" s="18" t="s">
        <v>74</v>
      </c>
      <c r="X4" s="18" t="s">
        <v>74</v>
      </c>
      <c r="Y4" s="18" t="s">
        <v>5</v>
      </c>
      <c r="Z4" s="18" t="s">
        <v>78</v>
      </c>
    </row>
    <row r="5" spans="1:26" ht="15" thickBot="1" x14ac:dyDescent="0.4">
      <c r="A5" s="45">
        <v>1</v>
      </c>
      <c r="B5" s="41" t="s">
        <v>10</v>
      </c>
      <c r="C5" s="1">
        <v>744895</v>
      </c>
      <c r="D5" s="2"/>
      <c r="E5" s="1">
        <v>13835</v>
      </c>
      <c r="F5" s="2"/>
      <c r="G5" s="1">
        <v>359155</v>
      </c>
      <c r="H5" s="1">
        <v>371905</v>
      </c>
      <c r="I5" s="1">
        <v>18852</v>
      </c>
      <c r="J5" s="2">
        <v>350</v>
      </c>
      <c r="K5" s="1">
        <v>12267948</v>
      </c>
      <c r="L5" s="1">
        <v>310485</v>
      </c>
      <c r="M5" s="1">
        <v>39512223</v>
      </c>
      <c r="N5" s="5"/>
      <c r="O5" s="6"/>
      <c r="P5" s="6"/>
    </row>
    <row r="6" spans="1:26" ht="15" thickBot="1" x14ac:dyDescent="0.4">
      <c r="A6" s="45">
        <v>2</v>
      </c>
      <c r="B6" s="41" t="s">
        <v>15</v>
      </c>
      <c r="C6" s="1">
        <v>672619</v>
      </c>
      <c r="D6" s="2"/>
      <c r="E6" s="1">
        <v>13908</v>
      </c>
      <c r="F6" s="2"/>
      <c r="G6" s="1">
        <v>571961</v>
      </c>
      <c r="H6" s="1">
        <v>86750</v>
      </c>
      <c r="I6" s="1">
        <v>23197</v>
      </c>
      <c r="J6" s="2">
        <v>480</v>
      </c>
      <c r="K6" s="1">
        <v>5787473</v>
      </c>
      <c r="L6" s="1">
        <v>199596</v>
      </c>
      <c r="M6" s="1">
        <v>28995881</v>
      </c>
      <c r="N6" s="5"/>
      <c r="O6" s="6"/>
      <c r="P6" s="6"/>
    </row>
    <row r="7" spans="1:26" ht="15" thickBot="1" x14ac:dyDescent="0.4">
      <c r="A7" s="45">
        <v>3</v>
      </c>
      <c r="B7" s="41" t="s">
        <v>13</v>
      </c>
      <c r="C7" s="1">
        <v>650092</v>
      </c>
      <c r="D7" s="2"/>
      <c r="E7" s="1">
        <v>11919</v>
      </c>
      <c r="F7" s="2"/>
      <c r="G7" s="1">
        <v>110002</v>
      </c>
      <c r="H7" s="1">
        <v>528171</v>
      </c>
      <c r="I7" s="1">
        <v>30268</v>
      </c>
      <c r="J7" s="2">
        <v>555</v>
      </c>
      <c r="K7" s="1">
        <v>4823952</v>
      </c>
      <c r="L7" s="1">
        <v>224602</v>
      </c>
      <c r="M7" s="1">
        <v>21477737</v>
      </c>
      <c r="N7" s="5"/>
      <c r="O7" s="6"/>
      <c r="P7" s="6"/>
    </row>
    <row r="8" spans="1:26" ht="15" thickBot="1" x14ac:dyDescent="0.4">
      <c r="A8" s="45">
        <v>4</v>
      </c>
      <c r="B8" s="41" t="s">
        <v>7</v>
      </c>
      <c r="C8" s="1">
        <v>473579</v>
      </c>
      <c r="D8" s="2"/>
      <c r="E8" s="1">
        <v>33102</v>
      </c>
      <c r="F8" s="2"/>
      <c r="G8" s="1">
        <v>378186</v>
      </c>
      <c r="H8" s="1">
        <v>62291</v>
      </c>
      <c r="I8" s="1">
        <v>24344</v>
      </c>
      <c r="J8" s="1">
        <v>1702</v>
      </c>
      <c r="K8" s="1">
        <v>8912935</v>
      </c>
      <c r="L8" s="1">
        <v>458165</v>
      </c>
      <c r="M8" s="1">
        <v>19453561</v>
      </c>
      <c r="N8" s="5"/>
      <c r="O8" s="6"/>
      <c r="P8" s="6"/>
    </row>
    <row r="9" spans="1:26" ht="15" thickBot="1" x14ac:dyDescent="0.4">
      <c r="A9" s="45">
        <v>5</v>
      </c>
      <c r="B9" s="41" t="s">
        <v>16</v>
      </c>
      <c r="C9" s="1">
        <v>285350</v>
      </c>
      <c r="D9" s="2"/>
      <c r="E9" s="1">
        <v>6070</v>
      </c>
      <c r="F9" s="2"/>
      <c r="G9" s="1">
        <v>55536</v>
      </c>
      <c r="H9" s="1">
        <v>223744</v>
      </c>
      <c r="I9" s="1">
        <v>26876</v>
      </c>
      <c r="J9" s="2">
        <v>572</v>
      </c>
      <c r="K9" s="1">
        <v>2797304</v>
      </c>
      <c r="L9" s="1">
        <v>263464</v>
      </c>
      <c r="M9" s="1">
        <v>10617423</v>
      </c>
      <c r="N9" s="6"/>
      <c r="O9" s="6"/>
      <c r="P9" s="6"/>
    </row>
    <row r="10" spans="1:26" ht="15" thickBot="1" x14ac:dyDescent="0.4">
      <c r="A10" s="45">
        <v>6</v>
      </c>
      <c r="B10" s="41" t="s">
        <v>12</v>
      </c>
      <c r="C10" s="1">
        <v>254281</v>
      </c>
      <c r="D10" s="2"/>
      <c r="E10" s="1">
        <v>8405</v>
      </c>
      <c r="F10" s="2"/>
      <c r="G10" s="1">
        <v>196464</v>
      </c>
      <c r="H10" s="1">
        <v>49412</v>
      </c>
      <c r="I10" s="1">
        <v>20067</v>
      </c>
      <c r="J10" s="2">
        <v>663</v>
      </c>
      <c r="K10" s="1">
        <v>4478710</v>
      </c>
      <c r="L10" s="1">
        <v>353439</v>
      </c>
      <c r="M10" s="1">
        <v>12671821</v>
      </c>
      <c r="N10" s="5"/>
      <c r="O10" s="6"/>
      <c r="P10" s="6"/>
    </row>
    <row r="11" spans="1:26" ht="15" thickBot="1" x14ac:dyDescent="0.4">
      <c r="A11" s="45">
        <v>7</v>
      </c>
      <c r="B11" s="41" t="s">
        <v>33</v>
      </c>
      <c r="C11" s="1">
        <v>206045</v>
      </c>
      <c r="D11" s="2"/>
      <c r="E11" s="1">
        <v>5221</v>
      </c>
      <c r="F11" s="2"/>
      <c r="G11" s="1">
        <v>32003</v>
      </c>
      <c r="H11" s="1">
        <v>168821</v>
      </c>
      <c r="I11" s="1">
        <v>28308</v>
      </c>
      <c r="J11" s="2">
        <v>717</v>
      </c>
      <c r="K11" s="1">
        <v>1538510</v>
      </c>
      <c r="L11" s="1">
        <v>211371</v>
      </c>
      <c r="M11" s="1">
        <v>7278717</v>
      </c>
      <c r="N11" s="6"/>
      <c r="O11" s="6"/>
      <c r="P11" s="6"/>
    </row>
    <row r="12" spans="1:26" ht="15" thickBot="1" x14ac:dyDescent="0.4">
      <c r="A12" s="45">
        <v>8</v>
      </c>
      <c r="B12" s="41" t="s">
        <v>8</v>
      </c>
      <c r="C12" s="1">
        <v>198216</v>
      </c>
      <c r="D12" s="2"/>
      <c r="E12" s="1">
        <v>16120</v>
      </c>
      <c r="F12" s="2"/>
      <c r="G12" s="1">
        <v>164407</v>
      </c>
      <c r="H12" s="1">
        <v>17689</v>
      </c>
      <c r="I12" s="1">
        <v>22316</v>
      </c>
      <c r="J12" s="1">
        <v>1815</v>
      </c>
      <c r="K12" s="1">
        <v>3070746</v>
      </c>
      <c r="L12" s="1">
        <v>345719</v>
      </c>
      <c r="M12" s="1">
        <v>8882190</v>
      </c>
      <c r="N12" s="5"/>
      <c r="O12" s="6"/>
      <c r="P12" s="6"/>
    </row>
    <row r="13" spans="1:26" ht="15" thickBot="1" x14ac:dyDescent="0.4">
      <c r="A13" s="45">
        <v>9</v>
      </c>
      <c r="B13" s="41" t="s">
        <v>24</v>
      </c>
      <c r="C13" s="1">
        <v>179068</v>
      </c>
      <c r="D13" s="2"/>
      <c r="E13" s="1">
        <v>2937</v>
      </c>
      <c r="F13" s="2"/>
      <c r="G13" s="1">
        <v>156652</v>
      </c>
      <c r="H13" s="1">
        <v>19479</v>
      </c>
      <c r="I13" s="1">
        <v>17073</v>
      </c>
      <c r="J13" s="2">
        <v>280</v>
      </c>
      <c r="K13" s="1">
        <v>2469977</v>
      </c>
      <c r="L13" s="1">
        <v>235503</v>
      </c>
      <c r="M13" s="1">
        <v>10488084</v>
      </c>
      <c r="N13" s="5"/>
      <c r="O13" s="6"/>
      <c r="P13" s="6"/>
    </row>
    <row r="14" spans="1:26" ht="15" thickBot="1" x14ac:dyDescent="0.4">
      <c r="A14" s="45">
        <v>10</v>
      </c>
      <c r="B14" s="41" t="s">
        <v>20</v>
      </c>
      <c r="C14" s="1">
        <v>165754</v>
      </c>
      <c r="D14" s="2"/>
      <c r="E14" s="1">
        <v>1896</v>
      </c>
      <c r="F14" s="2"/>
      <c r="G14" s="1">
        <v>148165</v>
      </c>
      <c r="H14" s="1">
        <v>15693</v>
      </c>
      <c r="I14" s="1">
        <v>24271</v>
      </c>
      <c r="J14" s="2">
        <v>278</v>
      </c>
      <c r="K14" s="1">
        <v>2346581</v>
      </c>
      <c r="L14" s="1">
        <v>343611</v>
      </c>
      <c r="M14" s="1">
        <v>6829174</v>
      </c>
      <c r="N14" s="5"/>
      <c r="O14" s="6"/>
      <c r="P14" s="6"/>
    </row>
    <row r="15" spans="1:26" ht="15" thickBot="1" x14ac:dyDescent="0.4">
      <c r="A15" s="45">
        <v>11</v>
      </c>
      <c r="B15" s="41" t="s">
        <v>14</v>
      </c>
      <c r="C15" s="1">
        <v>153433</v>
      </c>
      <c r="D15" s="2"/>
      <c r="E15" s="1">
        <v>5118</v>
      </c>
      <c r="F15" s="2"/>
      <c r="G15" s="1">
        <v>134432</v>
      </c>
      <c r="H15" s="1">
        <v>13883</v>
      </c>
      <c r="I15" s="1">
        <v>33005</v>
      </c>
      <c r="J15" s="1">
        <v>1101</v>
      </c>
      <c r="K15" s="1">
        <v>1967458</v>
      </c>
      <c r="L15" s="1">
        <v>423219</v>
      </c>
      <c r="M15" s="1">
        <v>4648794</v>
      </c>
      <c r="N15" s="5"/>
      <c r="O15" s="6"/>
      <c r="P15" s="6"/>
    </row>
    <row r="16" spans="1:26" ht="15" thickBot="1" x14ac:dyDescent="0.4">
      <c r="A16" s="45">
        <v>12</v>
      </c>
      <c r="B16" s="41" t="s">
        <v>19</v>
      </c>
      <c r="C16" s="1">
        <v>145191</v>
      </c>
      <c r="D16" s="2"/>
      <c r="E16" s="1">
        <v>7880</v>
      </c>
      <c r="F16" s="2"/>
      <c r="G16" s="1">
        <v>113690</v>
      </c>
      <c r="H16" s="1">
        <v>23621</v>
      </c>
      <c r="I16" s="1">
        <v>11341</v>
      </c>
      <c r="J16" s="2">
        <v>616</v>
      </c>
      <c r="K16" s="1">
        <v>1751062</v>
      </c>
      <c r="L16" s="1">
        <v>136780</v>
      </c>
      <c r="M16" s="1">
        <v>12801989</v>
      </c>
      <c r="N16" s="5"/>
      <c r="O16" s="6"/>
      <c r="P16" s="6"/>
    </row>
    <row r="17" spans="1:16" ht="15" thickBot="1" x14ac:dyDescent="0.4">
      <c r="A17" s="45">
        <v>13</v>
      </c>
      <c r="B17" s="41" t="s">
        <v>36</v>
      </c>
      <c r="C17" s="1">
        <v>133606</v>
      </c>
      <c r="D17" s="2"/>
      <c r="E17" s="1">
        <v>2277</v>
      </c>
      <c r="F17" s="2"/>
      <c r="G17" s="1">
        <v>51154</v>
      </c>
      <c r="H17" s="1">
        <v>80175</v>
      </c>
      <c r="I17" s="1">
        <v>27249</v>
      </c>
      <c r="J17" s="2">
        <v>464</v>
      </c>
      <c r="K17" s="1">
        <v>1035902</v>
      </c>
      <c r="L17" s="1">
        <v>211271</v>
      </c>
      <c r="M17" s="1">
        <v>4903185</v>
      </c>
      <c r="N17" s="6"/>
      <c r="O17" s="6"/>
      <c r="P17" s="6"/>
    </row>
    <row r="18" spans="1:16" ht="15" thickBot="1" x14ac:dyDescent="0.4">
      <c r="A18" s="45">
        <v>14</v>
      </c>
      <c r="B18" s="41" t="s">
        <v>21</v>
      </c>
      <c r="C18" s="1">
        <v>132063</v>
      </c>
      <c r="D18" s="2"/>
      <c r="E18" s="1">
        <v>4302</v>
      </c>
      <c r="F18" s="2"/>
      <c r="G18" s="1">
        <v>110279</v>
      </c>
      <c r="H18" s="1">
        <v>17482</v>
      </c>
      <c r="I18" s="1">
        <v>11298</v>
      </c>
      <c r="J18" s="2">
        <v>368</v>
      </c>
      <c r="K18" s="1">
        <v>2442697</v>
      </c>
      <c r="L18" s="1">
        <v>208972</v>
      </c>
      <c r="M18" s="1">
        <v>11689100</v>
      </c>
      <c r="N18" s="5"/>
      <c r="O18" s="6"/>
      <c r="P18" s="6"/>
    </row>
    <row r="19" spans="1:16" ht="15" thickBot="1" x14ac:dyDescent="0.4">
      <c r="A19" s="45">
        <v>15</v>
      </c>
      <c r="B19" s="41" t="s">
        <v>29</v>
      </c>
      <c r="C19" s="1">
        <v>128407</v>
      </c>
      <c r="D19" s="2"/>
      <c r="E19" s="1">
        <v>2686</v>
      </c>
      <c r="F19" s="2"/>
      <c r="G19" s="1">
        <v>15770</v>
      </c>
      <c r="H19" s="1">
        <v>109951</v>
      </c>
      <c r="I19" s="1">
        <v>15044</v>
      </c>
      <c r="J19" s="2">
        <v>315</v>
      </c>
      <c r="K19" s="1">
        <v>1817347</v>
      </c>
      <c r="L19" s="1">
        <v>212916</v>
      </c>
      <c r="M19" s="1">
        <v>8535519</v>
      </c>
      <c r="N19" s="5"/>
      <c r="O19" s="6"/>
      <c r="P19" s="6"/>
    </row>
    <row r="20" spans="1:16" ht="15" thickBot="1" x14ac:dyDescent="0.4">
      <c r="A20" s="45">
        <v>16</v>
      </c>
      <c r="B20" s="41" t="s">
        <v>25</v>
      </c>
      <c r="C20" s="1">
        <v>125908</v>
      </c>
      <c r="D20" s="2"/>
      <c r="E20" s="1">
        <v>2912</v>
      </c>
      <c r="F20" s="2"/>
      <c r="G20" s="1">
        <v>51431</v>
      </c>
      <c r="H20" s="1">
        <v>71565</v>
      </c>
      <c r="I20" s="1">
        <v>24454</v>
      </c>
      <c r="J20" s="2">
        <v>566</v>
      </c>
      <c r="K20" s="1">
        <v>1079586</v>
      </c>
      <c r="L20" s="1">
        <v>209681</v>
      </c>
      <c r="M20" s="1">
        <v>5148714</v>
      </c>
      <c r="N20" s="5"/>
      <c r="O20" s="6"/>
      <c r="P20" s="6"/>
    </row>
    <row r="21" spans="1:16" ht="15" thickBot="1" x14ac:dyDescent="0.4">
      <c r="A21" s="45">
        <v>17</v>
      </c>
      <c r="B21" s="41" t="s">
        <v>17</v>
      </c>
      <c r="C21" s="1">
        <v>122962</v>
      </c>
      <c r="D21" s="2"/>
      <c r="E21" s="1">
        <v>9141</v>
      </c>
      <c r="F21" s="2"/>
      <c r="G21" s="1">
        <v>105769</v>
      </c>
      <c r="H21" s="1">
        <v>8052</v>
      </c>
      <c r="I21" s="1">
        <v>17840</v>
      </c>
      <c r="J21" s="1">
        <v>1326</v>
      </c>
      <c r="K21" s="1">
        <v>2087016</v>
      </c>
      <c r="L21" s="1">
        <v>302795</v>
      </c>
      <c r="M21" s="1">
        <v>6892503</v>
      </c>
      <c r="N21" s="6"/>
      <c r="O21" s="6"/>
      <c r="P21" s="6"/>
    </row>
    <row r="22" spans="1:16" ht="15" thickBot="1" x14ac:dyDescent="0.4">
      <c r="A22" s="45">
        <v>18</v>
      </c>
      <c r="B22" s="41" t="s">
        <v>11</v>
      </c>
      <c r="C22" s="1">
        <v>118902</v>
      </c>
      <c r="D22" s="2"/>
      <c r="E22" s="1">
        <v>6811</v>
      </c>
      <c r="F22" s="2"/>
      <c r="G22" s="1">
        <v>80678</v>
      </c>
      <c r="H22" s="1">
        <v>31413</v>
      </c>
      <c r="I22" s="1">
        <v>11906</v>
      </c>
      <c r="J22" s="2">
        <v>682</v>
      </c>
      <c r="K22" s="1">
        <v>3278350</v>
      </c>
      <c r="L22" s="1">
        <v>328266</v>
      </c>
      <c r="M22" s="1">
        <v>9986857</v>
      </c>
      <c r="N22" s="5"/>
      <c r="O22" s="6"/>
      <c r="P22" s="6"/>
    </row>
    <row r="23" spans="1:16" ht="15" thickBot="1" x14ac:dyDescent="0.4">
      <c r="A23" s="45">
        <v>19</v>
      </c>
      <c r="B23" s="41" t="s">
        <v>26</v>
      </c>
      <c r="C23" s="1">
        <v>113239</v>
      </c>
      <c r="D23" s="2"/>
      <c r="E23" s="1">
        <v>3807</v>
      </c>
      <c r="F23" s="2"/>
      <c r="G23" s="1">
        <v>7142</v>
      </c>
      <c r="H23" s="1">
        <v>102290</v>
      </c>
      <c r="I23" s="1">
        <v>18731</v>
      </c>
      <c r="J23" s="2">
        <v>630</v>
      </c>
      <c r="K23" s="1">
        <v>2099562</v>
      </c>
      <c r="L23" s="1">
        <v>347283</v>
      </c>
      <c r="M23" s="1">
        <v>6045680</v>
      </c>
      <c r="N23" s="6"/>
      <c r="O23" s="6"/>
      <c r="P23" s="6"/>
    </row>
    <row r="24" spans="1:16" ht="15" thickBot="1" x14ac:dyDescent="0.4">
      <c r="A24" s="45">
        <v>20</v>
      </c>
      <c r="B24" s="41" t="s">
        <v>27</v>
      </c>
      <c r="C24" s="1">
        <v>100780</v>
      </c>
      <c r="D24" s="2"/>
      <c r="E24" s="1">
        <v>3380</v>
      </c>
      <c r="F24" s="2"/>
      <c r="G24" s="1">
        <v>77939</v>
      </c>
      <c r="H24" s="1">
        <v>19461</v>
      </c>
      <c r="I24" s="1">
        <v>14970</v>
      </c>
      <c r="J24" s="2">
        <v>502</v>
      </c>
      <c r="K24" s="1">
        <v>1559986</v>
      </c>
      <c r="L24" s="1">
        <v>231719</v>
      </c>
      <c r="M24" s="1">
        <v>6732219</v>
      </c>
      <c r="N24" s="5"/>
      <c r="O24" s="6"/>
      <c r="P24" s="6"/>
    </row>
    <row r="25" spans="1:16" ht="15" thickBot="1" x14ac:dyDescent="0.4">
      <c r="A25" s="45">
        <v>21</v>
      </c>
      <c r="B25" s="41" t="s">
        <v>35</v>
      </c>
      <c r="C25" s="1">
        <v>97046</v>
      </c>
      <c r="D25" s="2"/>
      <c r="E25" s="1">
        <v>1770</v>
      </c>
      <c r="F25" s="2"/>
      <c r="G25" s="1">
        <v>14620</v>
      </c>
      <c r="H25" s="1">
        <v>80656</v>
      </c>
      <c r="I25" s="1">
        <v>15812</v>
      </c>
      <c r="J25" s="2">
        <v>288</v>
      </c>
      <c r="K25" s="1">
        <v>1131407</v>
      </c>
      <c r="L25" s="1">
        <v>184345</v>
      </c>
      <c r="M25" s="1">
        <v>6137428</v>
      </c>
      <c r="N25" s="5"/>
      <c r="O25" s="6"/>
      <c r="P25" s="6"/>
    </row>
    <row r="26" spans="1:16" ht="15" thickBot="1" x14ac:dyDescent="0.4">
      <c r="A26" s="45">
        <v>22</v>
      </c>
      <c r="B26" s="41" t="s">
        <v>30</v>
      </c>
      <c r="C26" s="1">
        <v>87379</v>
      </c>
      <c r="D26" s="2"/>
      <c r="E26" s="1">
        <v>2585</v>
      </c>
      <c r="F26" s="2"/>
      <c r="G26" s="1">
        <v>74098</v>
      </c>
      <c r="H26" s="1">
        <v>10696</v>
      </c>
      <c r="I26" s="1">
        <v>29360</v>
      </c>
      <c r="J26" s="2">
        <v>869</v>
      </c>
      <c r="K26" s="1">
        <v>663993</v>
      </c>
      <c r="L26" s="1">
        <v>223105</v>
      </c>
      <c r="M26" s="1">
        <v>2976149</v>
      </c>
      <c r="N26" s="5"/>
      <c r="O26" s="6"/>
      <c r="P26" s="6"/>
    </row>
    <row r="27" spans="1:16" ht="15" thickBot="1" x14ac:dyDescent="0.4">
      <c r="A27" s="45">
        <v>23</v>
      </c>
      <c r="B27" s="41" t="s">
        <v>22</v>
      </c>
      <c r="C27" s="1">
        <v>82477</v>
      </c>
      <c r="D27" s="2"/>
      <c r="E27" s="1">
        <v>1168</v>
      </c>
      <c r="F27" s="2"/>
      <c r="G27" s="1">
        <v>73122</v>
      </c>
      <c r="H27" s="1">
        <v>8187</v>
      </c>
      <c r="I27" s="1">
        <v>14165</v>
      </c>
      <c r="J27" s="2">
        <v>201</v>
      </c>
      <c r="K27" s="1">
        <v>1312636</v>
      </c>
      <c r="L27" s="1">
        <v>225445</v>
      </c>
      <c r="M27" s="1">
        <v>5822434</v>
      </c>
      <c r="N27" s="5"/>
      <c r="O27" s="6"/>
      <c r="P27" s="6"/>
    </row>
    <row r="28" spans="1:16" ht="15" thickBot="1" x14ac:dyDescent="0.4">
      <c r="A28" s="45">
        <v>24</v>
      </c>
      <c r="B28" s="41" t="s">
        <v>32</v>
      </c>
      <c r="C28" s="1">
        <v>81608</v>
      </c>
      <c r="D28" s="2"/>
      <c r="E28" s="1">
        <v>1914</v>
      </c>
      <c r="F28" s="2"/>
      <c r="G28" s="1">
        <v>74235</v>
      </c>
      <c r="H28" s="1">
        <v>5459</v>
      </c>
      <c r="I28" s="1">
        <v>14470</v>
      </c>
      <c r="J28" s="2">
        <v>339</v>
      </c>
      <c r="K28" s="1">
        <v>1616738</v>
      </c>
      <c r="L28" s="1">
        <v>286674</v>
      </c>
      <c r="M28" s="1">
        <v>5639632</v>
      </c>
      <c r="N28" s="5"/>
      <c r="O28" s="6"/>
      <c r="P28" s="6"/>
    </row>
    <row r="29" spans="1:16" ht="15" thickBot="1" x14ac:dyDescent="0.4">
      <c r="A29" s="45">
        <v>25</v>
      </c>
      <c r="B29" s="41" t="s">
        <v>9</v>
      </c>
      <c r="C29" s="1">
        <v>80020</v>
      </c>
      <c r="D29" s="2"/>
      <c r="E29" s="1">
        <v>1953</v>
      </c>
      <c r="F29" s="2"/>
      <c r="G29" s="1">
        <v>36981</v>
      </c>
      <c r="H29" s="1">
        <v>41086</v>
      </c>
      <c r="I29" s="1">
        <v>10508</v>
      </c>
      <c r="J29" s="2">
        <v>256</v>
      </c>
      <c r="K29" s="1">
        <v>1573044</v>
      </c>
      <c r="L29" s="1">
        <v>206575</v>
      </c>
      <c r="M29" s="1">
        <v>7614893</v>
      </c>
      <c r="N29" s="5"/>
      <c r="O29" s="6"/>
      <c r="P29" s="6"/>
    </row>
    <row r="30" spans="1:16" ht="15" thickBot="1" x14ac:dyDescent="0.4">
      <c r="A30" s="45">
        <v>26</v>
      </c>
      <c r="B30" s="41" t="s">
        <v>31</v>
      </c>
      <c r="C30" s="1">
        <v>72104</v>
      </c>
      <c r="D30" s="2"/>
      <c r="E30" s="1">
        <v>1393</v>
      </c>
      <c r="F30" s="2"/>
      <c r="G30" s="1">
        <v>35851</v>
      </c>
      <c r="H30" s="1">
        <v>34860</v>
      </c>
      <c r="I30" s="1">
        <v>23409</v>
      </c>
      <c r="J30" s="2">
        <v>452</v>
      </c>
      <c r="K30" s="1">
        <v>905525</v>
      </c>
      <c r="L30" s="1">
        <v>293987</v>
      </c>
      <c r="M30" s="1">
        <v>3080156</v>
      </c>
      <c r="N30" s="5"/>
      <c r="O30" s="6"/>
      <c r="P30" s="6"/>
    </row>
    <row r="31" spans="1:16" ht="15" thickBot="1" x14ac:dyDescent="0.4">
      <c r="A31" s="45">
        <v>27</v>
      </c>
      <c r="B31" s="41" t="s">
        <v>41</v>
      </c>
      <c r="C31" s="1">
        <v>71018</v>
      </c>
      <c r="D31" s="43">
        <v>145</v>
      </c>
      <c r="E31" s="1">
        <v>1185</v>
      </c>
      <c r="F31" s="42">
        <v>5</v>
      </c>
      <c r="G31" s="1">
        <v>50928</v>
      </c>
      <c r="H31" s="1">
        <v>18905</v>
      </c>
      <c r="I31" s="1">
        <v>22509</v>
      </c>
      <c r="J31" s="2">
        <v>376</v>
      </c>
      <c r="K31" s="1">
        <v>675891</v>
      </c>
      <c r="L31" s="1">
        <v>214224</v>
      </c>
      <c r="M31" s="1">
        <v>3155070</v>
      </c>
      <c r="N31" s="5"/>
      <c r="O31" s="6"/>
      <c r="P31" s="6"/>
    </row>
    <row r="32" spans="1:16" ht="15" thickBot="1" x14ac:dyDescent="0.4">
      <c r="A32" s="45">
        <v>28</v>
      </c>
      <c r="B32" s="41" t="s">
        <v>34</v>
      </c>
      <c r="C32" s="1">
        <v>66021</v>
      </c>
      <c r="D32" s="2"/>
      <c r="E32" s="2">
        <v>917</v>
      </c>
      <c r="F32" s="2"/>
      <c r="G32" s="1">
        <v>59260</v>
      </c>
      <c r="H32" s="1">
        <v>5844</v>
      </c>
      <c r="I32" s="1">
        <v>21877</v>
      </c>
      <c r="J32" s="2">
        <v>304</v>
      </c>
      <c r="K32" s="1">
        <v>782994</v>
      </c>
      <c r="L32" s="1">
        <v>259458</v>
      </c>
      <c r="M32" s="1">
        <v>3017804</v>
      </c>
      <c r="N32" s="5"/>
      <c r="O32" s="6"/>
      <c r="P32" s="6"/>
    </row>
    <row r="33" spans="1:16" ht="15" thickBot="1" x14ac:dyDescent="0.4">
      <c r="A33" s="45">
        <v>29</v>
      </c>
      <c r="B33" s="41" t="s">
        <v>46</v>
      </c>
      <c r="C33" s="1">
        <v>65053</v>
      </c>
      <c r="D33" s="2"/>
      <c r="E33" s="2">
        <v>854</v>
      </c>
      <c r="F33" s="2"/>
      <c r="G33" s="1">
        <v>54269</v>
      </c>
      <c r="H33" s="1">
        <v>9930</v>
      </c>
      <c r="I33" s="1">
        <v>16440</v>
      </c>
      <c r="J33" s="2">
        <v>216</v>
      </c>
      <c r="K33" s="1">
        <v>966019</v>
      </c>
      <c r="L33" s="1">
        <v>244131</v>
      </c>
      <c r="M33" s="1">
        <v>3956971</v>
      </c>
      <c r="N33" s="5"/>
      <c r="O33" s="6"/>
      <c r="P33" s="5"/>
    </row>
    <row r="34" spans="1:16" ht="15" thickBot="1" x14ac:dyDescent="0.4">
      <c r="A34" s="45">
        <v>30</v>
      </c>
      <c r="B34" s="41" t="s">
        <v>18</v>
      </c>
      <c r="C34" s="1">
        <v>59674</v>
      </c>
      <c r="D34" s="2"/>
      <c r="E34" s="1">
        <v>1973</v>
      </c>
      <c r="F34" s="2"/>
      <c r="G34" s="1">
        <v>26830</v>
      </c>
      <c r="H34" s="1">
        <v>30871</v>
      </c>
      <c r="I34" s="1">
        <v>10362</v>
      </c>
      <c r="J34" s="2">
        <v>343</v>
      </c>
      <c r="K34" s="1">
        <v>753209</v>
      </c>
      <c r="L34" s="1">
        <v>130794</v>
      </c>
      <c r="M34" s="1">
        <v>5758736</v>
      </c>
      <c r="N34" s="6"/>
      <c r="O34" s="6"/>
      <c r="P34" s="5"/>
    </row>
    <row r="35" spans="1:16" ht="15" thickBot="1" x14ac:dyDescent="0.4">
      <c r="A35" s="45">
        <v>31</v>
      </c>
      <c r="B35" s="41" t="s">
        <v>28</v>
      </c>
      <c r="C35" s="1">
        <v>55359</v>
      </c>
      <c r="D35" s="2"/>
      <c r="E35" s="2">
        <v>424</v>
      </c>
      <c r="F35" s="2"/>
      <c r="G35" s="1">
        <v>46722</v>
      </c>
      <c r="H35" s="1">
        <v>8213</v>
      </c>
      <c r="I35" s="1">
        <v>17268</v>
      </c>
      <c r="J35" s="2">
        <v>132</v>
      </c>
      <c r="K35" s="1">
        <v>867653</v>
      </c>
      <c r="L35" s="1">
        <v>270638</v>
      </c>
      <c r="M35" s="1">
        <v>3205958</v>
      </c>
      <c r="N35" s="6"/>
      <c r="O35" s="6"/>
      <c r="P35" s="5"/>
    </row>
    <row r="36" spans="1:16" ht="15" thickBot="1" x14ac:dyDescent="0.4">
      <c r="A36" s="45">
        <v>32</v>
      </c>
      <c r="B36" s="41" t="s">
        <v>23</v>
      </c>
      <c r="C36" s="1">
        <v>53782</v>
      </c>
      <c r="D36" s="2"/>
      <c r="E36" s="1">
        <v>4474</v>
      </c>
      <c r="F36" s="2"/>
      <c r="G36" s="1">
        <v>39568</v>
      </c>
      <c r="H36" s="1">
        <v>9740</v>
      </c>
      <c r="I36" s="1">
        <v>15085</v>
      </c>
      <c r="J36" s="1">
        <v>1255</v>
      </c>
      <c r="K36" s="1">
        <v>1284699</v>
      </c>
      <c r="L36" s="1">
        <v>360335</v>
      </c>
      <c r="M36" s="1">
        <v>3565287</v>
      </c>
      <c r="N36" s="5"/>
      <c r="O36" s="6"/>
      <c r="P36" s="34"/>
    </row>
    <row r="37" spans="1:16" ht="15" thickBot="1" x14ac:dyDescent="0.4">
      <c r="A37" s="45">
        <v>33</v>
      </c>
      <c r="B37" s="41" t="s">
        <v>38</v>
      </c>
      <c r="C37" s="1">
        <v>53319</v>
      </c>
      <c r="D37" s="2"/>
      <c r="E37" s="2">
        <v>997</v>
      </c>
      <c r="F37" s="2"/>
      <c r="G37" s="1">
        <v>10665</v>
      </c>
      <c r="H37" s="1">
        <v>41657</v>
      </c>
      <c r="I37" s="1">
        <v>11934</v>
      </c>
      <c r="J37" s="2">
        <v>223</v>
      </c>
      <c r="K37" s="1">
        <v>929212</v>
      </c>
      <c r="L37" s="1">
        <v>207986</v>
      </c>
      <c r="M37" s="1">
        <v>4467673</v>
      </c>
      <c r="N37" s="5"/>
      <c r="O37" s="6"/>
    </row>
    <row r="38" spans="1:16" ht="15" thickBot="1" x14ac:dyDescent="0.4">
      <c r="A38" s="45">
        <v>34</v>
      </c>
      <c r="B38" s="41" t="s">
        <v>45</v>
      </c>
      <c r="C38" s="1">
        <v>47724</v>
      </c>
      <c r="D38" s="2"/>
      <c r="E38" s="2">
        <v>485</v>
      </c>
      <c r="F38" s="2"/>
      <c r="G38" s="1">
        <v>29396</v>
      </c>
      <c r="H38" s="1">
        <v>17843</v>
      </c>
      <c r="I38" s="1">
        <v>16381</v>
      </c>
      <c r="J38" s="2">
        <v>166</v>
      </c>
      <c r="K38" s="1">
        <v>436686</v>
      </c>
      <c r="L38" s="1">
        <v>149893</v>
      </c>
      <c r="M38" s="1">
        <v>2913314</v>
      </c>
      <c r="N38" s="5"/>
      <c r="O38" s="6"/>
    </row>
    <row r="39" spans="1:16" ht="15" thickBot="1" x14ac:dyDescent="0.4">
      <c r="A39" s="45">
        <v>35</v>
      </c>
      <c r="B39" s="41" t="s">
        <v>50</v>
      </c>
      <c r="C39" s="1">
        <v>36477</v>
      </c>
      <c r="D39" s="2"/>
      <c r="E39" s="2">
        <v>406</v>
      </c>
      <c r="F39" s="2"/>
      <c r="G39" s="1">
        <v>28051</v>
      </c>
      <c r="H39" s="1">
        <v>8020</v>
      </c>
      <c r="I39" s="1">
        <v>18857</v>
      </c>
      <c r="J39" s="2">
        <v>210</v>
      </c>
      <c r="K39" s="1">
        <v>385852</v>
      </c>
      <c r="L39" s="1">
        <v>199468</v>
      </c>
      <c r="M39" s="1">
        <v>1934408</v>
      </c>
      <c r="N39" s="5"/>
      <c r="O39" s="6"/>
    </row>
    <row r="40" spans="1:16" ht="15" thickBot="1" x14ac:dyDescent="0.4">
      <c r="A40" s="45">
        <v>36</v>
      </c>
      <c r="B40" s="41" t="s">
        <v>49</v>
      </c>
      <c r="C40" s="1">
        <v>33981</v>
      </c>
      <c r="D40" s="2"/>
      <c r="E40" s="2">
        <v>389</v>
      </c>
      <c r="F40" s="2"/>
      <c r="G40" s="1">
        <v>16956</v>
      </c>
      <c r="H40" s="1">
        <v>16636</v>
      </c>
      <c r="I40" s="1">
        <v>19015</v>
      </c>
      <c r="J40" s="2">
        <v>218</v>
      </c>
      <c r="K40" s="1">
        <v>267996</v>
      </c>
      <c r="L40" s="1">
        <v>149964</v>
      </c>
      <c r="M40" s="1">
        <v>1787065</v>
      </c>
      <c r="N40" s="5"/>
      <c r="O40" s="6"/>
    </row>
    <row r="41" spans="1:16" ht="15" thickBot="1" x14ac:dyDescent="0.4">
      <c r="A41" s="45">
        <v>37</v>
      </c>
      <c r="B41" s="41" t="s">
        <v>37</v>
      </c>
      <c r="C41" s="1">
        <v>28355</v>
      </c>
      <c r="D41" s="2"/>
      <c r="E41" s="2">
        <v>486</v>
      </c>
      <c r="F41" s="2"/>
      <c r="G41" s="1">
        <v>5252</v>
      </c>
      <c r="H41" s="1">
        <v>22617</v>
      </c>
      <c r="I41" s="1">
        <v>6723</v>
      </c>
      <c r="J41" s="2">
        <v>115</v>
      </c>
      <c r="K41" s="1">
        <v>590132</v>
      </c>
      <c r="L41" s="1">
        <v>139917</v>
      </c>
      <c r="M41" s="1">
        <v>4217737</v>
      </c>
      <c r="N41" s="5"/>
      <c r="O41" s="6"/>
    </row>
    <row r="42" spans="1:16" ht="15" thickBot="1" x14ac:dyDescent="0.4">
      <c r="A42" s="45">
        <v>38</v>
      </c>
      <c r="B42" s="41" t="s">
        <v>44</v>
      </c>
      <c r="C42" s="1">
        <v>26181</v>
      </c>
      <c r="D42" s="2"/>
      <c r="E42" s="2">
        <v>807</v>
      </c>
      <c r="F42" s="2"/>
      <c r="G42" s="1">
        <v>13701</v>
      </c>
      <c r="H42" s="1">
        <v>11673</v>
      </c>
      <c r="I42" s="1">
        <v>12486</v>
      </c>
      <c r="J42" s="2">
        <v>385</v>
      </c>
      <c r="K42" s="1">
        <v>799673</v>
      </c>
      <c r="L42" s="1">
        <v>381373</v>
      </c>
      <c r="M42" s="1">
        <v>2096829</v>
      </c>
      <c r="N42" s="5"/>
      <c r="O42" s="6"/>
    </row>
    <row r="43" spans="1:16" ht="15" thickBot="1" x14ac:dyDescent="0.4">
      <c r="A43" s="45">
        <v>39</v>
      </c>
      <c r="B43" s="41" t="s">
        <v>40</v>
      </c>
      <c r="C43" s="1">
        <v>22592</v>
      </c>
      <c r="D43" s="2"/>
      <c r="E43" s="1">
        <v>1059</v>
      </c>
      <c r="F43" s="2"/>
      <c r="G43" s="1">
        <v>2179</v>
      </c>
      <c r="H43" s="1">
        <v>19354</v>
      </c>
      <c r="I43" s="1">
        <v>21326</v>
      </c>
      <c r="J43" s="1">
        <v>1000</v>
      </c>
      <c r="K43" s="1">
        <v>582612</v>
      </c>
      <c r="L43" s="1">
        <v>549965</v>
      </c>
      <c r="M43" s="1">
        <v>1059361</v>
      </c>
      <c r="N43" s="6"/>
      <c r="O43" s="6"/>
    </row>
    <row r="44" spans="1:16" ht="15" thickBot="1" x14ac:dyDescent="0.4">
      <c r="A44" s="45">
        <v>40</v>
      </c>
      <c r="B44" s="41" t="s">
        <v>43</v>
      </c>
      <c r="C44" s="1">
        <v>18308</v>
      </c>
      <c r="D44" s="2"/>
      <c r="E44" s="2">
        <v>609</v>
      </c>
      <c r="F44" s="2"/>
      <c r="G44" s="1">
        <v>9920</v>
      </c>
      <c r="H44" s="1">
        <v>7779</v>
      </c>
      <c r="I44" s="1">
        <v>18801</v>
      </c>
      <c r="J44" s="2">
        <v>625</v>
      </c>
      <c r="K44" s="1">
        <v>253970</v>
      </c>
      <c r="L44" s="1">
        <v>260813</v>
      </c>
      <c r="M44" s="1">
        <v>973764</v>
      </c>
      <c r="N44" s="6"/>
      <c r="O44" s="6"/>
    </row>
    <row r="45" spans="1:16" ht="15" thickBot="1" x14ac:dyDescent="0.4">
      <c r="A45" s="45">
        <v>41</v>
      </c>
      <c r="B45" s="41" t="s">
        <v>54</v>
      </c>
      <c r="C45" s="1">
        <v>15403</v>
      </c>
      <c r="D45" s="2"/>
      <c r="E45" s="2">
        <v>173</v>
      </c>
      <c r="F45" s="2"/>
      <c r="G45" s="1">
        <v>12551</v>
      </c>
      <c r="H45" s="1">
        <v>2679</v>
      </c>
      <c r="I45" s="1">
        <v>17411</v>
      </c>
      <c r="J45" s="2">
        <v>196</v>
      </c>
      <c r="K45" s="1">
        <v>156686</v>
      </c>
      <c r="L45" s="1">
        <v>177115</v>
      </c>
      <c r="M45" s="1">
        <v>884659</v>
      </c>
      <c r="N45" s="6"/>
      <c r="O45" s="6"/>
    </row>
    <row r="46" spans="1:16" ht="15" thickBot="1" x14ac:dyDescent="0.4">
      <c r="A46" s="45">
        <v>42</v>
      </c>
      <c r="B46" s="41" t="s">
        <v>63</v>
      </c>
      <c r="C46" s="1">
        <v>14362</v>
      </c>
      <c r="D46" s="2"/>
      <c r="E46" s="2">
        <v>611</v>
      </c>
      <c r="F46" s="2"/>
      <c r="G46" s="1">
        <v>11414</v>
      </c>
      <c r="H46" s="1">
        <v>2337</v>
      </c>
      <c r="I46" s="1">
        <v>20350</v>
      </c>
      <c r="J46" s="2">
        <v>866</v>
      </c>
      <c r="K46" s="1">
        <v>316598</v>
      </c>
      <c r="L46" s="1">
        <v>448599</v>
      </c>
      <c r="M46" s="1">
        <v>705749</v>
      </c>
      <c r="N46" s="6"/>
      <c r="O46" s="6"/>
    </row>
    <row r="47" spans="1:16" ht="15" thickBot="1" x14ac:dyDescent="0.4">
      <c r="A47" s="45">
        <v>43</v>
      </c>
      <c r="B47" s="41" t="s">
        <v>53</v>
      </c>
      <c r="C47" s="1">
        <v>13872</v>
      </c>
      <c r="D47" s="2"/>
      <c r="E47" s="2">
        <v>156</v>
      </c>
      <c r="F47" s="2"/>
      <c r="G47" s="1">
        <v>11452</v>
      </c>
      <c r="H47" s="1">
        <v>2264</v>
      </c>
      <c r="I47" s="1">
        <v>18203</v>
      </c>
      <c r="J47" s="2">
        <v>205</v>
      </c>
      <c r="K47" s="1">
        <v>212129</v>
      </c>
      <c r="L47" s="1">
        <v>278362</v>
      </c>
      <c r="M47" s="1">
        <v>762062</v>
      </c>
      <c r="N47" s="5"/>
      <c r="O47" s="6"/>
    </row>
    <row r="48" spans="1:16" ht="15" thickBot="1" x14ac:dyDescent="0.4">
      <c r="A48" s="45">
        <v>44</v>
      </c>
      <c r="B48" s="41" t="s">
        <v>56</v>
      </c>
      <c r="C48" s="1">
        <v>11661</v>
      </c>
      <c r="D48" s="2"/>
      <c r="E48" s="2">
        <v>250</v>
      </c>
      <c r="F48" s="2"/>
      <c r="G48" s="1">
        <v>8626</v>
      </c>
      <c r="H48" s="1">
        <v>2785</v>
      </c>
      <c r="I48" s="1">
        <v>6507</v>
      </c>
      <c r="J48" s="2">
        <v>139</v>
      </c>
      <c r="K48" s="1">
        <v>462547</v>
      </c>
      <c r="L48" s="1">
        <v>258097</v>
      </c>
      <c r="M48" s="1">
        <v>1792147</v>
      </c>
      <c r="N48" s="6"/>
      <c r="O48" s="6"/>
    </row>
    <row r="49" spans="1:15" ht="15" thickBot="1" x14ac:dyDescent="0.4">
      <c r="A49" s="45">
        <v>45</v>
      </c>
      <c r="B49" s="41" t="s">
        <v>47</v>
      </c>
      <c r="C49" s="1">
        <v>10025</v>
      </c>
      <c r="D49" s="2"/>
      <c r="E49" s="2">
        <v>88</v>
      </c>
      <c r="F49" s="2"/>
      <c r="G49" s="1">
        <v>3063</v>
      </c>
      <c r="H49" s="1">
        <v>6874</v>
      </c>
      <c r="I49" s="1">
        <v>7080</v>
      </c>
      <c r="J49" s="2">
        <v>62</v>
      </c>
      <c r="K49" s="1">
        <v>316505</v>
      </c>
      <c r="L49" s="1">
        <v>223541</v>
      </c>
      <c r="M49" s="1">
        <v>1415872</v>
      </c>
      <c r="N49" s="5"/>
      <c r="O49" s="6"/>
    </row>
    <row r="50" spans="1:15" ht="15" thickBot="1" x14ac:dyDescent="0.4">
      <c r="A50" s="45">
        <v>46</v>
      </c>
      <c r="B50" s="41" t="s">
        <v>51</v>
      </c>
      <c r="C50" s="1">
        <v>8381</v>
      </c>
      <c r="D50" s="2"/>
      <c r="E50" s="2">
        <v>119</v>
      </c>
      <c r="F50" s="2"/>
      <c r="G50" s="1">
        <v>6270</v>
      </c>
      <c r="H50" s="1">
        <v>1992</v>
      </c>
      <c r="I50" s="1">
        <v>7842</v>
      </c>
      <c r="J50" s="2">
        <v>111</v>
      </c>
      <c r="K50" s="1">
        <v>268780</v>
      </c>
      <c r="L50" s="1">
        <v>251483</v>
      </c>
      <c r="M50" s="1">
        <v>1068778</v>
      </c>
      <c r="N50" s="5"/>
      <c r="O50" s="6"/>
    </row>
    <row r="51" spans="1:15" ht="15" thickBot="1" x14ac:dyDescent="0.4">
      <c r="A51" s="45">
        <v>47</v>
      </c>
      <c r="B51" s="41" t="s">
        <v>42</v>
      </c>
      <c r="C51" s="1">
        <v>7494</v>
      </c>
      <c r="D51" s="2"/>
      <c r="E51" s="2">
        <v>433</v>
      </c>
      <c r="F51" s="2"/>
      <c r="G51" s="1">
        <v>6825</v>
      </c>
      <c r="H51" s="2">
        <v>236</v>
      </c>
      <c r="I51" s="1">
        <v>5511</v>
      </c>
      <c r="J51" s="2">
        <v>318</v>
      </c>
      <c r="K51" s="1">
        <v>253127</v>
      </c>
      <c r="L51" s="1">
        <v>186162</v>
      </c>
      <c r="M51" s="1">
        <v>1359711</v>
      </c>
      <c r="N51" s="6"/>
      <c r="O51" s="6"/>
    </row>
    <row r="52" spans="1:15" ht="15" thickBot="1" x14ac:dyDescent="0.4">
      <c r="A52" s="45">
        <v>48</v>
      </c>
      <c r="B52" s="41" t="s">
        <v>52</v>
      </c>
      <c r="C52" s="1">
        <v>5833</v>
      </c>
      <c r="D52" s="2"/>
      <c r="E52" s="2">
        <v>42</v>
      </c>
      <c r="F52" s="2"/>
      <c r="G52" s="1">
        <v>2137</v>
      </c>
      <c r="H52" s="1">
        <v>3654</v>
      </c>
      <c r="I52" s="1">
        <v>7974</v>
      </c>
      <c r="J52" s="2">
        <v>57</v>
      </c>
      <c r="K52" s="1">
        <v>391656</v>
      </c>
      <c r="L52" s="1">
        <v>535382</v>
      </c>
      <c r="M52" s="1">
        <v>731545</v>
      </c>
      <c r="N52" s="6"/>
      <c r="O52" s="6"/>
    </row>
    <row r="53" spans="1:15" ht="15" thickBot="1" x14ac:dyDescent="0.4">
      <c r="A53" s="45">
        <v>49</v>
      </c>
      <c r="B53" s="41" t="s">
        <v>39</v>
      </c>
      <c r="C53" s="1">
        <v>4713</v>
      </c>
      <c r="D53" s="2"/>
      <c r="E53" s="2">
        <v>134</v>
      </c>
      <c r="F53" s="2"/>
      <c r="G53" s="1">
        <v>4086</v>
      </c>
      <c r="H53" s="2">
        <v>493</v>
      </c>
      <c r="I53" s="1">
        <v>3506</v>
      </c>
      <c r="J53" s="2">
        <v>100</v>
      </c>
      <c r="K53" s="1">
        <v>312143</v>
      </c>
      <c r="L53" s="1">
        <v>232213</v>
      </c>
      <c r="M53" s="1">
        <v>1344212</v>
      </c>
      <c r="N53" s="5"/>
      <c r="O53" s="6"/>
    </row>
    <row r="54" spans="1:15" ht="15" thickBot="1" x14ac:dyDescent="0.4">
      <c r="A54" s="45">
        <v>50</v>
      </c>
      <c r="B54" s="41" t="s">
        <v>55</v>
      </c>
      <c r="C54" s="1">
        <v>4103</v>
      </c>
      <c r="D54" s="2"/>
      <c r="E54" s="2">
        <v>42</v>
      </c>
      <c r="F54" s="2"/>
      <c r="G54" s="1">
        <v>3451</v>
      </c>
      <c r="H54" s="2">
        <v>610</v>
      </c>
      <c r="I54" s="1">
        <v>7089</v>
      </c>
      <c r="J54" s="2">
        <v>73</v>
      </c>
      <c r="K54" s="1">
        <v>122296</v>
      </c>
      <c r="L54" s="1">
        <v>211307</v>
      </c>
      <c r="M54" s="1">
        <v>578759</v>
      </c>
      <c r="N54" s="5"/>
      <c r="O54" s="6"/>
    </row>
    <row r="55" spans="1:15" ht="15" thickBot="1" x14ac:dyDescent="0.4">
      <c r="A55" s="45">
        <v>51</v>
      </c>
      <c r="B55" s="41" t="s">
        <v>48</v>
      </c>
      <c r="C55" s="1">
        <v>1654</v>
      </c>
      <c r="D55" s="2"/>
      <c r="E55" s="2">
        <v>58</v>
      </c>
      <c r="F55" s="2"/>
      <c r="G55" s="1">
        <v>1465</v>
      </c>
      <c r="H55" s="2">
        <v>131</v>
      </c>
      <c r="I55" s="1">
        <v>2651</v>
      </c>
      <c r="J55" s="2">
        <v>93</v>
      </c>
      <c r="K55" s="1">
        <v>146782</v>
      </c>
      <c r="L55" s="1">
        <v>235232</v>
      </c>
      <c r="M55" s="1">
        <v>623989</v>
      </c>
      <c r="N55" s="6"/>
      <c r="O55" s="6"/>
    </row>
    <row r="56" spans="1:15" ht="15" thickBot="1" x14ac:dyDescent="0.4">
      <c r="A56" s="45">
        <v>62</v>
      </c>
      <c r="B56" s="44" t="s">
        <v>64</v>
      </c>
      <c r="C56" s="1">
        <v>1713</v>
      </c>
      <c r="D56" s="2"/>
      <c r="E56" s="2">
        <v>19</v>
      </c>
      <c r="F56" s="2"/>
      <c r="G56" s="2">
        <v>951</v>
      </c>
      <c r="H56" s="2">
        <v>743</v>
      </c>
      <c r="I56" s="2"/>
      <c r="J56" s="2"/>
      <c r="K56" s="1">
        <v>41568</v>
      </c>
      <c r="L56" s="2"/>
      <c r="M56" s="2"/>
      <c r="N56" s="6"/>
      <c r="O56" s="5"/>
    </row>
    <row r="57" spans="1:15" ht="15" thickBot="1" x14ac:dyDescent="0.4">
      <c r="A57" s="45">
        <v>63</v>
      </c>
      <c r="B57" s="44" t="s">
        <v>67</v>
      </c>
      <c r="C57" s="2">
        <v>59</v>
      </c>
      <c r="D57" s="2"/>
      <c r="E57" s="2">
        <v>2</v>
      </c>
      <c r="F57" s="2"/>
      <c r="G57" s="2">
        <v>29</v>
      </c>
      <c r="H57" s="2">
        <v>28</v>
      </c>
      <c r="I57" s="2"/>
      <c r="J57" s="2"/>
      <c r="K57" s="1">
        <v>17626</v>
      </c>
      <c r="L57" s="2"/>
      <c r="M57" s="2"/>
      <c r="N57" s="5"/>
      <c r="O57" s="5"/>
    </row>
    <row r="58" spans="1:15" ht="15" thickBot="1" x14ac:dyDescent="0.4">
      <c r="A58" s="45">
        <v>64</v>
      </c>
      <c r="B58" s="44" t="s">
        <v>65</v>
      </c>
      <c r="C58" s="1">
        <v>35504</v>
      </c>
      <c r="D58" s="2"/>
      <c r="E58" s="2">
        <v>482</v>
      </c>
      <c r="F58" s="2"/>
      <c r="G58" s="1">
        <v>2267</v>
      </c>
      <c r="H58" s="1">
        <v>32755</v>
      </c>
      <c r="I58" s="1">
        <v>10483</v>
      </c>
      <c r="J58" s="2">
        <v>142</v>
      </c>
      <c r="K58" s="1">
        <v>464073</v>
      </c>
      <c r="L58" s="1">
        <v>137018</v>
      </c>
      <c r="M58" s="1">
        <v>3386941</v>
      </c>
      <c r="N58" s="5"/>
      <c r="O58" s="5"/>
    </row>
    <row r="59" spans="1:15" ht="21.5" thickBot="1" x14ac:dyDescent="0.4">
      <c r="A59" s="56">
        <v>65</v>
      </c>
      <c r="B59" s="57" t="s">
        <v>66</v>
      </c>
      <c r="C59" s="58">
        <v>1191</v>
      </c>
      <c r="D59" s="59"/>
      <c r="E59" s="59">
        <v>18</v>
      </c>
      <c r="F59" s="59"/>
      <c r="G59" s="58">
        <v>1070</v>
      </c>
      <c r="H59" s="59">
        <v>103</v>
      </c>
      <c r="I59" s="59"/>
      <c r="J59" s="59"/>
      <c r="K59" s="58">
        <v>17459</v>
      </c>
      <c r="L59" s="59"/>
      <c r="M59" s="59"/>
      <c r="N59" s="60"/>
      <c r="O59" s="34"/>
    </row>
  </sheetData>
  <mergeCells count="2">
    <mergeCell ref="P1:R1"/>
    <mergeCell ref="U1:Y1"/>
  </mergeCells>
  <hyperlinks>
    <hyperlink ref="B5" r:id="rId1" display="https://www.worldometers.info/coronavirus/usa/california/" xr:uid="{72E44453-2C6B-4199-97C9-A766BD0230C7}"/>
    <hyperlink ref="B6" r:id="rId2" display="https://www.worldometers.info/coronavirus/usa/texas/" xr:uid="{B482D0F7-F132-431F-9740-8BCB333D21ED}"/>
    <hyperlink ref="B7" r:id="rId3" display="https://www.worldometers.info/coronavirus/usa/florida/" xr:uid="{503F66A7-4493-40B1-8B0C-FB7B7792FC97}"/>
    <hyperlink ref="B8" r:id="rId4" display="https://www.worldometers.info/coronavirus/usa/new-york/" xr:uid="{98208D72-0C25-4F37-83AB-925FD7CE399D}"/>
    <hyperlink ref="B9" r:id="rId5" display="https://www.worldometers.info/coronavirus/usa/georgia/" xr:uid="{E8DA58F3-ABFF-4D1F-AAD2-358CB03543E9}"/>
    <hyperlink ref="B10" r:id="rId6" display="https://www.worldometers.info/coronavirus/usa/illinois/" xr:uid="{543B6227-6928-4C28-8BA3-64F3340EE83E}"/>
    <hyperlink ref="B11" r:id="rId7" display="https://www.worldometers.info/coronavirus/usa/arizona/" xr:uid="{ED4E3B5A-6A00-476D-B441-3EC183619DB6}"/>
    <hyperlink ref="B12" r:id="rId8" display="https://www.worldometers.info/coronavirus/usa/new-jersey/" xr:uid="{D362DDEB-42F3-47AA-B104-8EC619C4816B}"/>
    <hyperlink ref="B13" r:id="rId9" display="https://www.worldometers.info/coronavirus/usa/north-carolina/" xr:uid="{33765982-E1F6-48E4-9E0F-052B14A38189}"/>
    <hyperlink ref="B14" r:id="rId10" display="https://www.worldometers.info/coronavirus/usa/tennessee/" xr:uid="{8680A77F-9663-4746-89AA-3DEAA70C458A}"/>
    <hyperlink ref="B15" r:id="rId11" display="https://www.worldometers.info/coronavirus/usa/louisiana/" xr:uid="{B0BFA894-DCA5-4C81-BDA1-940CF21325D2}"/>
    <hyperlink ref="B16" r:id="rId12" display="https://www.worldometers.info/coronavirus/usa/pennsylvania/" xr:uid="{05B8CB3D-292D-480E-87E2-736EB4C6D591}"/>
    <hyperlink ref="B17" r:id="rId13" display="https://www.worldometers.info/coronavirus/usa/alabama/" xr:uid="{A64577A7-FEBE-41CA-A738-969228931112}"/>
    <hyperlink ref="B18" r:id="rId14" display="https://www.worldometers.info/coronavirus/usa/ohio/" xr:uid="{B157736C-BFC7-4A39-B646-E605FF4D825A}"/>
    <hyperlink ref="B19" r:id="rId15" display="https://www.worldometers.info/coronavirus/usa/virginia/" xr:uid="{967472A7-A879-41CB-A686-CEF5B02BEDA3}"/>
    <hyperlink ref="B20" r:id="rId16" display="https://www.worldometers.info/coronavirus/usa/south-carolina/" xr:uid="{4A46CB34-FC28-4FE4-A977-ABE64DEFCBC7}"/>
    <hyperlink ref="B21" r:id="rId17" display="https://www.worldometers.info/coronavirus/usa/massachusetts/" xr:uid="{1B1886E9-233B-4727-8A6D-1447BFDAFD3F}"/>
    <hyperlink ref="B22" r:id="rId18" display="https://www.worldometers.info/coronavirus/usa/michigan/" xr:uid="{DAA111CE-FE5E-4638-96D6-320C75CBE43D}"/>
    <hyperlink ref="B23" r:id="rId19" display="https://www.worldometers.info/coronavirus/usa/maryland/" xr:uid="{F5F6E759-28B6-40B0-AB8D-D2FA10D26569}"/>
    <hyperlink ref="B24" r:id="rId20" display="https://www.worldometers.info/coronavirus/usa/indiana/" xr:uid="{C9E3501C-D9E4-4E46-A562-436B59559735}"/>
    <hyperlink ref="B25" r:id="rId21" display="https://www.worldometers.info/coronavirus/usa/missouri/" xr:uid="{42D0D3AF-6A4A-44FB-8A53-DD28D08A94D0}"/>
    <hyperlink ref="B26" r:id="rId22" display="https://www.worldometers.info/coronavirus/usa/mississippi/" xr:uid="{375DFFB0-6FD1-416C-8A7B-5B2D9C092872}"/>
    <hyperlink ref="B27" r:id="rId23" display="https://www.worldometers.info/coronavirus/usa/wisconsin/" xr:uid="{5B22E0E0-D04C-4058-8356-229DEEA28007}"/>
    <hyperlink ref="B28" r:id="rId24" display="https://www.worldometers.info/coronavirus/usa/minnesota/" xr:uid="{997758A8-F60A-4659-9FCF-4718904C9230}"/>
    <hyperlink ref="B29" r:id="rId25" display="https://www.worldometers.info/coronavirus/usa/washington/" xr:uid="{920EB5CE-9B36-48A4-9C2A-B0E87F5B6222}"/>
    <hyperlink ref="B30" r:id="rId26" display="https://www.worldometers.info/coronavirus/usa/nevada/" xr:uid="{3CDC226F-6B5F-43A7-B2C8-19FF675BA2FF}"/>
    <hyperlink ref="B31" r:id="rId27" display="https://www.worldometers.info/coronavirus/usa/iowa/" xr:uid="{B527CE4B-123D-4BFA-A626-557162BDAB54}"/>
    <hyperlink ref="B32" r:id="rId28" display="https://www.worldometers.info/coronavirus/usa/arkansas/" xr:uid="{70F85B26-5002-46BF-808A-B361B4D0DAED}"/>
    <hyperlink ref="B33" r:id="rId29" display="https://www.worldometers.info/coronavirus/usa/oklahoma/" xr:uid="{DAC055A7-EF00-435C-847B-525146397A97}"/>
    <hyperlink ref="B34" r:id="rId30" display="https://www.worldometers.info/coronavirus/usa/colorado/" xr:uid="{986458DA-C3C6-4B0F-AA0D-56BE20351F2E}"/>
    <hyperlink ref="B35" r:id="rId31" display="https://www.worldometers.info/coronavirus/usa/utah/" xr:uid="{CD1DB026-31D3-46BA-8C28-529AD3149728}"/>
    <hyperlink ref="B36" r:id="rId32" display="https://www.worldometers.info/coronavirus/usa/connecticut/" xr:uid="{67D893EC-2C0A-44A6-B288-5CFEC6261946}"/>
    <hyperlink ref="B37" r:id="rId33" display="https://www.worldometers.info/coronavirus/usa/kentucky/" xr:uid="{C698DB0A-0964-498C-9ED4-F7F1B60C8ECB}"/>
    <hyperlink ref="B38" r:id="rId34" display="https://www.worldometers.info/coronavirus/usa/kansas/" xr:uid="{5744FF43-647D-4EBF-97C9-6613078DC0CF}"/>
    <hyperlink ref="B39" r:id="rId35" display="https://www.worldometers.info/coronavirus/usa/nebraska/" xr:uid="{1E61E00D-BCCB-4D92-AAF5-AE4BE96373D5}"/>
    <hyperlink ref="B40" r:id="rId36" display="https://www.worldometers.info/coronavirus/usa/idaho/" xr:uid="{08E64837-8B6B-4C2E-817A-9B14526EC3F5}"/>
    <hyperlink ref="B41" r:id="rId37" display="https://www.worldometers.info/coronavirus/usa/oregon/" xr:uid="{6212968D-5563-4AB9-B26C-D99A74E5E700}"/>
    <hyperlink ref="B42" r:id="rId38" display="https://www.worldometers.info/coronavirus/usa/new-mexico/" xr:uid="{5132A5ED-A375-429C-B983-D559482E630E}"/>
    <hyperlink ref="B43" r:id="rId39" display="https://www.worldometers.info/coronavirus/usa/rhode-island/" xr:uid="{208C8481-5510-4524-95BD-34B97B2EF0A4}"/>
    <hyperlink ref="B44" r:id="rId40" display="https://www.worldometers.info/coronavirus/usa/delaware/" xr:uid="{B20A83DC-C2EB-4216-8BA1-BAA56574419D}"/>
    <hyperlink ref="B45" r:id="rId41" display="https://www.worldometers.info/coronavirus/usa/south-dakota/" xr:uid="{CEBAE87E-74DD-480C-B867-DC2B86F5088D}"/>
    <hyperlink ref="B46" r:id="rId42" display="https://www.worldometers.info/coronavirus/usa/district-of-columbia/" xr:uid="{9DD1D71F-E41C-436E-B67F-7E2212B5F458}"/>
    <hyperlink ref="B47" r:id="rId43" display="https://www.worldometers.info/coronavirus/usa/north-dakota/" xr:uid="{FA3F4DC4-6B43-4060-BC8E-7C7B7C8E4F43}"/>
    <hyperlink ref="B48" r:id="rId44" display="https://www.worldometers.info/coronavirus/usa/west-virginia/" xr:uid="{E2E9909F-844E-4362-A611-1705D1F6F753}"/>
    <hyperlink ref="B49" r:id="rId45" display="https://www.worldometers.info/coronavirus/usa/hawaii/" xr:uid="{89FF0B53-C190-4002-BD2B-D92954E5C077}"/>
    <hyperlink ref="B50" r:id="rId46" display="https://www.worldometers.info/coronavirus/usa/montana/" xr:uid="{EFB12AC7-080E-4816-9C8A-C428C4B75405}"/>
    <hyperlink ref="B51" r:id="rId47" display="https://www.worldometers.info/coronavirus/usa/new-hampshire/" xr:uid="{1E57BFBD-65A9-4411-A06B-6BAA08C8E8E3}"/>
    <hyperlink ref="B52" r:id="rId48" display="https://www.worldometers.info/coronavirus/usa/alaska/" xr:uid="{E02BE2C1-55EB-4963-ADB3-BA5EB861766A}"/>
    <hyperlink ref="B53" r:id="rId49" display="https://www.worldometers.info/coronavirus/usa/maine/" xr:uid="{8FAD04DD-DCCD-476E-A347-6C800E585199}"/>
    <hyperlink ref="B54" r:id="rId50" display="https://www.worldometers.info/coronavirus/usa/wyoming/" xr:uid="{158B826E-C7FF-4033-85F1-565328E987EB}"/>
    <hyperlink ref="B55" r:id="rId51" display="https://www.worldometers.info/coronavirus/usa/vermont/" xr:uid="{1788EDF9-784A-412F-8996-19477E690D79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Q66"/>
  <sheetViews>
    <sheetView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D2" sqref="A2:D56"/>
    </sheetView>
  </sheetViews>
  <sheetFormatPr defaultRowHeight="13" x14ac:dyDescent="0.3"/>
  <cols>
    <col min="1" max="1" width="20.90625" style="26" customWidth="1"/>
    <col min="2" max="2" width="11.90625" style="26" customWidth="1"/>
    <col min="3" max="3" width="14.36328125" style="26" hidden="1" customWidth="1"/>
    <col min="4" max="4" width="14.36328125" style="26" customWidth="1"/>
    <col min="5" max="5" width="14.36328125" style="26" hidden="1" customWidth="1"/>
    <col min="6" max="11" width="14.36328125" style="26" customWidth="1"/>
    <col min="12" max="12" width="14.36328125" style="25" customWidth="1"/>
    <col min="13" max="13" width="4.81640625" style="25" customWidth="1"/>
    <col min="14" max="14" width="10.08984375" style="25" customWidth="1"/>
    <col min="15" max="15" width="8.7265625" style="25"/>
    <col min="16" max="16" width="12.6328125" style="25" customWidth="1"/>
    <col min="17" max="17" width="9.81640625" style="40" customWidth="1"/>
    <col min="18" max="16384" width="8.7265625" style="25"/>
  </cols>
  <sheetData>
    <row r="1" spans="1:17" customFormat="1" ht="44" thickBot="1" x14ac:dyDescent="0.4">
      <c r="A1" s="23" t="s">
        <v>1</v>
      </c>
      <c r="B1" s="24" t="s">
        <v>93</v>
      </c>
      <c r="C1" s="24" t="s">
        <v>92</v>
      </c>
      <c r="D1" s="24" t="s">
        <v>91</v>
      </c>
      <c r="E1" s="24" t="s">
        <v>90</v>
      </c>
      <c r="F1" s="24" t="s">
        <v>104</v>
      </c>
      <c r="G1" s="24" t="s">
        <v>89</v>
      </c>
      <c r="H1" s="24" t="s">
        <v>88</v>
      </c>
      <c r="I1" s="24" t="s">
        <v>94</v>
      </c>
      <c r="J1" s="24" t="s">
        <v>87</v>
      </c>
      <c r="K1" s="24" t="s">
        <v>86</v>
      </c>
      <c r="L1" s="24" t="s">
        <v>103</v>
      </c>
      <c r="M1" s="24"/>
      <c r="N1" s="24" t="s">
        <v>98</v>
      </c>
      <c r="O1" s="24" t="s">
        <v>99</v>
      </c>
      <c r="P1" s="24" t="s">
        <v>100</v>
      </c>
      <c r="Q1" s="24" t="s">
        <v>101</v>
      </c>
    </row>
    <row r="2" spans="1:17" ht="15" thickBot="1" x14ac:dyDescent="0.35">
      <c r="A2" s="41" t="s">
        <v>36</v>
      </c>
      <c r="B2" s="1">
        <v>133606</v>
      </c>
      <c r="C2" s="2"/>
      <c r="D2" s="1">
        <v>2277</v>
      </c>
      <c r="E2" s="2"/>
      <c r="F2" s="1">
        <v>51154</v>
      </c>
      <c r="G2" s="1">
        <v>80175</v>
      </c>
      <c r="H2" s="1">
        <v>27249</v>
      </c>
      <c r="I2" s="2">
        <v>464</v>
      </c>
      <c r="J2" s="1">
        <v>1035902</v>
      </c>
      <c r="K2" s="1">
        <v>211271</v>
      </c>
      <c r="L2" s="1">
        <v>4903185</v>
      </c>
      <c r="M2" s="46"/>
      <c r="N2" s="37">
        <f>IFERROR(B2/J2,0)</f>
        <v>0.12897552085042793</v>
      </c>
      <c r="O2" s="38">
        <f>IFERROR(I2/H2,0)</f>
        <v>1.7028147821938421E-2</v>
      </c>
      <c r="P2" s="36">
        <f>D2*250</f>
        <v>569250</v>
      </c>
      <c r="Q2" s="39">
        <f>ABS(P2-B2)/B2</f>
        <v>3.2606619463197761</v>
      </c>
    </row>
    <row r="3" spans="1:17" ht="15" thickBot="1" x14ac:dyDescent="0.35">
      <c r="A3" s="41" t="s">
        <v>52</v>
      </c>
      <c r="B3" s="1">
        <v>5833</v>
      </c>
      <c r="C3" s="2"/>
      <c r="D3" s="2">
        <v>42</v>
      </c>
      <c r="E3" s="2"/>
      <c r="F3" s="1">
        <v>2137</v>
      </c>
      <c r="G3" s="1">
        <v>3654</v>
      </c>
      <c r="H3" s="1">
        <v>7974</v>
      </c>
      <c r="I3" s="2">
        <v>57</v>
      </c>
      <c r="J3" s="1">
        <v>391656</v>
      </c>
      <c r="K3" s="1">
        <v>535382</v>
      </c>
      <c r="L3" s="1">
        <v>731545</v>
      </c>
      <c r="M3" s="46"/>
      <c r="N3" s="37">
        <f>IFERROR(B3/J3,0)</f>
        <v>1.489317155871479E-2</v>
      </c>
      <c r="O3" s="38">
        <f>IFERROR(I3/H3,0)</f>
        <v>7.1482317531978935E-3</v>
      </c>
      <c r="P3" s="36">
        <f>D3*250</f>
        <v>10500</v>
      </c>
      <c r="Q3" s="39">
        <f>ABS(P3-B3)/B3</f>
        <v>0.80010286302074407</v>
      </c>
    </row>
    <row r="4" spans="1:17" ht="15" thickBot="1" x14ac:dyDescent="0.35">
      <c r="A4" s="41" t="s">
        <v>33</v>
      </c>
      <c r="B4" s="1">
        <v>206045</v>
      </c>
      <c r="C4" s="2"/>
      <c r="D4" s="1">
        <v>5221</v>
      </c>
      <c r="E4" s="2"/>
      <c r="F4" s="1">
        <v>32003</v>
      </c>
      <c r="G4" s="1">
        <v>168821</v>
      </c>
      <c r="H4" s="1">
        <v>28308</v>
      </c>
      <c r="I4" s="2">
        <v>717</v>
      </c>
      <c r="J4" s="1">
        <v>1538510</v>
      </c>
      <c r="K4" s="1">
        <v>211371</v>
      </c>
      <c r="L4" s="1">
        <v>7278717</v>
      </c>
      <c r="M4" s="46"/>
      <c r="N4" s="37">
        <f>IFERROR(B4/J4,0)</f>
        <v>0.13392503136151213</v>
      </c>
      <c r="O4" s="38">
        <f>IFERROR(I4/H4,0)</f>
        <v>2.5328529037727851E-2</v>
      </c>
      <c r="P4" s="36">
        <f>D4*250</f>
        <v>1305250</v>
      </c>
      <c r="Q4" s="39">
        <f>ABS(P4-B4)/B4</f>
        <v>5.3347812371083982</v>
      </c>
    </row>
    <row r="5" spans="1:17" ht="12.5" customHeight="1" thickBot="1" x14ac:dyDescent="0.35">
      <c r="A5" s="41" t="s">
        <v>34</v>
      </c>
      <c r="B5" s="1">
        <v>66021</v>
      </c>
      <c r="C5" s="2"/>
      <c r="D5" s="2">
        <v>917</v>
      </c>
      <c r="E5" s="2"/>
      <c r="F5" s="1">
        <v>59260</v>
      </c>
      <c r="G5" s="1">
        <v>5844</v>
      </c>
      <c r="H5" s="1">
        <v>21877</v>
      </c>
      <c r="I5" s="2">
        <v>304</v>
      </c>
      <c r="J5" s="1">
        <v>782994</v>
      </c>
      <c r="K5" s="1">
        <v>259458</v>
      </c>
      <c r="L5" s="1">
        <v>3017804</v>
      </c>
      <c r="M5" s="47"/>
      <c r="N5" s="37">
        <f>IFERROR(B5/J5,0)</f>
        <v>8.4318653782787606E-2</v>
      </c>
      <c r="O5" s="38">
        <f>IFERROR(I5/H5,0)</f>
        <v>1.3895872377382639E-2</v>
      </c>
      <c r="P5" s="36">
        <f>D5*250</f>
        <v>229250</v>
      </c>
      <c r="Q5" s="39">
        <f>ABS(P5-B5)/B5</f>
        <v>2.4723800003029339</v>
      </c>
    </row>
    <row r="6" spans="1:17" ht="15" thickBot="1" x14ac:dyDescent="0.35">
      <c r="A6" s="41" t="s">
        <v>10</v>
      </c>
      <c r="B6" s="1">
        <v>744895</v>
      </c>
      <c r="C6" s="2"/>
      <c r="D6" s="1">
        <v>13835</v>
      </c>
      <c r="E6" s="2"/>
      <c r="F6" s="1">
        <v>359155</v>
      </c>
      <c r="G6" s="1">
        <v>371905</v>
      </c>
      <c r="H6" s="1">
        <v>18852</v>
      </c>
      <c r="I6" s="2">
        <v>350</v>
      </c>
      <c r="J6" s="1">
        <v>12267948</v>
      </c>
      <c r="K6" s="1">
        <v>310485</v>
      </c>
      <c r="L6" s="1">
        <v>39512223</v>
      </c>
      <c r="M6" s="46"/>
      <c r="N6" s="37">
        <f>IFERROR(B6/J6,0)</f>
        <v>6.0718793395602919E-2</v>
      </c>
      <c r="O6" s="38">
        <f>IFERROR(I6/H6,0)</f>
        <v>1.8565669424994696E-2</v>
      </c>
      <c r="P6" s="36">
        <f>D6*250</f>
        <v>3458750</v>
      </c>
      <c r="Q6" s="39">
        <f>ABS(P6-B6)/B6</f>
        <v>3.6432718705320886</v>
      </c>
    </row>
    <row r="7" spans="1:17" ht="15" thickBot="1" x14ac:dyDescent="0.35">
      <c r="A7" s="41" t="s">
        <v>18</v>
      </c>
      <c r="B7" s="1">
        <v>59674</v>
      </c>
      <c r="C7" s="2"/>
      <c r="D7" s="1">
        <v>1973</v>
      </c>
      <c r="E7" s="2"/>
      <c r="F7" s="1">
        <v>26830</v>
      </c>
      <c r="G7" s="1">
        <v>30871</v>
      </c>
      <c r="H7" s="1">
        <v>10362</v>
      </c>
      <c r="I7" s="2">
        <v>343</v>
      </c>
      <c r="J7" s="1">
        <v>753209</v>
      </c>
      <c r="K7" s="1">
        <v>130794</v>
      </c>
      <c r="L7" s="1">
        <v>5758736</v>
      </c>
      <c r="M7" s="46"/>
      <c r="N7" s="37">
        <f>IFERROR(B7/J7,0)</f>
        <v>7.9226350189655195E-2</v>
      </c>
      <c r="O7" s="38">
        <f>IFERROR(I7/H7,0)</f>
        <v>3.3101717815093613E-2</v>
      </c>
      <c r="P7" s="36">
        <f>D7*250</f>
        <v>493250</v>
      </c>
      <c r="Q7" s="39">
        <f>ABS(P7-B7)/B7</f>
        <v>7.2657438750544623</v>
      </c>
    </row>
    <row r="8" spans="1:17" ht="15" thickBot="1" x14ac:dyDescent="0.35">
      <c r="A8" s="41" t="s">
        <v>23</v>
      </c>
      <c r="B8" s="1">
        <v>53782</v>
      </c>
      <c r="C8" s="2"/>
      <c r="D8" s="1">
        <v>4474</v>
      </c>
      <c r="E8" s="2"/>
      <c r="F8" s="1">
        <v>39568</v>
      </c>
      <c r="G8" s="1">
        <v>9740</v>
      </c>
      <c r="H8" s="1">
        <v>15085</v>
      </c>
      <c r="I8" s="1">
        <v>1255</v>
      </c>
      <c r="J8" s="1">
        <v>1284699</v>
      </c>
      <c r="K8" s="1">
        <v>360335</v>
      </c>
      <c r="L8" s="1">
        <v>3565287</v>
      </c>
      <c r="M8" s="46"/>
      <c r="N8" s="37">
        <f>IFERROR(B8/J8,0)</f>
        <v>4.1863502657042626E-2</v>
      </c>
      <c r="O8" s="38">
        <f>IFERROR(I8/H8,0)</f>
        <v>8.3195227046735168E-2</v>
      </c>
      <c r="P8" s="36">
        <f>D8*250</f>
        <v>1118500</v>
      </c>
      <c r="Q8" s="39">
        <f>ABS(P8-B8)/B8</f>
        <v>19.796920902904318</v>
      </c>
    </row>
    <row r="9" spans="1:17" ht="15" thickBot="1" x14ac:dyDescent="0.35">
      <c r="A9" s="41" t="s">
        <v>43</v>
      </c>
      <c r="B9" s="1">
        <v>18308</v>
      </c>
      <c r="C9" s="2"/>
      <c r="D9" s="2">
        <v>609</v>
      </c>
      <c r="E9" s="2"/>
      <c r="F9" s="1">
        <v>9920</v>
      </c>
      <c r="G9" s="1">
        <v>7779</v>
      </c>
      <c r="H9" s="1">
        <v>18801</v>
      </c>
      <c r="I9" s="2">
        <v>625</v>
      </c>
      <c r="J9" s="1">
        <v>253970</v>
      </c>
      <c r="K9" s="1">
        <v>260813</v>
      </c>
      <c r="L9" s="1">
        <v>973764</v>
      </c>
      <c r="M9" s="46"/>
      <c r="N9" s="37">
        <f>IFERROR(B9/J9,0)</f>
        <v>7.2087254400126005E-2</v>
      </c>
      <c r="O9" s="38">
        <f>IFERROR(I9/H9,0)</f>
        <v>3.3242912611031329E-2</v>
      </c>
      <c r="P9" s="36">
        <f>D9*250</f>
        <v>152250</v>
      </c>
      <c r="Q9" s="39">
        <f>ABS(P9-B9)/B9</f>
        <v>7.316036705265458</v>
      </c>
    </row>
    <row r="10" spans="1:17" ht="15" thickBot="1" x14ac:dyDescent="0.35">
      <c r="A10" s="41" t="s">
        <v>63</v>
      </c>
      <c r="B10" s="1">
        <v>14362</v>
      </c>
      <c r="C10" s="2"/>
      <c r="D10" s="2">
        <v>611</v>
      </c>
      <c r="E10" s="2"/>
      <c r="F10" s="1">
        <v>11414</v>
      </c>
      <c r="G10" s="1">
        <v>2337</v>
      </c>
      <c r="H10" s="1">
        <v>20350</v>
      </c>
      <c r="I10" s="2">
        <v>866</v>
      </c>
      <c r="J10" s="1">
        <v>316598</v>
      </c>
      <c r="K10" s="1">
        <v>448599</v>
      </c>
      <c r="L10" s="1">
        <v>705749</v>
      </c>
      <c r="M10" s="46"/>
      <c r="N10" s="37">
        <f>IFERROR(B10/J10,0)</f>
        <v>4.536352093190734E-2</v>
      </c>
      <c r="O10" s="38">
        <f>IFERROR(I10/H10,0)</f>
        <v>4.2555282555282556E-2</v>
      </c>
      <c r="P10" s="36">
        <f>D10*250</f>
        <v>152750</v>
      </c>
      <c r="Q10" s="39">
        <f>ABS(P10-B10)/B10</f>
        <v>9.6357053335190077</v>
      </c>
    </row>
    <row r="11" spans="1:17" ht="15" thickBot="1" x14ac:dyDescent="0.35">
      <c r="A11" s="41" t="s">
        <v>13</v>
      </c>
      <c r="B11" s="1">
        <v>650092</v>
      </c>
      <c r="C11" s="2"/>
      <c r="D11" s="1">
        <v>11919</v>
      </c>
      <c r="E11" s="2"/>
      <c r="F11" s="1">
        <v>110002</v>
      </c>
      <c r="G11" s="1">
        <v>528171</v>
      </c>
      <c r="H11" s="1">
        <v>30268</v>
      </c>
      <c r="I11" s="2">
        <v>555</v>
      </c>
      <c r="J11" s="1">
        <v>4823952</v>
      </c>
      <c r="K11" s="1">
        <v>224602</v>
      </c>
      <c r="L11" s="1">
        <v>21477737</v>
      </c>
      <c r="M11" s="46"/>
      <c r="N11" s="37">
        <f>IFERROR(B11/J11,0)</f>
        <v>0.13476336414624357</v>
      </c>
      <c r="O11" s="38">
        <f>IFERROR(I11/H11,0)</f>
        <v>1.8336196643319678E-2</v>
      </c>
      <c r="P11" s="36">
        <f>D11*250</f>
        <v>2979750</v>
      </c>
      <c r="Q11" s="39">
        <f>ABS(P11-B11)/B11</f>
        <v>3.5835820160838772</v>
      </c>
    </row>
    <row r="12" spans="1:17" ht="15" thickBot="1" x14ac:dyDescent="0.35">
      <c r="A12" s="41" t="s">
        <v>16</v>
      </c>
      <c r="B12" s="1">
        <v>285350</v>
      </c>
      <c r="C12" s="2"/>
      <c r="D12" s="1">
        <v>6070</v>
      </c>
      <c r="E12" s="2"/>
      <c r="F12" s="1">
        <v>55536</v>
      </c>
      <c r="G12" s="1">
        <v>223744</v>
      </c>
      <c r="H12" s="1">
        <v>26876</v>
      </c>
      <c r="I12" s="2">
        <v>572</v>
      </c>
      <c r="J12" s="1">
        <v>2797304</v>
      </c>
      <c r="K12" s="1">
        <v>263464</v>
      </c>
      <c r="L12" s="1">
        <v>10617423</v>
      </c>
      <c r="M12" s="46"/>
      <c r="N12" s="37">
        <f>IFERROR(B12/J12,0)</f>
        <v>0.10200893431675642</v>
      </c>
      <c r="O12" s="38">
        <f>IFERROR(I12/H12,0)</f>
        <v>2.1282929007292752E-2</v>
      </c>
      <c r="P12" s="36">
        <f>D12*250</f>
        <v>1517500</v>
      </c>
      <c r="Q12" s="39">
        <f>ABS(P12-B12)/B12</f>
        <v>4.3180304888733136</v>
      </c>
    </row>
    <row r="13" spans="1:17" ht="13.5" thickBot="1" x14ac:dyDescent="0.35">
      <c r="A13" s="44" t="s">
        <v>64</v>
      </c>
      <c r="B13" s="1">
        <v>1713</v>
      </c>
      <c r="C13" s="2"/>
      <c r="D13" s="2">
        <v>19</v>
      </c>
      <c r="E13" s="2"/>
      <c r="F13" s="2">
        <v>951</v>
      </c>
      <c r="G13" s="2">
        <v>743</v>
      </c>
      <c r="H13" s="2"/>
      <c r="I13" s="2"/>
      <c r="J13" s="1">
        <v>41568</v>
      </c>
      <c r="K13" s="2"/>
      <c r="L13" s="2"/>
      <c r="M13" s="46"/>
      <c r="N13" s="37">
        <f>IFERROR(B13/J13,0)</f>
        <v>4.1209584295612008E-2</v>
      </c>
      <c r="O13" s="38">
        <f>IFERROR(I13/H13,0)</f>
        <v>0</v>
      </c>
      <c r="P13" s="36">
        <f>D13*250</f>
        <v>4750</v>
      </c>
      <c r="Q13" s="39">
        <f>ABS(P13-B13)/B13</f>
        <v>1.7729130180969059</v>
      </c>
    </row>
    <row r="14" spans="1:17" ht="15" thickBot="1" x14ac:dyDescent="0.35">
      <c r="A14" s="41" t="s">
        <v>47</v>
      </c>
      <c r="B14" s="1">
        <v>10025</v>
      </c>
      <c r="C14" s="2"/>
      <c r="D14" s="2">
        <v>88</v>
      </c>
      <c r="E14" s="2"/>
      <c r="F14" s="1">
        <v>3063</v>
      </c>
      <c r="G14" s="1">
        <v>6874</v>
      </c>
      <c r="H14" s="1">
        <v>7080</v>
      </c>
      <c r="I14" s="2">
        <v>62</v>
      </c>
      <c r="J14" s="1">
        <v>316505</v>
      </c>
      <c r="K14" s="1">
        <v>223541</v>
      </c>
      <c r="L14" s="1">
        <v>1415872</v>
      </c>
      <c r="M14" s="46"/>
      <c r="N14" s="37">
        <f>IFERROR(B14/J14,0)</f>
        <v>3.1674065180644854E-2</v>
      </c>
      <c r="O14" s="38">
        <f>IFERROR(I14/H14,0)</f>
        <v>8.7570621468926555E-3</v>
      </c>
      <c r="P14" s="36">
        <f>D14*250</f>
        <v>22000</v>
      </c>
      <c r="Q14" s="39">
        <f>ABS(P14-B14)/B14</f>
        <v>1.1945137157107233</v>
      </c>
    </row>
    <row r="15" spans="1:17" ht="15" thickBot="1" x14ac:dyDescent="0.35">
      <c r="A15" s="41" t="s">
        <v>49</v>
      </c>
      <c r="B15" s="1">
        <v>33981</v>
      </c>
      <c r="C15" s="2"/>
      <c r="D15" s="2">
        <v>389</v>
      </c>
      <c r="E15" s="2"/>
      <c r="F15" s="1">
        <v>16956</v>
      </c>
      <c r="G15" s="1">
        <v>16636</v>
      </c>
      <c r="H15" s="1">
        <v>19015</v>
      </c>
      <c r="I15" s="2">
        <v>218</v>
      </c>
      <c r="J15" s="1">
        <v>267996</v>
      </c>
      <c r="K15" s="1">
        <v>149964</v>
      </c>
      <c r="L15" s="1">
        <v>1787065</v>
      </c>
      <c r="M15" s="46"/>
      <c r="N15" s="37">
        <f>IFERROR(B15/J15,0)</f>
        <v>0.12679666860699412</v>
      </c>
      <c r="O15" s="38">
        <f>IFERROR(I15/H15,0)</f>
        <v>1.1464633184328162E-2</v>
      </c>
      <c r="P15" s="36">
        <f>D15*250</f>
        <v>97250</v>
      </c>
      <c r="Q15" s="39">
        <f>ABS(P15-B15)/B15</f>
        <v>1.8618934110238075</v>
      </c>
    </row>
    <row r="16" spans="1:17" ht="15" thickBot="1" x14ac:dyDescent="0.35">
      <c r="A16" s="41" t="s">
        <v>12</v>
      </c>
      <c r="B16" s="1">
        <v>254281</v>
      </c>
      <c r="C16" s="2"/>
      <c r="D16" s="1">
        <v>8405</v>
      </c>
      <c r="E16" s="2"/>
      <c r="F16" s="1">
        <v>196464</v>
      </c>
      <c r="G16" s="1">
        <v>49412</v>
      </c>
      <c r="H16" s="1">
        <v>20067</v>
      </c>
      <c r="I16" s="2">
        <v>663</v>
      </c>
      <c r="J16" s="1">
        <v>4478710</v>
      </c>
      <c r="K16" s="1">
        <v>353439</v>
      </c>
      <c r="L16" s="1">
        <v>12671821</v>
      </c>
      <c r="M16" s="46"/>
      <c r="N16" s="37">
        <f>IFERROR(B16/J16,0)</f>
        <v>5.6775500088195041E-2</v>
      </c>
      <c r="O16" s="38">
        <f>IFERROR(I16/H16,0)</f>
        <v>3.3039318283749439E-2</v>
      </c>
      <c r="P16" s="36">
        <f>D16*250</f>
        <v>2101250</v>
      </c>
      <c r="Q16" s="39">
        <f>ABS(P16-B16)/B16</f>
        <v>7.263495896272234</v>
      </c>
    </row>
    <row r="17" spans="1:17" ht="15" thickBot="1" x14ac:dyDescent="0.35">
      <c r="A17" s="41" t="s">
        <v>27</v>
      </c>
      <c r="B17" s="1">
        <v>100780</v>
      </c>
      <c r="C17" s="2"/>
      <c r="D17" s="1">
        <v>3380</v>
      </c>
      <c r="E17" s="2"/>
      <c r="F17" s="1">
        <v>77939</v>
      </c>
      <c r="G17" s="1">
        <v>19461</v>
      </c>
      <c r="H17" s="1">
        <v>14970</v>
      </c>
      <c r="I17" s="2">
        <v>502</v>
      </c>
      <c r="J17" s="1">
        <v>1559986</v>
      </c>
      <c r="K17" s="1">
        <v>231719</v>
      </c>
      <c r="L17" s="1">
        <v>6732219</v>
      </c>
      <c r="M17" s="46"/>
      <c r="N17" s="37">
        <f>IFERROR(B17/J17,0)</f>
        <v>6.4603143874368107E-2</v>
      </c>
      <c r="O17" s="38">
        <f>IFERROR(I17/H17,0)</f>
        <v>3.3533734134936537E-2</v>
      </c>
      <c r="P17" s="36">
        <f>D17*250</f>
        <v>845000</v>
      </c>
      <c r="Q17" s="39">
        <f>ABS(P17-B17)/B17</f>
        <v>7.3846001190712443</v>
      </c>
    </row>
    <row r="18" spans="1:17" ht="15" thickBot="1" x14ac:dyDescent="0.35">
      <c r="A18" s="41" t="s">
        <v>41</v>
      </c>
      <c r="B18" s="1">
        <v>71018</v>
      </c>
      <c r="C18" s="43">
        <v>145</v>
      </c>
      <c r="D18" s="1">
        <v>1185</v>
      </c>
      <c r="E18" s="42">
        <v>5</v>
      </c>
      <c r="F18" s="1">
        <v>50928</v>
      </c>
      <c r="G18" s="1">
        <v>18905</v>
      </c>
      <c r="H18" s="1">
        <v>22509</v>
      </c>
      <c r="I18" s="2">
        <v>376</v>
      </c>
      <c r="J18" s="1">
        <v>675891</v>
      </c>
      <c r="K18" s="1">
        <v>214224</v>
      </c>
      <c r="L18" s="1">
        <v>3155070</v>
      </c>
      <c r="M18" s="46"/>
      <c r="N18" s="37">
        <f>IFERROR(B18/J18,0)</f>
        <v>0.10507315528687318</v>
      </c>
      <c r="O18" s="38">
        <f>IFERROR(I18/H18,0)</f>
        <v>1.6704429339375361E-2</v>
      </c>
      <c r="P18" s="36">
        <f>D18*250</f>
        <v>296250</v>
      </c>
      <c r="Q18" s="39">
        <f>ABS(P18-B18)/B18</f>
        <v>3.1714776535526203</v>
      </c>
    </row>
    <row r="19" spans="1:17" ht="15" thickBot="1" x14ac:dyDescent="0.35">
      <c r="A19" s="41" t="s">
        <v>45</v>
      </c>
      <c r="B19" s="1">
        <v>47724</v>
      </c>
      <c r="C19" s="2"/>
      <c r="D19" s="2">
        <v>485</v>
      </c>
      <c r="E19" s="2"/>
      <c r="F19" s="1">
        <v>29396</v>
      </c>
      <c r="G19" s="1">
        <v>17843</v>
      </c>
      <c r="H19" s="1">
        <v>16381</v>
      </c>
      <c r="I19" s="2">
        <v>166</v>
      </c>
      <c r="J19" s="1">
        <v>436686</v>
      </c>
      <c r="K19" s="1">
        <v>149893</v>
      </c>
      <c r="L19" s="1">
        <v>2913314</v>
      </c>
      <c r="M19" s="46"/>
      <c r="N19" s="37">
        <f>IFERROR(B19/J19,0)</f>
        <v>0.10928676440279743</v>
      </c>
      <c r="O19" s="38">
        <f>IFERROR(I19/H19,0)</f>
        <v>1.0133691471827118E-2</v>
      </c>
      <c r="P19" s="36">
        <f>D19*250</f>
        <v>121250</v>
      </c>
      <c r="Q19" s="39">
        <f>ABS(P19-B19)/B19</f>
        <v>1.5406504065040652</v>
      </c>
    </row>
    <row r="20" spans="1:17" ht="15" thickBot="1" x14ac:dyDescent="0.35">
      <c r="A20" s="41" t="s">
        <v>38</v>
      </c>
      <c r="B20" s="1">
        <v>53319</v>
      </c>
      <c r="C20" s="2"/>
      <c r="D20" s="2">
        <v>997</v>
      </c>
      <c r="E20" s="2"/>
      <c r="F20" s="1">
        <v>10665</v>
      </c>
      <c r="G20" s="1">
        <v>41657</v>
      </c>
      <c r="H20" s="1">
        <v>11934</v>
      </c>
      <c r="I20" s="2">
        <v>223</v>
      </c>
      <c r="J20" s="1">
        <v>929212</v>
      </c>
      <c r="K20" s="1">
        <v>207986</v>
      </c>
      <c r="L20" s="1">
        <v>4467673</v>
      </c>
      <c r="M20" s="46"/>
      <c r="N20" s="37">
        <f>IFERROR(B20/J20,0)</f>
        <v>5.7380877560771926E-2</v>
      </c>
      <c r="O20" s="38">
        <f>IFERROR(I20/H20,0)</f>
        <v>1.868610692140104E-2</v>
      </c>
      <c r="P20" s="36">
        <f>D20*250</f>
        <v>249250</v>
      </c>
      <c r="Q20" s="39">
        <f>ABS(P20-B20)/B20</f>
        <v>3.6746938239651907</v>
      </c>
    </row>
    <row r="21" spans="1:17" ht="15" thickBot="1" x14ac:dyDescent="0.35">
      <c r="A21" s="41" t="s">
        <v>14</v>
      </c>
      <c r="B21" s="1">
        <v>153433</v>
      </c>
      <c r="C21" s="2"/>
      <c r="D21" s="1">
        <v>5118</v>
      </c>
      <c r="E21" s="2"/>
      <c r="F21" s="1">
        <v>134432</v>
      </c>
      <c r="G21" s="1">
        <v>13883</v>
      </c>
      <c r="H21" s="1">
        <v>33005</v>
      </c>
      <c r="I21" s="1">
        <v>1101</v>
      </c>
      <c r="J21" s="1">
        <v>1967458</v>
      </c>
      <c r="K21" s="1">
        <v>423219</v>
      </c>
      <c r="L21" s="1">
        <v>4648794</v>
      </c>
      <c r="M21" s="46"/>
      <c r="N21" s="37">
        <f>IFERROR(B21/J21,0)</f>
        <v>7.7985400450733891E-2</v>
      </c>
      <c r="O21" s="38">
        <f>IFERROR(I21/H21,0)</f>
        <v>3.3358582033025302E-2</v>
      </c>
      <c r="P21" s="36">
        <f>D21*250</f>
        <v>1279500</v>
      </c>
      <c r="Q21" s="39">
        <f>ABS(P21-B21)/B21</f>
        <v>7.339144773288667</v>
      </c>
    </row>
    <row r="22" spans="1:17" ht="15" thickBot="1" x14ac:dyDescent="0.35">
      <c r="A22" s="41" t="s">
        <v>39</v>
      </c>
      <c r="B22" s="1">
        <v>4713</v>
      </c>
      <c r="C22" s="2"/>
      <c r="D22" s="2">
        <v>134</v>
      </c>
      <c r="E22" s="2"/>
      <c r="F22" s="1">
        <v>4086</v>
      </c>
      <c r="G22" s="2">
        <v>493</v>
      </c>
      <c r="H22" s="1">
        <v>3506</v>
      </c>
      <c r="I22" s="2">
        <v>100</v>
      </c>
      <c r="J22" s="1">
        <v>312143</v>
      </c>
      <c r="K22" s="1">
        <v>232213</v>
      </c>
      <c r="L22" s="1">
        <v>1344212</v>
      </c>
      <c r="M22" s="46"/>
      <c r="N22" s="37">
        <f>IFERROR(B22/J22,0)</f>
        <v>1.5098848925011933E-2</v>
      </c>
      <c r="O22" s="38">
        <f>IFERROR(I22/H22,0)</f>
        <v>2.8522532800912721E-2</v>
      </c>
      <c r="P22" s="36">
        <f>D22*250</f>
        <v>33500</v>
      </c>
      <c r="Q22" s="39">
        <f>ABS(P22-B22)/B22</f>
        <v>6.1079991512836838</v>
      </c>
    </row>
    <row r="23" spans="1:17" ht="15" thickBot="1" x14ac:dyDescent="0.35">
      <c r="A23" s="41" t="s">
        <v>26</v>
      </c>
      <c r="B23" s="1">
        <v>113239</v>
      </c>
      <c r="C23" s="2"/>
      <c r="D23" s="1">
        <v>3807</v>
      </c>
      <c r="E23" s="2"/>
      <c r="F23" s="1">
        <v>7142</v>
      </c>
      <c r="G23" s="1">
        <v>102290</v>
      </c>
      <c r="H23" s="1">
        <v>18731</v>
      </c>
      <c r="I23" s="2">
        <v>630</v>
      </c>
      <c r="J23" s="1">
        <v>2099562</v>
      </c>
      <c r="K23" s="1">
        <v>347283</v>
      </c>
      <c r="L23" s="1">
        <v>6045680</v>
      </c>
      <c r="M23" s="46"/>
      <c r="N23" s="37">
        <f>IFERROR(B23/J23,0)</f>
        <v>5.393458254626441E-2</v>
      </c>
      <c r="O23" s="38">
        <f>IFERROR(I23/H23,0)</f>
        <v>3.3634082536970797E-2</v>
      </c>
      <c r="P23" s="36">
        <f>D23*250</f>
        <v>951750</v>
      </c>
      <c r="Q23" s="39">
        <f>ABS(P23-B23)/B23</f>
        <v>7.4047898692146701</v>
      </c>
    </row>
    <row r="24" spans="1:17" ht="15" thickBot="1" x14ac:dyDescent="0.35">
      <c r="A24" s="41" t="s">
        <v>17</v>
      </c>
      <c r="B24" s="1">
        <v>122962</v>
      </c>
      <c r="C24" s="2"/>
      <c r="D24" s="1">
        <v>9141</v>
      </c>
      <c r="E24" s="2"/>
      <c r="F24" s="1">
        <v>105769</v>
      </c>
      <c r="G24" s="1">
        <v>8052</v>
      </c>
      <c r="H24" s="1">
        <v>17840</v>
      </c>
      <c r="I24" s="1">
        <v>1326</v>
      </c>
      <c r="J24" s="1">
        <v>2087016</v>
      </c>
      <c r="K24" s="1">
        <v>302795</v>
      </c>
      <c r="L24" s="1">
        <v>6892503</v>
      </c>
      <c r="M24" s="46"/>
      <c r="N24" s="37">
        <f>IFERROR(B24/J24,0)</f>
        <v>5.8917612514709998E-2</v>
      </c>
      <c r="O24" s="38">
        <f>IFERROR(I24/H24,0)</f>
        <v>7.4327354260089684E-2</v>
      </c>
      <c r="P24" s="36">
        <f>D24*250</f>
        <v>2285250</v>
      </c>
      <c r="Q24" s="39">
        <f>ABS(P24-B24)/B24</f>
        <v>17.585010003090385</v>
      </c>
    </row>
    <row r="25" spans="1:17" ht="15" thickBot="1" x14ac:dyDescent="0.35">
      <c r="A25" s="41" t="s">
        <v>11</v>
      </c>
      <c r="B25" s="1">
        <v>118902</v>
      </c>
      <c r="C25" s="2"/>
      <c r="D25" s="1">
        <v>6811</v>
      </c>
      <c r="E25" s="2"/>
      <c r="F25" s="1">
        <v>80678</v>
      </c>
      <c r="G25" s="1">
        <v>31413</v>
      </c>
      <c r="H25" s="1">
        <v>11906</v>
      </c>
      <c r="I25" s="2">
        <v>682</v>
      </c>
      <c r="J25" s="1">
        <v>3278350</v>
      </c>
      <c r="K25" s="1">
        <v>328266</v>
      </c>
      <c r="L25" s="1">
        <v>9986857</v>
      </c>
      <c r="M25" s="46"/>
      <c r="N25" s="37">
        <f>IFERROR(B25/J25,0)</f>
        <v>3.6268854759253892E-2</v>
      </c>
      <c r="O25" s="38">
        <f>IFERROR(I25/H25,0)</f>
        <v>5.7282042667562573E-2</v>
      </c>
      <c r="P25" s="36">
        <f>D25*250</f>
        <v>1702750</v>
      </c>
      <c r="Q25" s="39">
        <f>ABS(P25-B25)/B25</f>
        <v>13.320616978688331</v>
      </c>
    </row>
    <row r="26" spans="1:17" ht="15" thickBot="1" x14ac:dyDescent="0.35">
      <c r="A26" s="41" t="s">
        <v>32</v>
      </c>
      <c r="B26" s="1">
        <v>81608</v>
      </c>
      <c r="C26" s="2"/>
      <c r="D26" s="1">
        <v>1914</v>
      </c>
      <c r="E26" s="2"/>
      <c r="F26" s="1">
        <v>74235</v>
      </c>
      <c r="G26" s="1">
        <v>5459</v>
      </c>
      <c r="H26" s="1">
        <v>14470</v>
      </c>
      <c r="I26" s="2">
        <v>339</v>
      </c>
      <c r="J26" s="1">
        <v>1616738</v>
      </c>
      <c r="K26" s="1">
        <v>286674</v>
      </c>
      <c r="L26" s="1">
        <v>5639632</v>
      </c>
      <c r="M26" s="46"/>
      <c r="N26" s="37">
        <f>IFERROR(B26/J26,0)</f>
        <v>5.0476948027447864E-2</v>
      </c>
      <c r="O26" s="38">
        <f>IFERROR(I26/H26,0)</f>
        <v>2.3427781617138908E-2</v>
      </c>
      <c r="P26" s="36">
        <f>D26*250</f>
        <v>478500</v>
      </c>
      <c r="Q26" s="39">
        <f>ABS(P26-B26)/B26</f>
        <v>4.8633957455151453</v>
      </c>
    </row>
    <row r="27" spans="1:17" ht="15" thickBot="1" x14ac:dyDescent="0.35">
      <c r="A27" s="41" t="s">
        <v>30</v>
      </c>
      <c r="B27" s="1">
        <v>87379</v>
      </c>
      <c r="C27" s="2"/>
      <c r="D27" s="1">
        <v>2585</v>
      </c>
      <c r="E27" s="2"/>
      <c r="F27" s="1">
        <v>74098</v>
      </c>
      <c r="G27" s="1">
        <v>10696</v>
      </c>
      <c r="H27" s="1">
        <v>29360</v>
      </c>
      <c r="I27" s="2">
        <v>869</v>
      </c>
      <c r="J27" s="1">
        <v>663993</v>
      </c>
      <c r="K27" s="1">
        <v>223105</v>
      </c>
      <c r="L27" s="1">
        <v>2976149</v>
      </c>
      <c r="M27" s="46"/>
      <c r="N27" s="37">
        <f>IFERROR(B27/J27,0)</f>
        <v>0.13159626682811415</v>
      </c>
      <c r="O27" s="38">
        <f>IFERROR(I27/H27,0)</f>
        <v>2.9598092643051771E-2</v>
      </c>
      <c r="P27" s="36">
        <f>D27*250</f>
        <v>646250</v>
      </c>
      <c r="Q27" s="39">
        <f>ABS(P27-B27)/B27</f>
        <v>6.3959418166836421</v>
      </c>
    </row>
    <row r="28" spans="1:17" ht="15" thickBot="1" x14ac:dyDescent="0.35">
      <c r="A28" s="41" t="s">
        <v>35</v>
      </c>
      <c r="B28" s="1">
        <v>97046</v>
      </c>
      <c r="C28" s="2"/>
      <c r="D28" s="1">
        <v>1770</v>
      </c>
      <c r="E28" s="2"/>
      <c r="F28" s="1">
        <v>14620</v>
      </c>
      <c r="G28" s="1">
        <v>80656</v>
      </c>
      <c r="H28" s="1">
        <v>15812</v>
      </c>
      <c r="I28" s="2">
        <v>288</v>
      </c>
      <c r="J28" s="1">
        <v>1131407</v>
      </c>
      <c r="K28" s="1">
        <v>184345</v>
      </c>
      <c r="L28" s="1">
        <v>6137428</v>
      </c>
      <c r="M28" s="46"/>
      <c r="N28" s="37">
        <f>IFERROR(B28/J28,0)</f>
        <v>8.5774615147334254E-2</v>
      </c>
      <c r="O28" s="38">
        <f>IFERROR(I28/H28,0)</f>
        <v>1.8214014672400709E-2</v>
      </c>
      <c r="P28" s="36">
        <f>D28*250</f>
        <v>442500</v>
      </c>
      <c r="Q28" s="39">
        <f>ABS(P28-B28)/B28</f>
        <v>3.5596933413020628</v>
      </c>
    </row>
    <row r="29" spans="1:17" ht="15" thickBot="1" x14ac:dyDescent="0.35">
      <c r="A29" s="41" t="s">
        <v>51</v>
      </c>
      <c r="B29" s="1">
        <v>8381</v>
      </c>
      <c r="C29" s="2"/>
      <c r="D29" s="2">
        <v>119</v>
      </c>
      <c r="E29" s="2"/>
      <c r="F29" s="1">
        <v>6270</v>
      </c>
      <c r="G29" s="1">
        <v>1992</v>
      </c>
      <c r="H29" s="1">
        <v>7842</v>
      </c>
      <c r="I29" s="2">
        <v>111</v>
      </c>
      <c r="J29" s="1">
        <v>268780</v>
      </c>
      <c r="K29" s="1">
        <v>251483</v>
      </c>
      <c r="L29" s="1">
        <v>1068778</v>
      </c>
      <c r="M29" s="46"/>
      <c r="N29" s="37">
        <f>IFERROR(B29/J29,0)</f>
        <v>3.118163553835851E-2</v>
      </c>
      <c r="O29" s="38">
        <f>IFERROR(I29/H29,0)</f>
        <v>1.4154552410099464E-2</v>
      </c>
      <c r="P29" s="36">
        <f>D29*250</f>
        <v>29750</v>
      </c>
      <c r="Q29" s="39">
        <f>ABS(P29-B29)/B29</f>
        <v>2.5496957403651117</v>
      </c>
    </row>
    <row r="30" spans="1:17" ht="15" thickBot="1" x14ac:dyDescent="0.35">
      <c r="A30" s="41" t="s">
        <v>50</v>
      </c>
      <c r="B30" s="1">
        <v>36477</v>
      </c>
      <c r="C30" s="2"/>
      <c r="D30" s="2">
        <v>406</v>
      </c>
      <c r="E30" s="2"/>
      <c r="F30" s="1">
        <v>28051</v>
      </c>
      <c r="G30" s="1">
        <v>8020</v>
      </c>
      <c r="H30" s="1">
        <v>18857</v>
      </c>
      <c r="I30" s="2">
        <v>210</v>
      </c>
      <c r="J30" s="1">
        <v>385852</v>
      </c>
      <c r="K30" s="1">
        <v>199468</v>
      </c>
      <c r="L30" s="1">
        <v>1934408</v>
      </c>
      <c r="M30" s="46"/>
      <c r="N30" s="37">
        <f>IFERROR(B30/J30,0)</f>
        <v>9.4536247058457645E-2</v>
      </c>
      <c r="O30" s="38">
        <f>IFERROR(I30/H30,0)</f>
        <v>1.1136448003393966E-2</v>
      </c>
      <c r="P30" s="36">
        <f>D30*250</f>
        <v>101500</v>
      </c>
      <c r="Q30" s="39">
        <f>ABS(P30-B30)/B30</f>
        <v>1.782575321435425</v>
      </c>
    </row>
    <row r="31" spans="1:17" ht="15" thickBot="1" x14ac:dyDescent="0.35">
      <c r="A31" s="41" t="s">
        <v>31</v>
      </c>
      <c r="B31" s="1">
        <v>72104</v>
      </c>
      <c r="C31" s="2"/>
      <c r="D31" s="1">
        <v>1393</v>
      </c>
      <c r="E31" s="2"/>
      <c r="F31" s="1">
        <v>35851</v>
      </c>
      <c r="G31" s="1">
        <v>34860</v>
      </c>
      <c r="H31" s="1">
        <v>23409</v>
      </c>
      <c r="I31" s="2">
        <v>452</v>
      </c>
      <c r="J31" s="1">
        <v>905525</v>
      </c>
      <c r="K31" s="1">
        <v>293987</v>
      </c>
      <c r="L31" s="1">
        <v>3080156</v>
      </c>
      <c r="M31" s="46"/>
      <c r="N31" s="37">
        <f>IFERROR(B31/J31,0)</f>
        <v>7.9626735871455787E-2</v>
      </c>
      <c r="O31" s="38">
        <f>IFERROR(I31/H31,0)</f>
        <v>1.930881284975864E-2</v>
      </c>
      <c r="P31" s="36">
        <f>D31*250</f>
        <v>348250</v>
      </c>
      <c r="Q31" s="39">
        <f>ABS(P31-B31)/B31</f>
        <v>3.8298291356928882</v>
      </c>
    </row>
    <row r="32" spans="1:17" ht="15" thickBot="1" x14ac:dyDescent="0.35">
      <c r="A32" s="41" t="s">
        <v>42</v>
      </c>
      <c r="B32" s="1">
        <v>7494</v>
      </c>
      <c r="C32" s="2"/>
      <c r="D32" s="2">
        <v>433</v>
      </c>
      <c r="E32" s="2"/>
      <c r="F32" s="1">
        <v>6825</v>
      </c>
      <c r="G32" s="2">
        <v>236</v>
      </c>
      <c r="H32" s="1">
        <v>5511</v>
      </c>
      <c r="I32" s="2">
        <v>318</v>
      </c>
      <c r="J32" s="1">
        <v>253127</v>
      </c>
      <c r="K32" s="1">
        <v>186162</v>
      </c>
      <c r="L32" s="1">
        <v>1359711</v>
      </c>
      <c r="M32" s="46"/>
      <c r="N32" s="37">
        <f>IFERROR(B32/J32,0)</f>
        <v>2.9605692004408855E-2</v>
      </c>
      <c r="O32" s="38">
        <f>IFERROR(I32/H32,0)</f>
        <v>5.770277626565052E-2</v>
      </c>
      <c r="P32" s="36">
        <f>D32*250</f>
        <v>108250</v>
      </c>
      <c r="Q32" s="39">
        <f>ABS(P32-B32)/B32</f>
        <v>13.444889244729117</v>
      </c>
    </row>
    <row r="33" spans="1:17" ht="15" thickBot="1" x14ac:dyDescent="0.35">
      <c r="A33" s="41" t="s">
        <v>8</v>
      </c>
      <c r="B33" s="1">
        <v>198216</v>
      </c>
      <c r="C33" s="2"/>
      <c r="D33" s="1">
        <v>16120</v>
      </c>
      <c r="E33" s="2"/>
      <c r="F33" s="1">
        <v>164407</v>
      </c>
      <c r="G33" s="1">
        <v>17689</v>
      </c>
      <c r="H33" s="1">
        <v>22316</v>
      </c>
      <c r="I33" s="1">
        <v>1815</v>
      </c>
      <c r="J33" s="1">
        <v>3070746</v>
      </c>
      <c r="K33" s="1">
        <v>345719</v>
      </c>
      <c r="L33" s="1">
        <v>8882190</v>
      </c>
      <c r="M33" s="46"/>
      <c r="N33" s="37">
        <f>IFERROR(B33/J33,0)</f>
        <v>6.4549786924740768E-2</v>
      </c>
      <c r="O33" s="38">
        <f>IFERROR(I33/H33,0)</f>
        <v>8.1331779888868971E-2</v>
      </c>
      <c r="P33" s="36">
        <f>D33*250</f>
        <v>4030000</v>
      </c>
      <c r="Q33" s="39">
        <f>ABS(P33-B33)/B33</f>
        <v>19.331355692779592</v>
      </c>
    </row>
    <row r="34" spans="1:17" ht="15" thickBot="1" x14ac:dyDescent="0.35">
      <c r="A34" s="41" t="s">
        <v>44</v>
      </c>
      <c r="B34" s="1">
        <v>26181</v>
      </c>
      <c r="C34" s="2"/>
      <c r="D34" s="2">
        <v>807</v>
      </c>
      <c r="E34" s="2"/>
      <c r="F34" s="1">
        <v>13701</v>
      </c>
      <c r="G34" s="1">
        <v>11673</v>
      </c>
      <c r="H34" s="1">
        <v>12486</v>
      </c>
      <c r="I34" s="2">
        <v>385</v>
      </c>
      <c r="J34" s="1">
        <v>799673</v>
      </c>
      <c r="K34" s="1">
        <v>381373</v>
      </c>
      <c r="L34" s="1">
        <v>2096829</v>
      </c>
      <c r="M34" s="46"/>
      <c r="N34" s="37">
        <f>IFERROR(B34/J34,0)</f>
        <v>3.2739632324712727E-2</v>
      </c>
      <c r="O34" s="38">
        <f>IFERROR(I34/H34,0)</f>
        <v>3.08345346788403E-2</v>
      </c>
      <c r="P34" s="36">
        <f>D34*250</f>
        <v>201750</v>
      </c>
      <c r="Q34" s="39">
        <f>ABS(P34-B34)/B34</f>
        <v>6.7059699782284863</v>
      </c>
    </row>
    <row r="35" spans="1:17" ht="15" thickBot="1" x14ac:dyDescent="0.35">
      <c r="A35" s="41" t="s">
        <v>7</v>
      </c>
      <c r="B35" s="1">
        <v>473579</v>
      </c>
      <c r="C35" s="2"/>
      <c r="D35" s="1">
        <v>33102</v>
      </c>
      <c r="E35" s="2"/>
      <c r="F35" s="1">
        <v>378186</v>
      </c>
      <c r="G35" s="1">
        <v>62291</v>
      </c>
      <c r="H35" s="1">
        <v>24344</v>
      </c>
      <c r="I35" s="1">
        <v>1702</v>
      </c>
      <c r="J35" s="1">
        <v>8912935</v>
      </c>
      <c r="K35" s="1">
        <v>458165</v>
      </c>
      <c r="L35" s="1">
        <v>19453561</v>
      </c>
      <c r="M35" s="46"/>
      <c r="N35" s="37">
        <f>IFERROR(B35/J35,0)</f>
        <v>5.3133900336982148E-2</v>
      </c>
      <c r="O35" s="38">
        <f>IFERROR(I35/H35,0)</f>
        <v>6.9914558001971744E-2</v>
      </c>
      <c r="P35" s="36">
        <f>D35*250</f>
        <v>8275500</v>
      </c>
      <c r="Q35" s="39">
        <f>ABS(P35-B35)/B35</f>
        <v>16.474381254236359</v>
      </c>
    </row>
    <row r="36" spans="1:17" ht="15" thickBot="1" x14ac:dyDescent="0.35">
      <c r="A36" s="41" t="s">
        <v>24</v>
      </c>
      <c r="B36" s="1">
        <v>179068</v>
      </c>
      <c r="C36" s="2"/>
      <c r="D36" s="1">
        <v>2937</v>
      </c>
      <c r="E36" s="2"/>
      <c r="F36" s="1">
        <v>156652</v>
      </c>
      <c r="G36" s="1">
        <v>19479</v>
      </c>
      <c r="H36" s="1">
        <v>17073</v>
      </c>
      <c r="I36" s="2">
        <v>280</v>
      </c>
      <c r="J36" s="1">
        <v>2469977</v>
      </c>
      <c r="K36" s="1">
        <v>235503</v>
      </c>
      <c r="L36" s="1">
        <v>10488084</v>
      </c>
      <c r="M36" s="46"/>
      <c r="N36" s="37">
        <f>IFERROR(B36/J36,0)</f>
        <v>7.2497841073014047E-2</v>
      </c>
      <c r="O36" s="38">
        <f>IFERROR(I36/H36,0)</f>
        <v>1.6400164001640016E-2</v>
      </c>
      <c r="P36" s="36">
        <f>D36*250</f>
        <v>734250</v>
      </c>
      <c r="Q36" s="39">
        <f>ABS(P36-B36)/B36</f>
        <v>3.1003976143141152</v>
      </c>
    </row>
    <row r="37" spans="1:17" ht="15" thickBot="1" x14ac:dyDescent="0.35">
      <c r="A37" s="41" t="s">
        <v>53</v>
      </c>
      <c r="B37" s="1">
        <v>13872</v>
      </c>
      <c r="C37" s="2"/>
      <c r="D37" s="2">
        <v>156</v>
      </c>
      <c r="E37" s="2"/>
      <c r="F37" s="1">
        <v>11452</v>
      </c>
      <c r="G37" s="1">
        <v>2264</v>
      </c>
      <c r="H37" s="1">
        <v>18203</v>
      </c>
      <c r="I37" s="2">
        <v>205</v>
      </c>
      <c r="J37" s="1">
        <v>212129</v>
      </c>
      <c r="K37" s="1">
        <v>278362</v>
      </c>
      <c r="L37" s="1">
        <v>762062</v>
      </c>
      <c r="M37" s="46"/>
      <c r="N37" s="37">
        <f>IFERROR(B37/J37,0)</f>
        <v>6.5394170528310605E-2</v>
      </c>
      <c r="O37" s="38">
        <f>IFERROR(I37/H37,0)</f>
        <v>1.1261879909904961E-2</v>
      </c>
      <c r="P37" s="36">
        <f>D37*250</f>
        <v>39000</v>
      </c>
      <c r="Q37" s="39">
        <f>ABS(P37-B37)/B37</f>
        <v>1.8114186851211074</v>
      </c>
    </row>
    <row r="38" spans="1:17" ht="13.5" thickBot="1" x14ac:dyDescent="0.35">
      <c r="A38" s="44" t="s">
        <v>67</v>
      </c>
      <c r="B38" s="2">
        <v>59</v>
      </c>
      <c r="C38" s="2"/>
      <c r="D38" s="2">
        <v>2</v>
      </c>
      <c r="E38" s="2"/>
      <c r="F38" s="2">
        <v>29</v>
      </c>
      <c r="G38" s="2">
        <v>28</v>
      </c>
      <c r="H38" s="2"/>
      <c r="I38" s="2"/>
      <c r="J38" s="1">
        <v>17626</v>
      </c>
      <c r="K38" s="2"/>
      <c r="L38" s="2"/>
      <c r="M38" s="46"/>
      <c r="N38" s="37">
        <f>IFERROR(B38/J38,0)</f>
        <v>3.3473278111880176E-3</v>
      </c>
      <c r="O38" s="38">
        <f>IFERROR(I38/H38,0)</f>
        <v>0</v>
      </c>
      <c r="P38" s="36">
        <f>D38*250</f>
        <v>500</v>
      </c>
      <c r="Q38" s="39">
        <f>ABS(P38-B38)/B38</f>
        <v>7.4745762711864403</v>
      </c>
    </row>
    <row r="39" spans="1:17" ht="15" thickBot="1" x14ac:dyDescent="0.35">
      <c r="A39" s="41" t="s">
        <v>21</v>
      </c>
      <c r="B39" s="1">
        <v>132063</v>
      </c>
      <c r="C39" s="2"/>
      <c r="D39" s="1">
        <v>4302</v>
      </c>
      <c r="E39" s="2"/>
      <c r="F39" s="1">
        <v>110279</v>
      </c>
      <c r="G39" s="1">
        <v>17482</v>
      </c>
      <c r="H39" s="1">
        <v>11298</v>
      </c>
      <c r="I39" s="2">
        <v>368</v>
      </c>
      <c r="J39" s="1">
        <v>2442697</v>
      </c>
      <c r="K39" s="1">
        <v>208972</v>
      </c>
      <c r="L39" s="1">
        <v>11689100</v>
      </c>
      <c r="M39" s="47"/>
      <c r="N39" s="37">
        <f>IFERROR(B39/J39,0)</f>
        <v>5.4064421416164181E-2</v>
      </c>
      <c r="O39" s="38">
        <f>IFERROR(I39/H39,0)</f>
        <v>3.2572136661355992E-2</v>
      </c>
      <c r="P39" s="36">
        <f>D39*250</f>
        <v>1075500</v>
      </c>
      <c r="Q39" s="39">
        <f>ABS(P39-B39)/B39</f>
        <v>7.1438404397901003</v>
      </c>
    </row>
    <row r="40" spans="1:17" ht="15" thickBot="1" x14ac:dyDescent="0.35">
      <c r="A40" s="41" t="s">
        <v>46</v>
      </c>
      <c r="B40" s="1">
        <v>65053</v>
      </c>
      <c r="C40" s="2"/>
      <c r="D40" s="2">
        <v>854</v>
      </c>
      <c r="E40" s="2"/>
      <c r="F40" s="1">
        <v>54269</v>
      </c>
      <c r="G40" s="1">
        <v>9930</v>
      </c>
      <c r="H40" s="1">
        <v>16440</v>
      </c>
      <c r="I40" s="2">
        <v>216</v>
      </c>
      <c r="J40" s="1">
        <v>966019</v>
      </c>
      <c r="K40" s="1">
        <v>244131</v>
      </c>
      <c r="L40" s="1">
        <v>3956971</v>
      </c>
      <c r="M40" s="48"/>
      <c r="N40" s="37">
        <f>IFERROR(B40/J40,0)</f>
        <v>6.7341325584693468E-2</v>
      </c>
      <c r="O40" s="38">
        <f>IFERROR(I40/H40,0)</f>
        <v>1.3138686131386862E-2</v>
      </c>
      <c r="P40" s="36">
        <f>D40*250</f>
        <v>213500</v>
      </c>
      <c r="Q40" s="39">
        <f>ABS(P40-B40)/B40</f>
        <v>2.2819393417674818</v>
      </c>
    </row>
    <row r="41" spans="1:17" ht="15" thickBot="1" x14ac:dyDescent="0.35">
      <c r="A41" s="41" t="s">
        <v>37</v>
      </c>
      <c r="B41" s="1">
        <v>28355</v>
      </c>
      <c r="C41" s="2"/>
      <c r="D41" s="2">
        <v>486</v>
      </c>
      <c r="E41" s="2"/>
      <c r="F41" s="1">
        <v>5252</v>
      </c>
      <c r="G41" s="1">
        <v>22617</v>
      </c>
      <c r="H41" s="1">
        <v>6723</v>
      </c>
      <c r="I41" s="2">
        <v>115</v>
      </c>
      <c r="J41" s="1">
        <v>590132</v>
      </c>
      <c r="K41" s="1">
        <v>139917</v>
      </c>
      <c r="L41" s="1">
        <v>4217737</v>
      </c>
      <c r="M41" s="46"/>
      <c r="N41" s="37">
        <f>IFERROR(B41/J41,0)</f>
        <v>4.8048572183850391E-2</v>
      </c>
      <c r="O41" s="38">
        <f>IFERROR(I41/H41,0)</f>
        <v>1.7105458872527145E-2</v>
      </c>
      <c r="P41" s="36">
        <f>D41*250</f>
        <v>121500</v>
      </c>
      <c r="Q41" s="39">
        <f>ABS(P41-B41)/B41</f>
        <v>3.2849585611003351</v>
      </c>
    </row>
    <row r="42" spans="1:17" ht="15" thickBot="1" x14ac:dyDescent="0.35">
      <c r="A42" s="41" t="s">
        <v>19</v>
      </c>
      <c r="B42" s="1">
        <v>145191</v>
      </c>
      <c r="C42" s="2"/>
      <c r="D42" s="1">
        <v>7880</v>
      </c>
      <c r="E42" s="2"/>
      <c r="F42" s="1">
        <v>113690</v>
      </c>
      <c r="G42" s="1">
        <v>23621</v>
      </c>
      <c r="H42" s="1">
        <v>11341</v>
      </c>
      <c r="I42" s="2">
        <v>616</v>
      </c>
      <c r="J42" s="1">
        <v>1751062</v>
      </c>
      <c r="K42" s="1">
        <v>136780</v>
      </c>
      <c r="L42" s="1">
        <v>12801989</v>
      </c>
      <c r="M42" s="46"/>
      <c r="N42" s="37">
        <f>IFERROR(B42/J42,0)</f>
        <v>8.2915967567110699E-2</v>
      </c>
      <c r="O42" s="38">
        <f>IFERROR(I42/H42,0)</f>
        <v>5.4316197866149371E-2</v>
      </c>
      <c r="P42" s="36">
        <f>D42*250</f>
        <v>1970000</v>
      </c>
      <c r="Q42" s="39">
        <f>ABS(P42-B42)/B42</f>
        <v>12.568334125393447</v>
      </c>
    </row>
    <row r="43" spans="1:17" ht="13.5" thickBot="1" x14ac:dyDescent="0.35">
      <c r="A43" s="44" t="s">
        <v>65</v>
      </c>
      <c r="B43" s="1">
        <v>35504</v>
      </c>
      <c r="C43" s="2"/>
      <c r="D43" s="2">
        <v>482</v>
      </c>
      <c r="E43" s="2"/>
      <c r="F43" s="1">
        <v>2267</v>
      </c>
      <c r="G43" s="1">
        <v>32755</v>
      </c>
      <c r="H43" s="1">
        <v>10483</v>
      </c>
      <c r="I43" s="2">
        <v>142</v>
      </c>
      <c r="J43" s="1">
        <v>464073</v>
      </c>
      <c r="K43" s="1">
        <v>137018</v>
      </c>
      <c r="L43" s="1">
        <v>3386941</v>
      </c>
      <c r="M43" s="46"/>
      <c r="N43" s="37">
        <f>IFERROR(B43/J43,0)</f>
        <v>7.6505205000075419E-2</v>
      </c>
      <c r="O43" s="38">
        <f>IFERROR(I43/H43,0)</f>
        <v>1.3545740723075456E-2</v>
      </c>
      <c r="P43" s="36">
        <f>D43*250</f>
        <v>120500</v>
      </c>
      <c r="Q43" s="39">
        <f>ABS(P43-B43)/B43</f>
        <v>2.3939837764758902</v>
      </c>
    </row>
    <row r="44" spans="1:17" ht="15" thickBot="1" x14ac:dyDescent="0.35">
      <c r="A44" s="41" t="s">
        <v>40</v>
      </c>
      <c r="B44" s="1">
        <v>22592</v>
      </c>
      <c r="C44" s="2"/>
      <c r="D44" s="1">
        <v>1059</v>
      </c>
      <c r="E44" s="2"/>
      <c r="F44" s="1">
        <v>2179</v>
      </c>
      <c r="G44" s="1">
        <v>19354</v>
      </c>
      <c r="H44" s="1">
        <v>21326</v>
      </c>
      <c r="I44" s="1">
        <v>1000</v>
      </c>
      <c r="J44" s="1">
        <v>582612</v>
      </c>
      <c r="K44" s="1">
        <v>549965</v>
      </c>
      <c r="L44" s="1">
        <v>1059361</v>
      </c>
      <c r="M44" s="46"/>
      <c r="N44" s="37">
        <f>IFERROR(B44/J44,0)</f>
        <v>3.8777093503051772E-2</v>
      </c>
      <c r="O44" s="38">
        <f>IFERROR(I44/H44,0)</f>
        <v>4.6891118822095096E-2</v>
      </c>
      <c r="P44" s="36">
        <f>D44*250</f>
        <v>264750</v>
      </c>
      <c r="Q44" s="39">
        <f>ABS(P44-B44)/B44</f>
        <v>10.71875</v>
      </c>
    </row>
    <row r="45" spans="1:17" ht="15" thickBot="1" x14ac:dyDescent="0.35">
      <c r="A45" s="41" t="s">
        <v>25</v>
      </c>
      <c r="B45" s="1">
        <v>125908</v>
      </c>
      <c r="C45" s="2"/>
      <c r="D45" s="1">
        <v>2912</v>
      </c>
      <c r="E45" s="2"/>
      <c r="F45" s="1">
        <v>51431</v>
      </c>
      <c r="G45" s="1">
        <v>71565</v>
      </c>
      <c r="H45" s="1">
        <v>24454</v>
      </c>
      <c r="I45" s="2">
        <v>566</v>
      </c>
      <c r="J45" s="1">
        <v>1079586</v>
      </c>
      <c r="K45" s="1">
        <v>209681</v>
      </c>
      <c r="L45" s="1">
        <v>5148714</v>
      </c>
      <c r="M45" s="46"/>
      <c r="N45" s="37">
        <f>IFERROR(B45/J45,0)</f>
        <v>0.11662618818695315</v>
      </c>
      <c r="O45" s="38">
        <f>IFERROR(I45/H45,0)</f>
        <v>2.314549766909299E-2</v>
      </c>
      <c r="P45" s="36">
        <f>D45*250</f>
        <v>728000</v>
      </c>
      <c r="Q45" s="39">
        <f>ABS(P45-B45)/B45</f>
        <v>4.7819995552308034</v>
      </c>
    </row>
    <row r="46" spans="1:17" ht="15" thickBot="1" x14ac:dyDescent="0.35">
      <c r="A46" s="41" t="s">
        <v>54</v>
      </c>
      <c r="B46" s="1">
        <v>15403</v>
      </c>
      <c r="C46" s="2"/>
      <c r="D46" s="2">
        <v>173</v>
      </c>
      <c r="E46" s="2"/>
      <c r="F46" s="1">
        <v>12551</v>
      </c>
      <c r="G46" s="1">
        <v>2679</v>
      </c>
      <c r="H46" s="1">
        <v>17411</v>
      </c>
      <c r="I46" s="2">
        <v>196</v>
      </c>
      <c r="J46" s="1">
        <v>156686</v>
      </c>
      <c r="K46" s="1">
        <v>177115</v>
      </c>
      <c r="L46" s="1">
        <v>884659</v>
      </c>
      <c r="M46" s="46"/>
      <c r="N46" s="37">
        <f>IFERROR(B46/J46,0)</f>
        <v>9.830489003484677E-2</v>
      </c>
      <c r="O46" s="38">
        <f>IFERROR(I46/H46,0)</f>
        <v>1.1257251163057837E-2</v>
      </c>
      <c r="P46" s="36">
        <f>D46*250</f>
        <v>43250</v>
      </c>
      <c r="Q46" s="39">
        <f>ABS(P46-B46)/B46</f>
        <v>1.8078945659936376</v>
      </c>
    </row>
    <row r="47" spans="1:17" ht="15" thickBot="1" x14ac:dyDescent="0.35">
      <c r="A47" s="41" t="s">
        <v>20</v>
      </c>
      <c r="B47" s="1">
        <v>165754</v>
      </c>
      <c r="C47" s="2"/>
      <c r="D47" s="1">
        <v>1896</v>
      </c>
      <c r="E47" s="2"/>
      <c r="F47" s="1">
        <v>148165</v>
      </c>
      <c r="G47" s="1">
        <v>15693</v>
      </c>
      <c r="H47" s="1">
        <v>24271</v>
      </c>
      <c r="I47" s="2">
        <v>278</v>
      </c>
      <c r="J47" s="1">
        <v>2346581</v>
      </c>
      <c r="K47" s="1">
        <v>343611</v>
      </c>
      <c r="L47" s="1">
        <v>6829174</v>
      </c>
      <c r="M47" s="46"/>
      <c r="N47" s="37">
        <f>IFERROR(B47/J47,0)</f>
        <v>7.063638544759375E-2</v>
      </c>
      <c r="O47" s="38">
        <f>IFERROR(I47/H47,0)</f>
        <v>1.1453998599151251E-2</v>
      </c>
      <c r="P47" s="36">
        <f>D47*250</f>
        <v>474000</v>
      </c>
      <c r="Q47" s="39">
        <f>ABS(P47-B47)/B47</f>
        <v>1.8596594953967929</v>
      </c>
    </row>
    <row r="48" spans="1:17" ht="15" thickBot="1" x14ac:dyDescent="0.35">
      <c r="A48" s="41" t="s">
        <v>15</v>
      </c>
      <c r="B48" s="1">
        <v>672619</v>
      </c>
      <c r="C48" s="2"/>
      <c r="D48" s="1">
        <v>13908</v>
      </c>
      <c r="E48" s="2"/>
      <c r="F48" s="1">
        <v>571961</v>
      </c>
      <c r="G48" s="1">
        <v>86750</v>
      </c>
      <c r="H48" s="1">
        <v>23197</v>
      </c>
      <c r="I48" s="2">
        <v>480</v>
      </c>
      <c r="J48" s="1">
        <v>5787473</v>
      </c>
      <c r="K48" s="1">
        <v>199596</v>
      </c>
      <c r="L48" s="1">
        <v>28995881</v>
      </c>
      <c r="M48" s="46"/>
      <c r="N48" s="37">
        <f>IFERROR(B48/J48,0)</f>
        <v>0.11621980785050746</v>
      </c>
      <c r="O48" s="38">
        <f>IFERROR(I48/H48,0)</f>
        <v>2.0692330904858388E-2</v>
      </c>
      <c r="P48" s="36">
        <f>D48*250</f>
        <v>3477000</v>
      </c>
      <c r="Q48" s="39">
        <f>ABS(P48-B48)/B48</f>
        <v>4.1693454987147254</v>
      </c>
    </row>
    <row r="49" spans="1:17" ht="13.5" thickBot="1" x14ac:dyDescent="0.35">
      <c r="A49" s="53" t="s">
        <v>66</v>
      </c>
      <c r="B49" s="54">
        <v>1191</v>
      </c>
      <c r="C49" s="55"/>
      <c r="D49" s="55">
        <v>18</v>
      </c>
      <c r="E49" s="55"/>
      <c r="F49" s="54">
        <v>1070</v>
      </c>
      <c r="G49" s="55">
        <v>103</v>
      </c>
      <c r="H49" s="55"/>
      <c r="I49" s="55"/>
      <c r="J49" s="54">
        <v>17459</v>
      </c>
      <c r="K49" s="55"/>
      <c r="L49" s="55"/>
      <c r="M49" s="46"/>
      <c r="N49" s="37">
        <f>IFERROR(B49/J49,0)</f>
        <v>6.8216965461939408E-2</v>
      </c>
      <c r="O49" s="38">
        <f>IFERROR(I49/H49,0)</f>
        <v>0</v>
      </c>
      <c r="P49" s="36">
        <f>D49*250</f>
        <v>4500</v>
      </c>
      <c r="Q49" s="39">
        <f>ABS(P49-B49)/B49</f>
        <v>2.7783375314861463</v>
      </c>
    </row>
    <row r="50" spans="1:17" ht="15" thickBot="1" x14ac:dyDescent="0.35">
      <c r="A50" s="41" t="s">
        <v>28</v>
      </c>
      <c r="B50" s="1">
        <v>55359</v>
      </c>
      <c r="C50" s="2"/>
      <c r="D50" s="2">
        <v>424</v>
      </c>
      <c r="E50" s="2"/>
      <c r="F50" s="1">
        <v>46722</v>
      </c>
      <c r="G50" s="1">
        <v>8213</v>
      </c>
      <c r="H50" s="1">
        <v>17268</v>
      </c>
      <c r="I50" s="2">
        <v>132</v>
      </c>
      <c r="J50" s="1">
        <v>867653</v>
      </c>
      <c r="K50" s="1">
        <v>270638</v>
      </c>
      <c r="L50" s="1">
        <v>3205958</v>
      </c>
      <c r="M50" s="46"/>
      <c r="N50" s="37">
        <f>IFERROR(B50/J50,0)</f>
        <v>6.3803156330929534E-2</v>
      </c>
      <c r="O50" s="38">
        <f>IFERROR(I50/H50,0)</f>
        <v>7.6441973592772756E-3</v>
      </c>
      <c r="P50" s="36">
        <f>D50*250</f>
        <v>106000</v>
      </c>
      <c r="Q50" s="39">
        <f>ABS(P50-B50)/B50</f>
        <v>0.91477447208222695</v>
      </c>
    </row>
    <row r="51" spans="1:17" ht="15" thickBot="1" x14ac:dyDescent="0.35">
      <c r="A51" s="41" t="s">
        <v>48</v>
      </c>
      <c r="B51" s="1">
        <v>1654</v>
      </c>
      <c r="C51" s="2"/>
      <c r="D51" s="2">
        <v>58</v>
      </c>
      <c r="E51" s="2"/>
      <c r="F51" s="1">
        <v>1465</v>
      </c>
      <c r="G51" s="2">
        <v>131</v>
      </c>
      <c r="H51" s="1">
        <v>2651</v>
      </c>
      <c r="I51" s="2">
        <v>93</v>
      </c>
      <c r="J51" s="1">
        <v>146782</v>
      </c>
      <c r="K51" s="1">
        <v>235232</v>
      </c>
      <c r="L51" s="1">
        <v>623989</v>
      </c>
      <c r="M51" s="46"/>
      <c r="N51" s="37">
        <f>IFERROR(B51/J51,0)</f>
        <v>1.1268411658105217E-2</v>
      </c>
      <c r="O51" s="38">
        <f>IFERROR(I51/H51,0)</f>
        <v>3.5081101471142968E-2</v>
      </c>
      <c r="P51" s="36">
        <f>D51*250</f>
        <v>14500</v>
      </c>
      <c r="Q51" s="39">
        <f>ABS(P51-B51)/B51</f>
        <v>7.7666263603385728</v>
      </c>
    </row>
    <row r="52" spans="1:17" ht="15" thickBot="1" x14ac:dyDescent="0.35">
      <c r="A52" s="41" t="s">
        <v>29</v>
      </c>
      <c r="B52" s="1">
        <v>128407</v>
      </c>
      <c r="C52" s="2"/>
      <c r="D52" s="1">
        <v>2686</v>
      </c>
      <c r="E52" s="2"/>
      <c r="F52" s="1">
        <v>15770</v>
      </c>
      <c r="G52" s="1">
        <v>109951</v>
      </c>
      <c r="H52" s="1">
        <v>15044</v>
      </c>
      <c r="I52" s="2">
        <v>315</v>
      </c>
      <c r="J52" s="1">
        <v>1817347</v>
      </c>
      <c r="K52" s="1">
        <v>212916</v>
      </c>
      <c r="L52" s="1">
        <v>8535519</v>
      </c>
      <c r="M52" s="46"/>
      <c r="N52" s="37">
        <f>IFERROR(B52/J52,0)</f>
        <v>7.0656291836396684E-2</v>
      </c>
      <c r="O52" s="38">
        <f>IFERROR(I52/H52,0)</f>
        <v>2.0938580164849774E-2</v>
      </c>
      <c r="P52" s="36">
        <f>D52*250</f>
        <v>671500</v>
      </c>
      <c r="Q52" s="39">
        <f>ABS(P52-B52)/B52</f>
        <v>4.2294656833350208</v>
      </c>
    </row>
    <row r="53" spans="1:17" ht="15" thickBot="1" x14ac:dyDescent="0.35">
      <c r="A53" s="41" t="s">
        <v>9</v>
      </c>
      <c r="B53" s="1">
        <v>80020</v>
      </c>
      <c r="C53" s="2"/>
      <c r="D53" s="1">
        <v>1953</v>
      </c>
      <c r="E53" s="2"/>
      <c r="F53" s="1">
        <v>36981</v>
      </c>
      <c r="G53" s="1">
        <v>41086</v>
      </c>
      <c r="H53" s="1">
        <v>10508</v>
      </c>
      <c r="I53" s="2">
        <v>256</v>
      </c>
      <c r="J53" s="1">
        <v>1573044</v>
      </c>
      <c r="K53" s="1">
        <v>206575</v>
      </c>
      <c r="L53" s="1">
        <v>7614893</v>
      </c>
      <c r="M53" s="46"/>
      <c r="N53" s="37">
        <f>IFERROR(B53/J53,0)</f>
        <v>5.0869524310826655E-2</v>
      </c>
      <c r="O53" s="38">
        <f>IFERROR(I53/H53,0)</f>
        <v>2.4362390559573659E-2</v>
      </c>
      <c r="P53" s="36">
        <f>D53*250</f>
        <v>488250</v>
      </c>
      <c r="Q53" s="39">
        <f>ABS(P53-B53)/B53</f>
        <v>5.1015996000999753</v>
      </c>
    </row>
    <row r="54" spans="1:17" ht="15" thickBot="1" x14ac:dyDescent="0.35">
      <c r="A54" s="41" t="s">
        <v>56</v>
      </c>
      <c r="B54" s="1">
        <v>11661</v>
      </c>
      <c r="C54" s="2"/>
      <c r="D54" s="2">
        <v>250</v>
      </c>
      <c r="E54" s="2"/>
      <c r="F54" s="1">
        <v>8626</v>
      </c>
      <c r="G54" s="1">
        <v>2785</v>
      </c>
      <c r="H54" s="1">
        <v>6507</v>
      </c>
      <c r="I54" s="2">
        <v>139</v>
      </c>
      <c r="J54" s="1">
        <v>462547</v>
      </c>
      <c r="K54" s="1">
        <v>258097</v>
      </c>
      <c r="L54" s="1">
        <v>1792147</v>
      </c>
      <c r="M54" s="46"/>
      <c r="N54" s="37">
        <f>IFERROR(B54/J54,0)</f>
        <v>2.5210411050120313E-2</v>
      </c>
      <c r="O54" s="38">
        <f>IFERROR(I54/H54,0)</f>
        <v>2.1361610573228832E-2</v>
      </c>
      <c r="P54" s="36">
        <f>D54*250</f>
        <v>62500</v>
      </c>
      <c r="Q54" s="39">
        <f>ABS(P54-B54)/B54</f>
        <v>4.3597461624217475</v>
      </c>
    </row>
    <row r="55" spans="1:17" ht="15" thickBot="1" x14ac:dyDescent="0.35">
      <c r="A55" s="41" t="s">
        <v>22</v>
      </c>
      <c r="B55" s="1">
        <v>82477</v>
      </c>
      <c r="C55" s="2"/>
      <c r="D55" s="1">
        <v>1168</v>
      </c>
      <c r="E55" s="2"/>
      <c r="F55" s="1">
        <v>73122</v>
      </c>
      <c r="G55" s="1">
        <v>8187</v>
      </c>
      <c r="H55" s="1">
        <v>14165</v>
      </c>
      <c r="I55" s="2">
        <v>201</v>
      </c>
      <c r="J55" s="1">
        <v>1312636</v>
      </c>
      <c r="K55" s="1">
        <v>225445</v>
      </c>
      <c r="L55" s="1">
        <v>5822434</v>
      </c>
      <c r="M55" s="46"/>
      <c r="N55" s="37">
        <f>IFERROR(B55/J55,0)</f>
        <v>6.2833108340773838E-2</v>
      </c>
      <c r="O55" s="38">
        <f>IFERROR(I55/H55,0)</f>
        <v>1.4189904694669962E-2</v>
      </c>
      <c r="P55" s="36">
        <f>D55*250</f>
        <v>292000</v>
      </c>
      <c r="Q55" s="39">
        <f>ABS(P55-B55)/B55</f>
        <v>2.5403809546903986</v>
      </c>
    </row>
    <row r="56" spans="1:17" ht="15" thickBot="1" x14ac:dyDescent="0.35">
      <c r="A56" s="51" t="s">
        <v>55</v>
      </c>
      <c r="B56" s="29">
        <v>4103</v>
      </c>
      <c r="C56" s="13"/>
      <c r="D56" s="13">
        <v>42</v>
      </c>
      <c r="E56" s="13"/>
      <c r="F56" s="29">
        <v>3451</v>
      </c>
      <c r="G56" s="13">
        <v>610</v>
      </c>
      <c r="H56" s="29">
        <v>7089</v>
      </c>
      <c r="I56" s="13">
        <v>73</v>
      </c>
      <c r="J56" s="29">
        <v>122296</v>
      </c>
      <c r="K56" s="29">
        <v>211307</v>
      </c>
      <c r="L56" s="29">
        <v>578759</v>
      </c>
      <c r="M56" s="46"/>
      <c r="N56" s="37">
        <f>IFERROR(B56/J56,0)</f>
        <v>3.3549748152024599E-2</v>
      </c>
      <c r="O56" s="38">
        <f>IFERROR(I56/H56,0)</f>
        <v>1.0297644237551135E-2</v>
      </c>
      <c r="P56" s="36">
        <f>D56*250</f>
        <v>10500</v>
      </c>
      <c r="Q56" s="39">
        <f>ABS(P56-B56)/B56</f>
        <v>1.5591030952961249</v>
      </c>
    </row>
    <row r="57" spans="1:17" ht="13.5" thickBot="1" x14ac:dyDescent="0.35">
      <c r="A57" s="3"/>
      <c r="B57" s="1"/>
      <c r="C57" s="2"/>
      <c r="D57" s="2"/>
      <c r="E57" s="2"/>
      <c r="F57" s="2"/>
      <c r="G57" s="1"/>
      <c r="H57" s="2"/>
      <c r="I57" s="2"/>
      <c r="J57" s="1"/>
      <c r="K57" s="1"/>
      <c r="L57" s="5"/>
      <c r="M57" s="49"/>
      <c r="N57" s="28"/>
    </row>
    <row r="58" spans="1:17" ht="13.5" thickBot="1" x14ac:dyDescent="0.35">
      <c r="A58" s="3"/>
      <c r="B58" s="1"/>
      <c r="C58" s="2"/>
      <c r="D58" s="2"/>
      <c r="E58" s="2"/>
      <c r="F58" s="2"/>
      <c r="G58" s="1"/>
      <c r="H58" s="2"/>
      <c r="I58" s="2"/>
      <c r="J58" s="1"/>
      <c r="K58" s="1"/>
      <c r="L58" s="5"/>
      <c r="M58" s="49"/>
      <c r="N58" s="28"/>
    </row>
    <row r="59" spans="1:17" ht="13.5" thickBot="1" x14ac:dyDescent="0.35">
      <c r="A59" s="3"/>
      <c r="B59" s="1"/>
      <c r="C59" s="2"/>
      <c r="D59" s="2"/>
      <c r="E59" s="2"/>
      <c r="F59" s="2"/>
      <c r="G59" s="1"/>
      <c r="H59" s="1"/>
      <c r="I59" s="2"/>
      <c r="J59" s="1"/>
      <c r="K59" s="1"/>
      <c r="L59" s="5"/>
      <c r="M59" s="49"/>
      <c r="N59" s="28"/>
    </row>
    <row r="60" spans="1:17" ht="13.5" thickBot="1" x14ac:dyDescent="0.35">
      <c r="A60" s="3"/>
      <c r="B60" s="1"/>
      <c r="C60" s="2"/>
      <c r="D60" s="2"/>
      <c r="E60" s="2"/>
      <c r="F60" s="2"/>
      <c r="G60" s="1"/>
      <c r="H60" s="1"/>
      <c r="I60" s="2"/>
      <c r="J60" s="1"/>
      <c r="K60" s="1"/>
      <c r="L60" s="5"/>
      <c r="M60" s="49"/>
      <c r="N60" s="28"/>
    </row>
    <row r="61" spans="1:17" ht="15" thickBot="1" x14ac:dyDescent="0.35">
      <c r="A61" s="3"/>
      <c r="B61" s="2"/>
      <c r="C61" s="2"/>
      <c r="D61" s="2"/>
      <c r="E61" s="2"/>
      <c r="F61" s="2"/>
      <c r="G61" s="2"/>
      <c r="H61" s="2"/>
      <c r="I61" s="2"/>
      <c r="J61" s="1"/>
      <c r="K61" s="1"/>
      <c r="L61" s="6"/>
      <c r="M61" s="50"/>
      <c r="N61" s="28"/>
    </row>
    <row r="62" spans="1:17" ht="15" thickBot="1" x14ac:dyDescent="0.35">
      <c r="A62" s="3"/>
      <c r="B62" s="2"/>
      <c r="C62" s="2"/>
      <c r="D62" s="2"/>
      <c r="E62" s="2"/>
      <c r="F62" s="2"/>
      <c r="G62" s="2"/>
      <c r="H62" s="2"/>
      <c r="I62" s="2"/>
      <c r="J62" s="1"/>
      <c r="K62" s="1"/>
      <c r="L62" s="6"/>
      <c r="M62" s="50"/>
    </row>
    <row r="63" spans="1:17" ht="13.5" thickBot="1" x14ac:dyDescent="0.35">
      <c r="A63" s="3"/>
      <c r="B63" s="1"/>
      <c r="C63" s="2"/>
      <c r="D63" s="2"/>
      <c r="E63" s="2"/>
      <c r="F63" s="2"/>
      <c r="G63" s="1"/>
      <c r="H63" s="2"/>
      <c r="I63" s="2"/>
      <c r="J63" s="1"/>
      <c r="K63" s="1"/>
      <c r="L63" s="5"/>
      <c r="M63" s="49"/>
    </row>
    <row r="64" spans="1:17" ht="13.5" thickBot="1" x14ac:dyDescent="0.35">
      <c r="A64" s="3"/>
      <c r="B64" s="1"/>
      <c r="C64" s="2"/>
      <c r="D64" s="2"/>
      <c r="E64" s="2"/>
      <c r="F64" s="2"/>
      <c r="G64" s="1"/>
      <c r="H64" s="2"/>
      <c r="I64" s="2"/>
      <c r="J64" s="1"/>
      <c r="K64" s="1"/>
      <c r="L64" s="5"/>
      <c r="M64" s="49"/>
      <c r="N64" s="28"/>
    </row>
    <row r="65" spans="1:14" ht="13.5" thickBot="1" x14ac:dyDescent="0.35">
      <c r="A65" s="3"/>
      <c r="B65" s="2"/>
      <c r="C65" s="2"/>
      <c r="D65" s="2"/>
      <c r="E65" s="2"/>
      <c r="F65" s="2"/>
      <c r="G65" s="2"/>
      <c r="H65" s="2"/>
      <c r="I65" s="2"/>
      <c r="J65" s="1"/>
      <c r="K65" s="1"/>
      <c r="L65" s="5"/>
      <c r="M65" s="49"/>
      <c r="N65" s="28"/>
    </row>
    <row r="66" spans="1:14" ht="13.5" thickBot="1" x14ac:dyDescent="0.35">
      <c r="A66" s="12"/>
      <c r="B66" s="13"/>
      <c r="C66" s="13"/>
      <c r="D66" s="13"/>
      <c r="E66" s="13"/>
      <c r="F66" s="13"/>
      <c r="G66" s="13"/>
      <c r="H66" s="13"/>
      <c r="I66" s="13"/>
      <c r="J66" s="29"/>
      <c r="K66" s="29"/>
      <c r="L66" s="30"/>
      <c r="M66" s="49"/>
    </row>
  </sheetData>
  <autoFilter ref="A1:Q66" xr:uid="{12D28914-9960-424B-9191-A9DEC2EE988A}">
    <sortState xmlns:xlrd2="http://schemas.microsoft.com/office/spreadsheetml/2017/richdata2" ref="A2:Q66">
      <sortCondition ref="A1:A66"/>
    </sortState>
  </autoFilter>
  <conditionalFormatting sqref="N2:N56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6" r:id="rId1" display="https://www.worldometers.info/coronavirus/usa/california/" xr:uid="{F949A392-09A1-40DB-A163-E095CDFCFFFC}"/>
    <hyperlink ref="A48" r:id="rId2" display="https://www.worldometers.info/coronavirus/usa/texas/" xr:uid="{A4D9C64C-3DC5-43C0-80CB-6DDEF83B9948}"/>
    <hyperlink ref="A11" r:id="rId3" display="https://www.worldometers.info/coronavirus/usa/florida/" xr:uid="{CAAB412F-5F01-41D9-845E-776F932372CA}"/>
    <hyperlink ref="A35" r:id="rId4" display="https://www.worldometers.info/coronavirus/usa/new-york/" xr:uid="{E2530587-D318-4E59-BE3F-75B93D56ED3F}"/>
    <hyperlink ref="A12" r:id="rId5" display="https://www.worldometers.info/coronavirus/usa/georgia/" xr:uid="{A90834A8-ED3E-4EA2-BC95-E5535BB7B68E}"/>
    <hyperlink ref="A16" r:id="rId6" display="https://www.worldometers.info/coronavirus/usa/illinois/" xr:uid="{634F4B77-9A5C-4A87-977B-949B2476A0F1}"/>
    <hyperlink ref="A4" r:id="rId7" display="https://www.worldometers.info/coronavirus/usa/arizona/" xr:uid="{FACF2533-E501-4C57-A47B-59298C852740}"/>
    <hyperlink ref="A33" r:id="rId8" display="https://www.worldometers.info/coronavirus/usa/new-jersey/" xr:uid="{2478D2D0-73AF-43B4-8AA7-8EE147D3057D}"/>
    <hyperlink ref="A36" r:id="rId9" display="https://www.worldometers.info/coronavirus/usa/north-carolina/" xr:uid="{3307F853-D864-47A1-974F-4D9149273BDB}"/>
    <hyperlink ref="A47" r:id="rId10" display="https://www.worldometers.info/coronavirus/usa/tennessee/" xr:uid="{DB4408BF-B9D4-4458-8486-4897679BCA0A}"/>
    <hyperlink ref="A21" r:id="rId11" display="https://www.worldometers.info/coronavirus/usa/louisiana/" xr:uid="{EB9F8C54-A839-413C-8CF5-D8980C8C7E06}"/>
    <hyperlink ref="A42" r:id="rId12" display="https://www.worldometers.info/coronavirus/usa/pennsylvania/" xr:uid="{8F6D3EB9-B5C8-4BFB-B8D8-06BB1716833B}"/>
    <hyperlink ref="A2" r:id="rId13" display="https://www.worldometers.info/coronavirus/usa/alabama/" xr:uid="{D794D584-7EE2-4417-AA76-6C92525176A9}"/>
    <hyperlink ref="A39" r:id="rId14" display="https://www.worldometers.info/coronavirus/usa/ohio/" xr:uid="{C9278A10-3355-4072-810A-46D05E2F2377}"/>
    <hyperlink ref="A52" r:id="rId15" display="https://www.worldometers.info/coronavirus/usa/virginia/" xr:uid="{0FAFAAD4-5908-4A54-98DF-31AB609E547A}"/>
    <hyperlink ref="A45" r:id="rId16" display="https://www.worldometers.info/coronavirus/usa/south-carolina/" xr:uid="{6B2FF7E0-D082-4AC5-ABD2-81A14839C2B6}"/>
    <hyperlink ref="A24" r:id="rId17" display="https://www.worldometers.info/coronavirus/usa/massachusetts/" xr:uid="{FAC68F31-7732-492F-BBE3-2DA0305E85B2}"/>
    <hyperlink ref="A25" r:id="rId18" display="https://www.worldometers.info/coronavirus/usa/michigan/" xr:uid="{CAA07612-15EE-4114-8F87-047DF6AAE748}"/>
    <hyperlink ref="A23" r:id="rId19" display="https://www.worldometers.info/coronavirus/usa/maryland/" xr:uid="{6CE5E9B1-BD4D-478C-B903-5EFA33DF8CCD}"/>
    <hyperlink ref="A17" r:id="rId20" display="https://www.worldometers.info/coronavirus/usa/indiana/" xr:uid="{C63729B0-F387-4CF1-A0C9-2789E4190715}"/>
    <hyperlink ref="A28" r:id="rId21" display="https://www.worldometers.info/coronavirus/usa/missouri/" xr:uid="{433AE285-FBA3-4F37-9A31-41BAC1B53048}"/>
    <hyperlink ref="A27" r:id="rId22" display="https://www.worldometers.info/coronavirus/usa/mississippi/" xr:uid="{65F82EA6-A8BF-4AE9-8EE4-177400032C58}"/>
    <hyperlink ref="A55" r:id="rId23" display="https://www.worldometers.info/coronavirus/usa/wisconsin/" xr:uid="{83E195B5-13A9-45A7-BA4C-AA47342CF212}"/>
    <hyperlink ref="A26" r:id="rId24" display="https://www.worldometers.info/coronavirus/usa/minnesota/" xr:uid="{E9BB07B1-99E6-40DA-B01A-0CC9182D7AF8}"/>
    <hyperlink ref="A53" r:id="rId25" display="https://www.worldometers.info/coronavirus/usa/washington/" xr:uid="{B0FF7F1A-637F-424B-A6C4-08F082ECB1EA}"/>
    <hyperlink ref="A31" r:id="rId26" display="https://www.worldometers.info/coronavirus/usa/nevada/" xr:uid="{116F9EFE-097F-45B8-83D9-C192CCEA4E0B}"/>
    <hyperlink ref="A18" r:id="rId27" display="https://www.worldometers.info/coronavirus/usa/iowa/" xr:uid="{B0D8D0A5-88FF-418D-B127-CCC265FA71FC}"/>
    <hyperlink ref="A5" r:id="rId28" display="https://www.worldometers.info/coronavirus/usa/arkansas/" xr:uid="{2DEDB8C2-46E1-4569-A1A8-C1F186175E18}"/>
    <hyperlink ref="A40" r:id="rId29" display="https://www.worldometers.info/coronavirus/usa/oklahoma/" xr:uid="{3660D43B-56DE-451B-8EB7-67B4344CE519}"/>
    <hyperlink ref="A7" r:id="rId30" display="https://www.worldometers.info/coronavirus/usa/colorado/" xr:uid="{7E9DD365-7AF2-4F2E-8046-73BE92B8420D}"/>
    <hyperlink ref="A50" r:id="rId31" display="https://www.worldometers.info/coronavirus/usa/utah/" xr:uid="{52D83C99-86FB-4EC7-AC8E-1AF1743FBFBE}"/>
    <hyperlink ref="A8" r:id="rId32" display="https://www.worldometers.info/coronavirus/usa/connecticut/" xr:uid="{FF03ABE9-09A5-4E86-87C1-D3D08E284946}"/>
    <hyperlink ref="A20" r:id="rId33" display="https://www.worldometers.info/coronavirus/usa/kentucky/" xr:uid="{0A2F1FFF-EE0C-433E-98B6-4FEDA656F6D3}"/>
    <hyperlink ref="A19" r:id="rId34" display="https://www.worldometers.info/coronavirus/usa/kansas/" xr:uid="{F234DEF9-9A6B-4694-87AC-30CBE9B203B1}"/>
    <hyperlink ref="A30" r:id="rId35" display="https://www.worldometers.info/coronavirus/usa/nebraska/" xr:uid="{24C87011-7E12-45F0-A67C-46F198B83A30}"/>
    <hyperlink ref="A15" r:id="rId36" display="https://www.worldometers.info/coronavirus/usa/idaho/" xr:uid="{22FE0094-E117-40AE-9DF8-55C91F7077CA}"/>
    <hyperlink ref="A41" r:id="rId37" display="https://www.worldometers.info/coronavirus/usa/oregon/" xr:uid="{4CB256A6-BD28-4B1C-9FDE-BED1CF6B1F69}"/>
    <hyperlink ref="A34" r:id="rId38" display="https://www.worldometers.info/coronavirus/usa/new-mexico/" xr:uid="{5CF96E31-A95C-45EC-B8E1-96B49DFDE317}"/>
    <hyperlink ref="A44" r:id="rId39" display="https://www.worldometers.info/coronavirus/usa/rhode-island/" xr:uid="{28F39B38-1F2B-4135-9399-AD5A0DCF38BE}"/>
    <hyperlink ref="A9" r:id="rId40" display="https://www.worldometers.info/coronavirus/usa/delaware/" xr:uid="{B3682368-E198-487A-8C19-E36E47899FE0}"/>
    <hyperlink ref="A46" r:id="rId41" display="https://www.worldometers.info/coronavirus/usa/south-dakota/" xr:uid="{5F091BD3-BB67-4E09-8467-BB5326270F43}"/>
    <hyperlink ref="A10" r:id="rId42" display="https://www.worldometers.info/coronavirus/usa/district-of-columbia/" xr:uid="{37D3B322-E694-4D3D-A771-25E82DDF3F7B}"/>
    <hyperlink ref="A37" r:id="rId43" display="https://www.worldometers.info/coronavirus/usa/north-dakota/" xr:uid="{19676320-DA9D-4D12-963B-5F38B42AF329}"/>
    <hyperlink ref="A54" r:id="rId44" display="https://www.worldometers.info/coronavirus/usa/west-virginia/" xr:uid="{D7782CFA-6843-4DBC-A0BD-7152B8F098A3}"/>
    <hyperlink ref="A14" r:id="rId45" display="https://www.worldometers.info/coronavirus/usa/hawaii/" xr:uid="{ED2F089F-7BF3-4B62-ABEC-63860450183C}"/>
    <hyperlink ref="A29" r:id="rId46" display="https://www.worldometers.info/coronavirus/usa/montana/" xr:uid="{381C533F-B985-4D5E-8DE1-38461781A83B}"/>
    <hyperlink ref="A32" r:id="rId47" display="https://www.worldometers.info/coronavirus/usa/new-hampshire/" xr:uid="{BDE1EDCA-6A1C-432D-A089-195E843FA8A5}"/>
    <hyperlink ref="A3" r:id="rId48" display="https://www.worldometers.info/coronavirus/usa/alaska/" xr:uid="{00B756B9-8D2A-4C39-8480-D4BF454C6DDA}"/>
    <hyperlink ref="A22" r:id="rId49" display="https://www.worldometers.info/coronavirus/usa/maine/" xr:uid="{00ED1829-E256-42BD-BC45-DA166B6CA4E4}"/>
    <hyperlink ref="A56" r:id="rId50" display="https://www.worldometers.info/coronavirus/usa/wyoming/" xr:uid="{C4071DF5-E296-44A2-9BB0-6006B2EEEFE1}"/>
    <hyperlink ref="A51" r:id="rId51" display="https://www.worldometers.info/coronavirus/usa/vermont/" xr:uid="{B7B31068-A464-4F45-B460-F59B34A86D7F}"/>
  </hyperlinks>
  <pageMargins left="0.7" right="0.7" top="0.75" bottom="0.75" header="0.3" footer="0.3"/>
  <pageSetup orientation="portrait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10" workbookViewId="0">
      <selection activeCell="B2" sqref="A2:B56"/>
    </sheetView>
  </sheetViews>
  <sheetFormatPr defaultRowHeight="14.5" x14ac:dyDescent="0.35"/>
  <cols>
    <col min="1" max="1" width="13.81640625" customWidth="1"/>
    <col min="2" max="2" width="8.7265625" style="33"/>
  </cols>
  <sheetData>
    <row r="1" spans="1:2" ht="15" thickBot="1" x14ac:dyDescent="0.4"/>
    <row r="2" spans="1:2" ht="15" thickBot="1" x14ac:dyDescent="0.4">
      <c r="A2" s="41" t="s">
        <v>36</v>
      </c>
      <c r="B2" s="31">
        <v>2277</v>
      </c>
    </row>
    <row r="3" spans="1:2" ht="15" thickBot="1" x14ac:dyDescent="0.4">
      <c r="A3" s="41" t="s">
        <v>52</v>
      </c>
      <c r="B3" s="31">
        <v>42</v>
      </c>
    </row>
    <row r="4" spans="1:2" ht="15" thickBot="1" x14ac:dyDescent="0.4">
      <c r="A4" s="41" t="s">
        <v>33</v>
      </c>
      <c r="B4" s="31">
        <v>5221</v>
      </c>
    </row>
    <row r="5" spans="1:2" ht="15" thickBot="1" x14ac:dyDescent="0.4">
      <c r="A5" s="41" t="s">
        <v>34</v>
      </c>
      <c r="B5" s="31">
        <v>917</v>
      </c>
    </row>
    <row r="6" spans="1:2" ht="15" thickBot="1" x14ac:dyDescent="0.4">
      <c r="A6" s="41" t="s">
        <v>10</v>
      </c>
      <c r="B6" s="31">
        <v>13835</v>
      </c>
    </row>
    <row r="7" spans="1:2" ht="15" thickBot="1" x14ac:dyDescent="0.4">
      <c r="A7" s="41" t="s">
        <v>18</v>
      </c>
      <c r="B7" s="31">
        <v>1973</v>
      </c>
    </row>
    <row r="8" spans="1:2" ht="15" thickBot="1" x14ac:dyDescent="0.4">
      <c r="A8" s="41" t="s">
        <v>23</v>
      </c>
      <c r="B8" s="31">
        <v>4474</v>
      </c>
    </row>
    <row r="9" spans="1:2" ht="15" thickBot="1" x14ac:dyDescent="0.4">
      <c r="A9" s="41" t="s">
        <v>43</v>
      </c>
      <c r="B9" s="31">
        <v>609</v>
      </c>
    </row>
    <row r="10" spans="1:2" ht="29.5" thickBot="1" x14ac:dyDescent="0.4">
      <c r="A10" s="41" t="s">
        <v>63</v>
      </c>
      <c r="B10" s="31">
        <v>611</v>
      </c>
    </row>
    <row r="11" spans="1:2" ht="15" thickBot="1" x14ac:dyDescent="0.4">
      <c r="A11" s="41" t="s">
        <v>13</v>
      </c>
      <c r="B11" s="31">
        <v>11919</v>
      </c>
    </row>
    <row r="12" spans="1:2" ht="15" thickBot="1" x14ac:dyDescent="0.4">
      <c r="A12" s="41" t="s">
        <v>16</v>
      </c>
      <c r="B12" s="31">
        <v>6070</v>
      </c>
    </row>
    <row r="13" spans="1:2" ht="15" thickBot="1" x14ac:dyDescent="0.4">
      <c r="A13" s="44" t="s">
        <v>64</v>
      </c>
      <c r="B13" s="31">
        <v>19</v>
      </c>
    </row>
    <row r="14" spans="1:2" ht="15" thickBot="1" x14ac:dyDescent="0.4">
      <c r="A14" s="41" t="s">
        <v>47</v>
      </c>
      <c r="B14" s="31">
        <v>88</v>
      </c>
    </row>
    <row r="15" spans="1:2" ht="15" thickBot="1" x14ac:dyDescent="0.4">
      <c r="A15" s="41" t="s">
        <v>49</v>
      </c>
      <c r="B15" s="31">
        <v>389</v>
      </c>
    </row>
    <row r="16" spans="1:2" ht="15" thickBot="1" x14ac:dyDescent="0.4">
      <c r="A16" s="41" t="s">
        <v>12</v>
      </c>
      <c r="B16" s="31">
        <v>8405</v>
      </c>
    </row>
    <row r="17" spans="1:2" ht="15" thickBot="1" x14ac:dyDescent="0.4">
      <c r="A17" s="41" t="s">
        <v>27</v>
      </c>
      <c r="B17" s="31">
        <v>3380</v>
      </c>
    </row>
    <row r="18" spans="1:2" ht="15" thickBot="1" x14ac:dyDescent="0.4">
      <c r="A18" s="41" t="s">
        <v>41</v>
      </c>
      <c r="B18" s="31">
        <v>1185</v>
      </c>
    </row>
    <row r="19" spans="1:2" ht="15" thickBot="1" x14ac:dyDescent="0.4">
      <c r="A19" s="41" t="s">
        <v>45</v>
      </c>
      <c r="B19" s="31">
        <v>485</v>
      </c>
    </row>
    <row r="20" spans="1:2" ht="15" thickBot="1" x14ac:dyDescent="0.4">
      <c r="A20" s="41" t="s">
        <v>38</v>
      </c>
      <c r="B20" s="31">
        <v>997</v>
      </c>
    </row>
    <row r="21" spans="1:2" ht="15" thickBot="1" x14ac:dyDescent="0.4">
      <c r="A21" s="41" t="s">
        <v>14</v>
      </c>
      <c r="B21" s="31">
        <v>5118</v>
      </c>
    </row>
    <row r="22" spans="1:2" ht="15" thickBot="1" x14ac:dyDescent="0.4">
      <c r="A22" s="41" t="s">
        <v>39</v>
      </c>
      <c r="B22" s="31">
        <v>134</v>
      </c>
    </row>
    <row r="23" spans="1:2" ht="15" thickBot="1" x14ac:dyDescent="0.4">
      <c r="A23" s="41" t="s">
        <v>26</v>
      </c>
      <c r="B23" s="31">
        <v>3807</v>
      </c>
    </row>
    <row r="24" spans="1:2" ht="15" thickBot="1" x14ac:dyDescent="0.4">
      <c r="A24" s="41" t="s">
        <v>17</v>
      </c>
      <c r="B24" s="31">
        <v>9141</v>
      </c>
    </row>
    <row r="25" spans="1:2" ht="15" thickBot="1" x14ac:dyDescent="0.4">
      <c r="A25" s="41" t="s">
        <v>11</v>
      </c>
      <c r="B25" s="31">
        <v>6811</v>
      </c>
    </row>
    <row r="26" spans="1:2" ht="15" thickBot="1" x14ac:dyDescent="0.4">
      <c r="A26" s="41" t="s">
        <v>32</v>
      </c>
      <c r="B26" s="31">
        <v>1914</v>
      </c>
    </row>
    <row r="27" spans="1:2" ht="15" thickBot="1" x14ac:dyDescent="0.4">
      <c r="A27" s="41" t="s">
        <v>30</v>
      </c>
      <c r="B27" s="31">
        <v>2585</v>
      </c>
    </row>
    <row r="28" spans="1:2" ht="15" thickBot="1" x14ac:dyDescent="0.4">
      <c r="A28" s="41" t="s">
        <v>35</v>
      </c>
      <c r="B28" s="31">
        <v>1770</v>
      </c>
    </row>
    <row r="29" spans="1:2" ht="15" thickBot="1" x14ac:dyDescent="0.4">
      <c r="A29" s="41" t="s">
        <v>51</v>
      </c>
      <c r="B29" s="31">
        <v>119</v>
      </c>
    </row>
    <row r="30" spans="1:2" ht="15" thickBot="1" x14ac:dyDescent="0.4">
      <c r="A30" s="41" t="s">
        <v>50</v>
      </c>
      <c r="B30" s="31">
        <v>406</v>
      </c>
    </row>
    <row r="31" spans="1:2" ht="15" thickBot="1" x14ac:dyDescent="0.4">
      <c r="A31" s="41" t="s">
        <v>31</v>
      </c>
      <c r="B31" s="31">
        <v>1393</v>
      </c>
    </row>
    <row r="32" spans="1:2" ht="29.5" thickBot="1" x14ac:dyDescent="0.4">
      <c r="A32" s="41" t="s">
        <v>42</v>
      </c>
      <c r="B32" s="31">
        <v>433</v>
      </c>
    </row>
    <row r="33" spans="1:2" ht="15" thickBot="1" x14ac:dyDescent="0.4">
      <c r="A33" s="41" t="s">
        <v>8</v>
      </c>
      <c r="B33" s="31">
        <v>16120</v>
      </c>
    </row>
    <row r="34" spans="1:2" ht="15" thickBot="1" x14ac:dyDescent="0.4">
      <c r="A34" s="41" t="s">
        <v>44</v>
      </c>
      <c r="B34" s="31">
        <v>807</v>
      </c>
    </row>
    <row r="35" spans="1:2" ht="15" thickBot="1" x14ac:dyDescent="0.4">
      <c r="A35" s="41" t="s">
        <v>7</v>
      </c>
      <c r="B35" s="31">
        <v>33102</v>
      </c>
    </row>
    <row r="36" spans="1:2" ht="15" thickBot="1" x14ac:dyDescent="0.4">
      <c r="A36" s="41" t="s">
        <v>24</v>
      </c>
      <c r="B36" s="31">
        <v>2937</v>
      </c>
    </row>
    <row r="37" spans="1:2" ht="15" thickBot="1" x14ac:dyDescent="0.4">
      <c r="A37" s="41" t="s">
        <v>53</v>
      </c>
      <c r="B37" s="31">
        <v>156</v>
      </c>
    </row>
    <row r="38" spans="1:2" ht="21.5" thickBot="1" x14ac:dyDescent="0.4">
      <c r="A38" s="44" t="s">
        <v>67</v>
      </c>
      <c r="B38" s="31">
        <v>2</v>
      </c>
    </row>
    <row r="39" spans="1:2" ht="15" thickBot="1" x14ac:dyDescent="0.4">
      <c r="A39" s="41" t="s">
        <v>21</v>
      </c>
      <c r="B39" s="31">
        <v>4302</v>
      </c>
    </row>
    <row r="40" spans="1:2" ht="15" thickBot="1" x14ac:dyDescent="0.4">
      <c r="A40" s="41" t="s">
        <v>46</v>
      </c>
      <c r="B40" s="31">
        <v>854</v>
      </c>
    </row>
    <row r="41" spans="1:2" ht="15" thickBot="1" x14ac:dyDescent="0.4">
      <c r="A41" s="41" t="s">
        <v>37</v>
      </c>
      <c r="B41" s="31">
        <v>486</v>
      </c>
    </row>
    <row r="42" spans="1:2" ht="15" thickBot="1" x14ac:dyDescent="0.4">
      <c r="A42" s="41" t="s">
        <v>19</v>
      </c>
      <c r="B42" s="31">
        <v>7880</v>
      </c>
    </row>
    <row r="43" spans="1:2" ht="15" thickBot="1" x14ac:dyDescent="0.4">
      <c r="A43" s="44" t="s">
        <v>65</v>
      </c>
      <c r="B43" s="31">
        <v>482</v>
      </c>
    </row>
    <row r="44" spans="1:2" ht="15" thickBot="1" x14ac:dyDescent="0.4">
      <c r="A44" s="41" t="s">
        <v>40</v>
      </c>
      <c r="B44" s="31">
        <v>1059</v>
      </c>
    </row>
    <row r="45" spans="1:2" ht="15" thickBot="1" x14ac:dyDescent="0.4">
      <c r="A45" s="41" t="s">
        <v>25</v>
      </c>
      <c r="B45" s="31">
        <v>2912</v>
      </c>
    </row>
    <row r="46" spans="1:2" ht="15" thickBot="1" x14ac:dyDescent="0.4">
      <c r="A46" s="41" t="s">
        <v>54</v>
      </c>
      <c r="B46" s="31">
        <v>173</v>
      </c>
    </row>
    <row r="47" spans="1:2" ht="15" thickBot="1" x14ac:dyDescent="0.4">
      <c r="A47" s="41" t="s">
        <v>20</v>
      </c>
      <c r="B47" s="31">
        <v>1896</v>
      </c>
    </row>
    <row r="48" spans="1:2" ht="15" thickBot="1" x14ac:dyDescent="0.4">
      <c r="A48" s="41" t="s">
        <v>15</v>
      </c>
      <c r="B48" s="31">
        <v>13908</v>
      </c>
    </row>
    <row r="49" spans="1:2" ht="21.5" thickBot="1" x14ac:dyDescent="0.4">
      <c r="A49" s="53" t="s">
        <v>66</v>
      </c>
      <c r="B49" s="61">
        <v>18</v>
      </c>
    </row>
    <row r="50" spans="1:2" ht="15" thickBot="1" x14ac:dyDescent="0.4">
      <c r="A50" s="41" t="s">
        <v>28</v>
      </c>
      <c r="B50" s="31">
        <v>424</v>
      </c>
    </row>
    <row r="51" spans="1:2" ht="15" thickBot="1" x14ac:dyDescent="0.4">
      <c r="A51" s="41" t="s">
        <v>48</v>
      </c>
      <c r="B51" s="31">
        <v>58</v>
      </c>
    </row>
    <row r="52" spans="1:2" ht="15" thickBot="1" x14ac:dyDescent="0.4">
      <c r="A52" s="41" t="s">
        <v>29</v>
      </c>
      <c r="B52" s="31">
        <v>2686</v>
      </c>
    </row>
    <row r="53" spans="1:2" ht="15" thickBot="1" x14ac:dyDescent="0.4">
      <c r="A53" s="41" t="s">
        <v>9</v>
      </c>
      <c r="B53" s="31">
        <v>1953</v>
      </c>
    </row>
    <row r="54" spans="1:2" ht="15" thickBot="1" x14ac:dyDescent="0.4">
      <c r="A54" s="41" t="s">
        <v>56</v>
      </c>
      <c r="B54" s="31">
        <v>250</v>
      </c>
    </row>
    <row r="55" spans="1:2" ht="15" thickBot="1" x14ac:dyDescent="0.4">
      <c r="A55" s="41" t="s">
        <v>22</v>
      </c>
      <c r="B55" s="31">
        <v>1168</v>
      </c>
    </row>
    <row r="56" spans="1:2" ht="15" thickBot="1" x14ac:dyDescent="0.4">
      <c r="A56" s="51" t="s">
        <v>55</v>
      </c>
      <c r="B56" s="52">
        <v>42</v>
      </c>
    </row>
    <row r="57" spans="1:2" ht="15" thickBot="1" x14ac:dyDescent="0.4">
      <c r="A57" s="12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12"/>
    </row>
  </sheetData>
  <autoFilter ref="A1:A56" xr:uid="{1D19E26B-1765-4516-BAF0-E2894C03DB8E}"/>
  <hyperlinks>
    <hyperlink ref="A6" r:id="rId1" display="https://www.worldometers.info/coronavirus/usa/california/" xr:uid="{2899F70C-1995-4E45-B10E-385DB5E89933}"/>
    <hyperlink ref="A48" r:id="rId2" display="https://www.worldometers.info/coronavirus/usa/texas/" xr:uid="{67DFFC92-4D3E-491A-81FD-3F686F667361}"/>
    <hyperlink ref="A11" r:id="rId3" display="https://www.worldometers.info/coronavirus/usa/florida/" xr:uid="{BD29EA49-FC08-4154-B5F5-49D427C69AB7}"/>
    <hyperlink ref="A35" r:id="rId4" display="https://www.worldometers.info/coronavirus/usa/new-york/" xr:uid="{75190EAE-DEE0-4FF0-8EFA-B0357EF07188}"/>
    <hyperlink ref="A12" r:id="rId5" display="https://www.worldometers.info/coronavirus/usa/georgia/" xr:uid="{2A2B8419-DA94-4DE0-B99F-38382CB5952E}"/>
    <hyperlink ref="A16" r:id="rId6" display="https://www.worldometers.info/coronavirus/usa/illinois/" xr:uid="{39B52FEC-FDB3-4D82-83F7-5B382075D743}"/>
    <hyperlink ref="A4" r:id="rId7" display="https://www.worldometers.info/coronavirus/usa/arizona/" xr:uid="{21B2EC8D-ACFC-4922-B8B3-4EB4D9DE9CAA}"/>
    <hyperlink ref="A33" r:id="rId8" display="https://www.worldometers.info/coronavirus/usa/new-jersey/" xr:uid="{6ADA3D58-5EB8-4B75-BCE3-5446001211E0}"/>
    <hyperlink ref="A36" r:id="rId9" display="https://www.worldometers.info/coronavirus/usa/north-carolina/" xr:uid="{14A1F020-2EE8-4500-A8C8-AE1BABBD8443}"/>
    <hyperlink ref="A47" r:id="rId10" display="https://www.worldometers.info/coronavirus/usa/tennessee/" xr:uid="{CE190D4A-17E7-4343-8333-4A6D017C237E}"/>
    <hyperlink ref="A21" r:id="rId11" display="https://www.worldometers.info/coronavirus/usa/louisiana/" xr:uid="{9FF053E0-3127-46E4-91EC-39EB80464385}"/>
    <hyperlink ref="A42" r:id="rId12" display="https://www.worldometers.info/coronavirus/usa/pennsylvania/" xr:uid="{60144893-D99E-49FC-BD7D-D7F8773A9E10}"/>
    <hyperlink ref="A2" r:id="rId13" display="https://www.worldometers.info/coronavirus/usa/alabama/" xr:uid="{4A06D56B-3444-4D29-BFA4-1255E46A68BA}"/>
    <hyperlink ref="A39" r:id="rId14" display="https://www.worldometers.info/coronavirus/usa/ohio/" xr:uid="{9BA0F40B-65BD-45E2-964B-5F41E7E832E7}"/>
    <hyperlink ref="A52" r:id="rId15" display="https://www.worldometers.info/coronavirus/usa/virginia/" xr:uid="{983B20F4-4C8A-4BCB-BE41-49D5C523300D}"/>
    <hyperlink ref="A45" r:id="rId16" display="https://www.worldometers.info/coronavirus/usa/south-carolina/" xr:uid="{64C8896E-597A-4E08-A152-40D5752533CD}"/>
    <hyperlink ref="A24" r:id="rId17" display="https://www.worldometers.info/coronavirus/usa/massachusetts/" xr:uid="{DFDE098E-CD59-4416-8604-5C38288D040F}"/>
    <hyperlink ref="A25" r:id="rId18" display="https://www.worldometers.info/coronavirus/usa/michigan/" xr:uid="{C1A0C4D8-D633-471A-9258-046703E1B325}"/>
    <hyperlink ref="A23" r:id="rId19" display="https://www.worldometers.info/coronavirus/usa/maryland/" xr:uid="{7127AE3E-8405-47DF-AC51-44280B28B416}"/>
    <hyperlink ref="A17" r:id="rId20" display="https://www.worldometers.info/coronavirus/usa/indiana/" xr:uid="{14C4C818-4433-42F3-B018-E1963763060B}"/>
    <hyperlink ref="A28" r:id="rId21" display="https://www.worldometers.info/coronavirus/usa/missouri/" xr:uid="{B5DBA985-2682-4FF6-BC70-B4097E4A557E}"/>
    <hyperlink ref="A27" r:id="rId22" display="https://www.worldometers.info/coronavirus/usa/mississippi/" xr:uid="{19892293-6816-4222-9C81-737F4964D495}"/>
    <hyperlink ref="A55" r:id="rId23" display="https://www.worldometers.info/coronavirus/usa/wisconsin/" xr:uid="{0B17E8DF-DC04-4AE1-9643-F24BE1B65BB9}"/>
    <hyperlink ref="A26" r:id="rId24" display="https://www.worldometers.info/coronavirus/usa/minnesota/" xr:uid="{71ED195B-EF8D-445E-9B03-0EC306B68F8C}"/>
    <hyperlink ref="A53" r:id="rId25" display="https://www.worldometers.info/coronavirus/usa/washington/" xr:uid="{37462602-D00A-486A-93C8-246E1FBA7FC9}"/>
    <hyperlink ref="A31" r:id="rId26" display="https://www.worldometers.info/coronavirus/usa/nevada/" xr:uid="{C365B602-4EDB-4348-A274-64DEF524BA86}"/>
    <hyperlink ref="A18" r:id="rId27" display="https://www.worldometers.info/coronavirus/usa/iowa/" xr:uid="{549B9C56-1F76-49CA-9848-EFC9F00F43BA}"/>
    <hyperlink ref="A5" r:id="rId28" display="https://www.worldometers.info/coronavirus/usa/arkansas/" xr:uid="{D45F8B41-1E38-4F9A-BC60-8CA0B9D5E611}"/>
    <hyperlink ref="A40" r:id="rId29" display="https://www.worldometers.info/coronavirus/usa/oklahoma/" xr:uid="{B69496C8-D797-44C4-9288-5DEE79218FEF}"/>
    <hyperlink ref="A7" r:id="rId30" display="https://www.worldometers.info/coronavirus/usa/colorado/" xr:uid="{B0783B21-A45F-4D0C-AD1F-E08C41A43739}"/>
    <hyperlink ref="A50" r:id="rId31" display="https://www.worldometers.info/coronavirus/usa/utah/" xr:uid="{01BE033E-B4AE-4D0A-AB7E-D4DF424336B4}"/>
    <hyperlink ref="A8" r:id="rId32" display="https://www.worldometers.info/coronavirus/usa/connecticut/" xr:uid="{B5E728C1-E582-4418-B2F4-0839A89C8FB7}"/>
    <hyperlink ref="A20" r:id="rId33" display="https://www.worldometers.info/coronavirus/usa/kentucky/" xr:uid="{38704349-BB5A-4C6B-8F89-750B305F7CCA}"/>
    <hyperlink ref="A19" r:id="rId34" display="https://www.worldometers.info/coronavirus/usa/kansas/" xr:uid="{56A5C656-E313-4B59-9FEC-E188410F2310}"/>
    <hyperlink ref="A30" r:id="rId35" display="https://www.worldometers.info/coronavirus/usa/nebraska/" xr:uid="{219F66C0-8D17-4846-B9AE-F9EB1AF48843}"/>
    <hyperlink ref="A15" r:id="rId36" display="https://www.worldometers.info/coronavirus/usa/idaho/" xr:uid="{AD89CEC9-E8F3-4E3D-B633-0EEF930BEC5D}"/>
    <hyperlink ref="A41" r:id="rId37" display="https://www.worldometers.info/coronavirus/usa/oregon/" xr:uid="{2C108CE4-25E4-45F9-8DF7-3D0D59BF2136}"/>
    <hyperlink ref="A34" r:id="rId38" display="https://www.worldometers.info/coronavirus/usa/new-mexico/" xr:uid="{0528D0D3-10B6-455D-95C5-294CBEAD34C7}"/>
    <hyperlink ref="A44" r:id="rId39" display="https://www.worldometers.info/coronavirus/usa/rhode-island/" xr:uid="{A0AD26F8-39F1-43FD-B86C-73E8F228E85F}"/>
    <hyperlink ref="A9" r:id="rId40" display="https://www.worldometers.info/coronavirus/usa/delaware/" xr:uid="{4C333778-3839-4CEE-A8C2-93F9EBDC14ED}"/>
    <hyperlink ref="A46" r:id="rId41" display="https://www.worldometers.info/coronavirus/usa/south-dakota/" xr:uid="{18B0A4E9-23BE-4C5B-957C-A501B95DF670}"/>
    <hyperlink ref="A10" r:id="rId42" display="https://www.worldometers.info/coronavirus/usa/district-of-columbia/" xr:uid="{FDCCB32D-6183-4B63-87F1-157D7EAE340D}"/>
    <hyperlink ref="A37" r:id="rId43" display="https://www.worldometers.info/coronavirus/usa/north-dakota/" xr:uid="{6871E8A8-02DA-45A2-BA70-A4C7AE8019FE}"/>
    <hyperlink ref="A54" r:id="rId44" display="https://www.worldometers.info/coronavirus/usa/west-virginia/" xr:uid="{FD4FDF1D-71B2-4F0F-AEAA-8E40D06F1B5B}"/>
    <hyperlink ref="A14" r:id="rId45" display="https://www.worldometers.info/coronavirus/usa/hawaii/" xr:uid="{68BF9471-0226-46C8-86D8-BF5A862F9A95}"/>
    <hyperlink ref="A29" r:id="rId46" display="https://www.worldometers.info/coronavirus/usa/montana/" xr:uid="{0525D7F1-0A21-444D-9DB2-2D66C1DAD308}"/>
    <hyperlink ref="A32" r:id="rId47" display="https://www.worldometers.info/coronavirus/usa/new-hampshire/" xr:uid="{7A9BD1DD-36F1-4D6C-A4E7-92B723D97CE6}"/>
    <hyperlink ref="A3" r:id="rId48" display="https://www.worldometers.info/coronavirus/usa/alaska/" xr:uid="{A01C70C5-9439-4301-AB38-6DCEF5643D2D}"/>
    <hyperlink ref="A22" r:id="rId49" display="https://www.worldometers.info/coronavirus/usa/maine/" xr:uid="{363F6485-D863-4306-ADA7-B1A3335E2C24}"/>
    <hyperlink ref="A56" r:id="rId50" display="https://www.worldometers.info/coronavirus/usa/wyoming/" xr:uid="{C6CD5878-FA8D-4B1A-889E-BC409BD06EA3}"/>
    <hyperlink ref="A51" r:id="rId51" display="https://www.worldometers.info/coronavirus/usa/vermont/" xr:uid="{3DA412AE-C088-4E0E-8E62-2C35CF23AA7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54"/>
  <sheetViews>
    <sheetView tabSelected="1" workbookViewId="0">
      <selection activeCell="C54" sqref="C2:C54"/>
    </sheetView>
  </sheetViews>
  <sheetFormatPr defaultRowHeight="12.5" x14ac:dyDescent="0.35"/>
  <cols>
    <col min="1" max="2" width="16.6328125" style="27" bestFit="1" customWidth="1"/>
    <col min="3" max="3" width="10" style="32" bestFit="1" customWidth="1"/>
    <col min="4" max="16384" width="8.7265625" style="27"/>
  </cols>
  <sheetData>
    <row r="1" spans="1:3" ht="13" thickBot="1" x14ac:dyDescent="0.4">
      <c r="A1" s="27" t="s">
        <v>97</v>
      </c>
      <c r="C1" s="32" t="s">
        <v>96</v>
      </c>
    </row>
    <row r="2" spans="1:3" ht="15" thickBot="1" x14ac:dyDescent="0.4">
      <c r="A2" s="27" t="s">
        <v>36</v>
      </c>
      <c r="B2" s="41" t="s">
        <v>36</v>
      </c>
      <c r="C2" s="31">
        <v>2277</v>
      </c>
    </row>
    <row r="3" spans="1:3" ht="15" thickBot="1" x14ac:dyDescent="0.4">
      <c r="B3" s="41" t="s">
        <v>52</v>
      </c>
      <c r="C3" s="31">
        <v>42</v>
      </c>
    </row>
    <row r="4" spans="1:3" ht="15" thickBot="1" x14ac:dyDescent="0.4">
      <c r="A4" s="27" t="s">
        <v>33</v>
      </c>
      <c r="B4" s="41" t="s">
        <v>33</v>
      </c>
      <c r="C4" s="31">
        <v>5221</v>
      </c>
    </row>
    <row r="5" spans="1:3" ht="15" thickBot="1" x14ac:dyDescent="0.4">
      <c r="A5" s="27" t="s">
        <v>34</v>
      </c>
      <c r="B5" s="41" t="s">
        <v>34</v>
      </c>
      <c r="C5" s="31">
        <v>917</v>
      </c>
    </row>
    <row r="6" spans="1:3" ht="15" thickBot="1" x14ac:dyDescent="0.4">
      <c r="A6" s="27" t="s">
        <v>10</v>
      </c>
      <c r="B6" s="41" t="s">
        <v>10</v>
      </c>
      <c r="C6" s="31">
        <v>13835</v>
      </c>
    </row>
    <row r="7" spans="1:3" ht="15" thickBot="1" x14ac:dyDescent="0.4">
      <c r="A7" s="27" t="s">
        <v>18</v>
      </c>
      <c r="B7" s="41" t="s">
        <v>18</v>
      </c>
      <c r="C7" s="31">
        <v>1973</v>
      </c>
    </row>
    <row r="8" spans="1:3" ht="15" thickBot="1" x14ac:dyDescent="0.4">
      <c r="A8" s="27" t="s">
        <v>23</v>
      </c>
      <c r="B8" s="41" t="s">
        <v>23</v>
      </c>
      <c r="C8" s="31">
        <v>4474</v>
      </c>
    </row>
    <row r="9" spans="1:3" ht="15" thickBot="1" x14ac:dyDescent="0.4">
      <c r="A9" s="27" t="s">
        <v>43</v>
      </c>
      <c r="B9" s="41" t="s">
        <v>43</v>
      </c>
      <c r="C9" s="31">
        <v>609</v>
      </c>
    </row>
    <row r="10" spans="1:3" ht="29.5" thickBot="1" x14ac:dyDescent="0.4">
      <c r="A10" s="27" t="s">
        <v>95</v>
      </c>
      <c r="B10" s="41" t="s">
        <v>63</v>
      </c>
      <c r="C10" s="31">
        <v>611</v>
      </c>
    </row>
    <row r="11" spans="1:3" ht="15" thickBot="1" x14ac:dyDescent="0.4">
      <c r="A11" s="27" t="s">
        <v>13</v>
      </c>
      <c r="B11" s="41" t="s">
        <v>13</v>
      </c>
      <c r="C11" s="31">
        <v>11919</v>
      </c>
    </row>
    <row r="12" spans="1:3" ht="15" thickBot="1" x14ac:dyDescent="0.4">
      <c r="A12" s="27" t="s">
        <v>16</v>
      </c>
      <c r="B12" s="41" t="s">
        <v>16</v>
      </c>
      <c r="C12" s="31">
        <v>6070</v>
      </c>
    </row>
    <row r="13" spans="1:3" ht="13" thickBot="1" x14ac:dyDescent="0.4">
      <c r="A13" s="27" t="s">
        <v>64</v>
      </c>
      <c r="B13" s="44" t="s">
        <v>64</v>
      </c>
      <c r="C13" s="31">
        <v>19</v>
      </c>
    </row>
    <row r="14" spans="1:3" ht="15" thickBot="1" x14ac:dyDescent="0.4">
      <c r="B14" s="41" t="s">
        <v>47</v>
      </c>
      <c r="C14" s="31">
        <v>88</v>
      </c>
    </row>
    <row r="15" spans="1:3" ht="15" thickBot="1" x14ac:dyDescent="0.4">
      <c r="A15" s="27" t="s">
        <v>49</v>
      </c>
      <c r="B15" s="41" t="s">
        <v>49</v>
      </c>
      <c r="C15" s="31">
        <v>389</v>
      </c>
    </row>
    <row r="16" spans="1:3" ht="15" thickBot="1" x14ac:dyDescent="0.4">
      <c r="A16" s="27" t="s">
        <v>12</v>
      </c>
      <c r="B16" s="41" t="s">
        <v>12</v>
      </c>
      <c r="C16" s="31">
        <v>8405</v>
      </c>
    </row>
    <row r="17" spans="1:3" ht="15" thickBot="1" x14ac:dyDescent="0.4">
      <c r="A17" s="27" t="s">
        <v>27</v>
      </c>
      <c r="B17" s="41" t="s">
        <v>27</v>
      </c>
      <c r="C17" s="31">
        <v>3380</v>
      </c>
    </row>
    <row r="18" spans="1:3" ht="15" thickBot="1" x14ac:dyDescent="0.4">
      <c r="A18" s="27" t="s">
        <v>41</v>
      </c>
      <c r="B18" s="41" t="s">
        <v>41</v>
      </c>
      <c r="C18" s="31">
        <v>1185</v>
      </c>
    </row>
    <row r="19" spans="1:3" ht="15" thickBot="1" x14ac:dyDescent="0.4">
      <c r="A19" s="27" t="s">
        <v>45</v>
      </c>
      <c r="B19" s="41" t="s">
        <v>45</v>
      </c>
      <c r="C19" s="31">
        <v>485</v>
      </c>
    </row>
    <row r="20" spans="1:3" ht="15" thickBot="1" x14ac:dyDescent="0.4">
      <c r="A20" s="27" t="s">
        <v>38</v>
      </c>
      <c r="B20" s="41" t="s">
        <v>38</v>
      </c>
      <c r="C20" s="31">
        <v>997</v>
      </c>
    </row>
    <row r="21" spans="1:3" ht="15" thickBot="1" x14ac:dyDescent="0.4">
      <c r="A21" s="27" t="s">
        <v>14</v>
      </c>
      <c r="B21" s="41" t="s">
        <v>14</v>
      </c>
      <c r="C21" s="31">
        <v>5118</v>
      </c>
    </row>
    <row r="22" spans="1:3" ht="15" thickBot="1" x14ac:dyDescent="0.4">
      <c r="B22" s="41" t="s">
        <v>39</v>
      </c>
      <c r="C22" s="31">
        <v>134</v>
      </c>
    </row>
    <row r="23" spans="1:3" ht="15" thickBot="1" x14ac:dyDescent="0.4">
      <c r="A23" s="27" t="s">
        <v>26</v>
      </c>
      <c r="B23" s="41" t="s">
        <v>26</v>
      </c>
      <c r="C23" s="31">
        <v>3807</v>
      </c>
    </row>
    <row r="24" spans="1:3" ht="15" thickBot="1" x14ac:dyDescent="0.4">
      <c r="A24" s="27" t="s">
        <v>17</v>
      </c>
      <c r="B24" s="41" t="s">
        <v>17</v>
      </c>
      <c r="C24" s="31">
        <v>9141</v>
      </c>
    </row>
    <row r="25" spans="1:3" ht="15" thickBot="1" x14ac:dyDescent="0.4">
      <c r="A25" s="27" t="s">
        <v>11</v>
      </c>
      <c r="B25" s="41" t="s">
        <v>11</v>
      </c>
      <c r="C25" s="31">
        <v>6811</v>
      </c>
    </row>
    <row r="26" spans="1:3" ht="15" thickBot="1" x14ac:dyDescent="0.4">
      <c r="A26" s="27" t="s">
        <v>32</v>
      </c>
      <c r="B26" s="41" t="s">
        <v>32</v>
      </c>
      <c r="C26" s="31">
        <v>1914</v>
      </c>
    </row>
    <row r="27" spans="1:3" ht="15" thickBot="1" x14ac:dyDescent="0.4">
      <c r="A27" s="27" t="s">
        <v>30</v>
      </c>
      <c r="B27" s="41" t="s">
        <v>30</v>
      </c>
      <c r="C27" s="31">
        <v>2585</v>
      </c>
    </row>
    <row r="28" spans="1:3" ht="15" thickBot="1" x14ac:dyDescent="0.4">
      <c r="A28" s="27" t="s">
        <v>35</v>
      </c>
      <c r="B28" s="41" t="s">
        <v>35</v>
      </c>
      <c r="C28" s="31">
        <v>1770</v>
      </c>
    </row>
    <row r="29" spans="1:3" ht="15" thickBot="1" x14ac:dyDescent="0.4">
      <c r="B29" s="41" t="s">
        <v>51</v>
      </c>
      <c r="C29" s="31">
        <v>119</v>
      </c>
    </row>
    <row r="30" spans="1:3" ht="15" thickBot="1" x14ac:dyDescent="0.4">
      <c r="B30" s="41" t="s">
        <v>50</v>
      </c>
      <c r="C30" s="31">
        <v>406</v>
      </c>
    </row>
    <row r="31" spans="1:3" ht="15" thickBot="1" x14ac:dyDescent="0.4">
      <c r="A31" s="27" t="s">
        <v>31</v>
      </c>
      <c r="B31" s="41" t="s">
        <v>31</v>
      </c>
      <c r="C31" s="31">
        <v>1393</v>
      </c>
    </row>
    <row r="32" spans="1:3" ht="15" thickBot="1" x14ac:dyDescent="0.4">
      <c r="A32" s="27" t="s">
        <v>42</v>
      </c>
      <c r="B32" s="41" t="s">
        <v>42</v>
      </c>
      <c r="C32" s="31">
        <v>433</v>
      </c>
    </row>
    <row r="33" spans="1:3" ht="15" thickBot="1" x14ac:dyDescent="0.4">
      <c r="A33" s="27" t="s">
        <v>8</v>
      </c>
      <c r="B33" s="41" t="s">
        <v>8</v>
      </c>
      <c r="C33" s="31">
        <v>16120</v>
      </c>
    </row>
    <row r="34" spans="1:3" ht="15" thickBot="1" x14ac:dyDescent="0.4">
      <c r="A34" s="27" t="s">
        <v>44</v>
      </c>
      <c r="B34" s="41" t="s">
        <v>44</v>
      </c>
      <c r="C34" s="31">
        <v>807</v>
      </c>
    </row>
    <row r="35" spans="1:3" ht="15" thickBot="1" x14ac:dyDescent="0.4">
      <c r="A35" s="27" t="s">
        <v>7</v>
      </c>
      <c r="B35" s="41" t="s">
        <v>7</v>
      </c>
      <c r="C35" s="31">
        <v>33102</v>
      </c>
    </row>
    <row r="36" spans="1:3" ht="15" thickBot="1" x14ac:dyDescent="0.4">
      <c r="A36" s="27" t="s">
        <v>24</v>
      </c>
      <c r="B36" s="41" t="s">
        <v>24</v>
      </c>
      <c r="C36" s="31">
        <v>2937</v>
      </c>
    </row>
    <row r="37" spans="1:3" ht="15" thickBot="1" x14ac:dyDescent="0.4">
      <c r="B37" s="41" t="s">
        <v>53</v>
      </c>
      <c r="C37" s="31">
        <v>156</v>
      </c>
    </row>
    <row r="38" spans="1:3" ht="15" thickBot="1" x14ac:dyDescent="0.4">
      <c r="A38" s="27" t="s">
        <v>21</v>
      </c>
      <c r="B38" s="41" t="s">
        <v>21</v>
      </c>
      <c r="C38" s="31">
        <v>4302</v>
      </c>
    </row>
    <row r="39" spans="1:3" ht="15" thickBot="1" x14ac:dyDescent="0.4">
      <c r="A39" s="27" t="s">
        <v>46</v>
      </c>
      <c r="B39" s="41" t="s">
        <v>46</v>
      </c>
      <c r="C39" s="31">
        <v>854</v>
      </c>
    </row>
    <row r="40" spans="1:3" ht="15" thickBot="1" x14ac:dyDescent="0.4">
      <c r="A40" s="27" t="s">
        <v>37</v>
      </c>
      <c r="B40" s="41" t="s">
        <v>37</v>
      </c>
      <c r="C40" s="31">
        <v>486</v>
      </c>
    </row>
    <row r="41" spans="1:3" ht="15" thickBot="1" x14ac:dyDescent="0.4">
      <c r="A41" s="27" t="s">
        <v>19</v>
      </c>
      <c r="B41" s="41" t="s">
        <v>19</v>
      </c>
      <c r="C41" s="31">
        <v>7880</v>
      </c>
    </row>
    <row r="42" spans="1:3" ht="13" thickBot="1" x14ac:dyDescent="0.4">
      <c r="A42" s="27" t="s">
        <v>65</v>
      </c>
      <c r="B42" s="44" t="s">
        <v>65</v>
      </c>
      <c r="C42" s="31">
        <v>482</v>
      </c>
    </row>
    <row r="43" spans="1:3" ht="15" thickBot="1" x14ac:dyDescent="0.4">
      <c r="B43" s="41" t="s">
        <v>40</v>
      </c>
      <c r="C43" s="31">
        <v>1059</v>
      </c>
    </row>
    <row r="44" spans="1:3" ht="15" thickBot="1" x14ac:dyDescent="0.4">
      <c r="A44" s="27" t="s">
        <v>25</v>
      </c>
      <c r="B44" s="41" t="s">
        <v>25</v>
      </c>
      <c r="C44" s="31">
        <v>2912</v>
      </c>
    </row>
    <row r="45" spans="1:3" ht="15" thickBot="1" x14ac:dyDescent="0.4">
      <c r="A45" s="27" t="s">
        <v>54</v>
      </c>
      <c r="B45" s="41" t="s">
        <v>54</v>
      </c>
      <c r="C45" s="31">
        <v>173</v>
      </c>
    </row>
    <row r="46" spans="1:3" ht="15" thickBot="1" x14ac:dyDescent="0.4">
      <c r="A46" s="27" t="s">
        <v>20</v>
      </c>
      <c r="B46" s="41" t="s">
        <v>20</v>
      </c>
      <c r="C46" s="31">
        <v>1896</v>
      </c>
    </row>
    <row r="47" spans="1:3" ht="15" thickBot="1" x14ac:dyDescent="0.4">
      <c r="A47" s="27" t="s">
        <v>15</v>
      </c>
      <c r="B47" s="41" t="s">
        <v>15</v>
      </c>
      <c r="C47" s="31">
        <v>13908</v>
      </c>
    </row>
    <row r="48" spans="1:3" ht="15" thickBot="1" x14ac:dyDescent="0.4">
      <c r="A48" s="27" t="s">
        <v>28</v>
      </c>
      <c r="B48" s="41" t="s">
        <v>28</v>
      </c>
      <c r="C48" s="31">
        <v>424</v>
      </c>
    </row>
    <row r="49" spans="1:3" ht="15" thickBot="1" x14ac:dyDescent="0.4">
      <c r="A49" s="27" t="s">
        <v>48</v>
      </c>
      <c r="B49" s="41" t="s">
        <v>48</v>
      </c>
      <c r="C49" s="31">
        <v>58</v>
      </c>
    </row>
    <row r="50" spans="1:3" ht="15" thickBot="1" x14ac:dyDescent="0.4">
      <c r="A50" s="27" t="s">
        <v>29</v>
      </c>
      <c r="B50" s="41" t="s">
        <v>29</v>
      </c>
      <c r="C50" s="31">
        <v>2686</v>
      </c>
    </row>
    <row r="51" spans="1:3" ht="15" thickBot="1" x14ac:dyDescent="0.4">
      <c r="A51" s="27" t="s">
        <v>9</v>
      </c>
      <c r="B51" s="41" t="s">
        <v>9</v>
      </c>
      <c r="C51" s="31">
        <v>1953</v>
      </c>
    </row>
    <row r="52" spans="1:3" ht="15" thickBot="1" x14ac:dyDescent="0.4">
      <c r="B52" s="41" t="s">
        <v>56</v>
      </c>
      <c r="C52" s="31">
        <v>250</v>
      </c>
    </row>
    <row r="53" spans="1:3" ht="15" thickBot="1" x14ac:dyDescent="0.4">
      <c r="A53" s="27" t="s">
        <v>22</v>
      </c>
      <c r="B53" s="41" t="s">
        <v>22</v>
      </c>
      <c r="C53" s="31">
        <v>1168</v>
      </c>
    </row>
    <row r="54" spans="1:3" ht="15" thickBot="1" x14ac:dyDescent="0.4">
      <c r="A54" s="27" t="s">
        <v>55</v>
      </c>
      <c r="B54" s="51" t="s">
        <v>55</v>
      </c>
      <c r="C54" s="52">
        <v>42</v>
      </c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6" r:id="rId1" display="https://www.worldometers.info/coronavirus/usa/california/" xr:uid="{DB5DD556-82EA-4017-A7CA-F9E5B46ACEF1}"/>
    <hyperlink ref="B47" r:id="rId2" display="https://www.worldometers.info/coronavirus/usa/texas/" xr:uid="{7A2B2B40-E027-4F0C-AB65-D6A76ADFD47D}"/>
    <hyperlink ref="B11" r:id="rId3" display="https://www.worldometers.info/coronavirus/usa/florida/" xr:uid="{B6773751-908E-4513-BE23-C0ACB7B77582}"/>
    <hyperlink ref="B35" r:id="rId4" display="https://www.worldometers.info/coronavirus/usa/new-york/" xr:uid="{68E0FED9-7BDA-47A3-88CD-97E2A27C9885}"/>
    <hyperlink ref="B12" r:id="rId5" display="https://www.worldometers.info/coronavirus/usa/georgia/" xr:uid="{250A1B32-5EFB-407F-9C4C-20E828B572D5}"/>
    <hyperlink ref="B16" r:id="rId6" display="https://www.worldometers.info/coronavirus/usa/illinois/" xr:uid="{4E6D438B-F64A-473D-8E28-05DA78EAD857}"/>
    <hyperlink ref="B4" r:id="rId7" display="https://www.worldometers.info/coronavirus/usa/arizona/" xr:uid="{C5ACE6B3-2DEF-4FCD-9DE2-69E4208FF2A0}"/>
    <hyperlink ref="B33" r:id="rId8" display="https://www.worldometers.info/coronavirus/usa/new-jersey/" xr:uid="{EEECD867-D9C7-4697-AEEC-CEBC646F32CB}"/>
    <hyperlink ref="B36" r:id="rId9" display="https://www.worldometers.info/coronavirus/usa/north-carolina/" xr:uid="{89D1D8EE-978F-4D47-8B86-AA6ACAED5AD7}"/>
    <hyperlink ref="B46" r:id="rId10" display="https://www.worldometers.info/coronavirus/usa/tennessee/" xr:uid="{0EFC75B5-197F-4C2F-9312-3069D7FECE13}"/>
    <hyperlink ref="B21" r:id="rId11" display="https://www.worldometers.info/coronavirus/usa/louisiana/" xr:uid="{ED070AC4-D818-4856-B363-D5D13C25B2E4}"/>
    <hyperlink ref="B41" r:id="rId12" display="https://www.worldometers.info/coronavirus/usa/pennsylvania/" xr:uid="{34E0C278-8462-4EE1-BF0E-16A62EAD4680}"/>
    <hyperlink ref="B2" r:id="rId13" display="https://www.worldometers.info/coronavirus/usa/alabama/" xr:uid="{057F0E7F-20DD-4A0C-99EE-272B86F5E6B2}"/>
    <hyperlink ref="B38" r:id="rId14" display="https://www.worldometers.info/coronavirus/usa/ohio/" xr:uid="{DCC02E1A-5726-4DA8-B3F3-9346E952C834}"/>
    <hyperlink ref="B50" r:id="rId15" display="https://www.worldometers.info/coronavirus/usa/virginia/" xr:uid="{1A6F739E-B935-41B0-AD85-8CCE1B5F39C8}"/>
    <hyperlink ref="B44" r:id="rId16" display="https://www.worldometers.info/coronavirus/usa/south-carolina/" xr:uid="{8FC89EBD-DB0C-41D6-A3F3-73017ADFBDDB}"/>
    <hyperlink ref="B24" r:id="rId17" display="https://www.worldometers.info/coronavirus/usa/massachusetts/" xr:uid="{7353522E-94E4-4CAA-9E95-3F7CAD0C62FF}"/>
    <hyperlink ref="B25" r:id="rId18" display="https://www.worldometers.info/coronavirus/usa/michigan/" xr:uid="{256CABD3-5917-45FD-AEFD-33C8B66513F7}"/>
    <hyperlink ref="B23" r:id="rId19" display="https://www.worldometers.info/coronavirus/usa/maryland/" xr:uid="{73E911AF-5961-4EF1-8806-F994BE22C1A9}"/>
    <hyperlink ref="B17" r:id="rId20" display="https://www.worldometers.info/coronavirus/usa/indiana/" xr:uid="{58237231-45EA-41EF-881B-ACA0B9C5BDC1}"/>
    <hyperlink ref="B28" r:id="rId21" display="https://www.worldometers.info/coronavirus/usa/missouri/" xr:uid="{F82A902F-5C0A-41C0-B5EE-DFF97C6B5F20}"/>
    <hyperlink ref="B27" r:id="rId22" display="https://www.worldometers.info/coronavirus/usa/mississippi/" xr:uid="{BF82BCC3-F82A-4017-BB3A-277CA4E603F9}"/>
    <hyperlink ref="B53" r:id="rId23" display="https://www.worldometers.info/coronavirus/usa/wisconsin/" xr:uid="{4135A679-1E44-48BD-9E5E-7F08050FB575}"/>
    <hyperlink ref="B26" r:id="rId24" display="https://www.worldometers.info/coronavirus/usa/minnesota/" xr:uid="{B5DDB19E-97FE-4A2C-A206-4AACBEA7052F}"/>
    <hyperlink ref="B51" r:id="rId25" display="https://www.worldometers.info/coronavirus/usa/washington/" xr:uid="{C06C39C5-0C6C-4C05-8D43-F05EDED653D0}"/>
    <hyperlink ref="B31" r:id="rId26" display="https://www.worldometers.info/coronavirus/usa/nevada/" xr:uid="{4E949100-7A9F-4756-A093-6E0389C7CDC9}"/>
    <hyperlink ref="B18" r:id="rId27" display="https://www.worldometers.info/coronavirus/usa/iowa/" xr:uid="{43943DF4-F51D-4ED1-A132-BACA2611D7D7}"/>
    <hyperlink ref="B5" r:id="rId28" display="https://www.worldometers.info/coronavirus/usa/arkansas/" xr:uid="{33E681AF-8753-4F1A-9538-7D3DC3A385A8}"/>
    <hyperlink ref="B39" r:id="rId29" display="https://www.worldometers.info/coronavirus/usa/oklahoma/" xr:uid="{1095E803-23DA-4BE0-8BC5-2A755A64BB0A}"/>
    <hyperlink ref="B7" r:id="rId30" display="https://www.worldometers.info/coronavirus/usa/colorado/" xr:uid="{4645CE16-D61F-4E4B-A36C-6915810E1F92}"/>
    <hyperlink ref="B48" r:id="rId31" display="https://www.worldometers.info/coronavirus/usa/utah/" xr:uid="{F44AA99C-8174-4587-92B6-CD07D2FCB1AF}"/>
    <hyperlink ref="B8" r:id="rId32" display="https://www.worldometers.info/coronavirus/usa/connecticut/" xr:uid="{997B3DDF-9D02-4982-9CAB-A1F9A20817ED}"/>
    <hyperlink ref="B20" r:id="rId33" display="https://www.worldometers.info/coronavirus/usa/kentucky/" xr:uid="{8AABC06B-1EBC-4D64-A749-C4D11F37A0D9}"/>
    <hyperlink ref="B19" r:id="rId34" display="https://www.worldometers.info/coronavirus/usa/kansas/" xr:uid="{BB2910DD-B9DB-4F8C-A1B6-B49DE21D52E5}"/>
    <hyperlink ref="B30" r:id="rId35" display="https://www.worldometers.info/coronavirus/usa/nebraska/" xr:uid="{2D6BDE2C-565C-4ADC-BE16-25B03A17AFEE}"/>
    <hyperlink ref="B15" r:id="rId36" display="https://www.worldometers.info/coronavirus/usa/idaho/" xr:uid="{835EAB69-5910-421E-8F0D-87DE1BBECC02}"/>
    <hyperlink ref="B40" r:id="rId37" display="https://www.worldometers.info/coronavirus/usa/oregon/" xr:uid="{70357F9F-7380-4F44-8054-1BA5A7314DBD}"/>
    <hyperlink ref="B34" r:id="rId38" display="https://www.worldometers.info/coronavirus/usa/new-mexico/" xr:uid="{CF4D5FE6-921C-41D0-9097-DB28DED82E66}"/>
    <hyperlink ref="B43" r:id="rId39" display="https://www.worldometers.info/coronavirus/usa/rhode-island/" xr:uid="{A500CC3F-605A-43A5-B238-6B298E85DCC4}"/>
    <hyperlink ref="B9" r:id="rId40" display="https://www.worldometers.info/coronavirus/usa/delaware/" xr:uid="{1B64DE3C-7D49-4AEB-80C3-2673AD8FDACB}"/>
    <hyperlink ref="B45" r:id="rId41" display="https://www.worldometers.info/coronavirus/usa/south-dakota/" xr:uid="{EFF70AA3-BB92-4B3B-A44E-7313237A2A4F}"/>
    <hyperlink ref="B10" r:id="rId42" display="https://www.worldometers.info/coronavirus/usa/district-of-columbia/" xr:uid="{C27F7737-E701-410C-A503-2BAA26774851}"/>
    <hyperlink ref="B37" r:id="rId43" display="https://www.worldometers.info/coronavirus/usa/north-dakota/" xr:uid="{BDA6D5E2-CAB0-4BE1-9809-A637C97C949B}"/>
    <hyperlink ref="B52" r:id="rId44" display="https://www.worldometers.info/coronavirus/usa/west-virginia/" xr:uid="{39069A8D-0384-4A31-8E5A-96750697FCE6}"/>
    <hyperlink ref="B14" r:id="rId45" display="https://www.worldometers.info/coronavirus/usa/hawaii/" xr:uid="{41700CB2-090C-45F3-9231-AB7D40E4CE3A}"/>
    <hyperlink ref="B29" r:id="rId46" display="https://www.worldometers.info/coronavirus/usa/montana/" xr:uid="{582ECBB8-3BC7-4C7B-B378-1F9D0A123334}"/>
    <hyperlink ref="B32" r:id="rId47" display="https://www.worldometers.info/coronavirus/usa/new-hampshire/" xr:uid="{E961CDDD-89AB-4588-A504-9AF3E624B586}"/>
    <hyperlink ref="B3" r:id="rId48" display="https://www.worldometers.info/coronavirus/usa/alaska/" xr:uid="{DFA11BB8-57C9-4115-9916-BD8E961233D0}"/>
    <hyperlink ref="B22" r:id="rId49" display="https://www.worldometers.info/coronavirus/usa/maine/" xr:uid="{3E3EDE9E-C9BE-433B-BAFD-81868B0A9D4E}"/>
    <hyperlink ref="B54" r:id="rId50" display="https://www.worldometers.info/coronavirus/usa/wyoming/" xr:uid="{6ECC24CD-05C5-4D3D-A7C7-944A052BF8A1}"/>
    <hyperlink ref="B49" r:id="rId51" display="https://www.worldometers.info/coronavirus/usa/vermont/" xr:uid="{B1B2F8D2-1309-4204-9D69-7844DF5A8BE0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2020-09-09T10:14:59Z</dcterms:modified>
</cp:coreProperties>
</file>