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4" documentId="8_{170571D6-D863-4C87-B640-A72184C3FF42}" xr6:coauthVersionLast="45" xr6:coauthVersionMax="45" xr10:uidLastSave="{1F2DADBF-6C8A-4E8F-B79B-001757E247E5}"/>
  <bookViews>
    <workbookView xWindow="5295" yWindow="-18270" windowWidth="25860" windowHeight="16935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Updates'!$A$1:$V$4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5" i="3" l="1"/>
  <c r="L12" i="3" l="1"/>
  <c r="M12" i="3"/>
  <c r="N12" i="3"/>
  <c r="N32" i="3" l="1"/>
  <c r="N29" i="3"/>
  <c r="N55" i="3"/>
  <c r="N33" i="3"/>
  <c r="N30" i="3"/>
  <c r="N48" i="3"/>
  <c r="N8" i="3"/>
  <c r="N13" i="3"/>
  <c r="N52" i="3"/>
  <c r="N45" i="3"/>
  <c r="N46" i="3"/>
  <c r="N37" i="3"/>
  <c r="N35" i="3"/>
  <c r="N23" i="3"/>
  <c r="N54" i="3"/>
  <c r="N56" i="3"/>
  <c r="N26" i="3"/>
  <c r="N16" i="3"/>
  <c r="N40" i="3"/>
  <c r="N15" i="3"/>
  <c r="N42" i="3"/>
  <c r="N49" i="3"/>
  <c r="N3" i="3"/>
  <c r="N6" i="3"/>
  <c r="N34" i="3"/>
  <c r="N10" i="3"/>
  <c r="N36" i="3"/>
  <c r="N24" i="3"/>
  <c r="N50" i="3"/>
  <c r="N44" i="3"/>
  <c r="N27" i="3"/>
  <c r="N4" i="3"/>
  <c r="N11" i="3"/>
  <c r="N19" i="3"/>
  <c r="N41" i="3"/>
  <c r="N38" i="3"/>
  <c r="N21" i="3"/>
  <c r="N43" i="3"/>
  <c r="N25" i="3"/>
  <c r="N18" i="3"/>
  <c r="N14" i="3"/>
  <c r="N47" i="3"/>
  <c r="N9" i="3"/>
  <c r="N28" i="3"/>
  <c r="N53" i="3"/>
  <c r="N20" i="3"/>
  <c r="N7" i="3"/>
  <c r="N51" i="3"/>
  <c r="N39" i="3"/>
  <c r="N2" i="3"/>
  <c r="N31" i="3"/>
  <c r="N22" i="3"/>
  <c r="N17" i="3"/>
  <c r="N5" i="3"/>
  <c r="M19" i="3"/>
  <c r="O51" i="3" l="1"/>
  <c r="O2" i="3"/>
  <c r="O27" i="3"/>
  <c r="O55" i="3"/>
  <c r="O30" i="3"/>
  <c r="O35" i="3"/>
  <c r="O36" i="3"/>
  <c r="O41" i="3"/>
  <c r="O9" i="3"/>
  <c r="O11" i="3"/>
  <c r="O33" i="3"/>
  <c r="O26" i="3"/>
  <c r="O6" i="3"/>
  <c r="O21" i="3"/>
  <c r="O12" i="3"/>
  <c r="O18" i="3"/>
  <c r="O50" i="3"/>
  <c r="O24" i="3"/>
  <c r="O42" i="3"/>
  <c r="O40" i="3"/>
  <c r="O32" i="3"/>
  <c r="O16" i="3"/>
  <c r="O8" i="3"/>
  <c r="O54" i="3"/>
  <c r="O53" i="3"/>
  <c r="O45" i="3"/>
  <c r="O29" i="3"/>
  <c r="O43" i="3"/>
  <c r="O44" i="3"/>
  <c r="O25" i="3"/>
  <c r="O19" i="3"/>
  <c r="O48" i="3"/>
  <c r="O47" i="3"/>
  <c r="O39" i="3"/>
  <c r="O31" i="3"/>
  <c r="O23" i="3"/>
  <c r="O15" i="3"/>
  <c r="O7" i="3"/>
  <c r="O17" i="3"/>
  <c r="O46" i="3"/>
  <c r="O38" i="3"/>
  <c r="O22" i="3"/>
  <c r="O14" i="3"/>
  <c r="O34" i="3"/>
  <c r="O37" i="3"/>
  <c r="O13" i="3"/>
  <c r="O5" i="3"/>
  <c r="O10" i="3"/>
  <c r="O28" i="3"/>
  <c r="O20" i="3"/>
  <c r="O4" i="3"/>
  <c r="O52" i="3"/>
  <c r="O49" i="3"/>
  <c r="O3" i="3"/>
  <c r="O56" i="3" l="1"/>
  <c r="L19" i="3"/>
  <c r="L48" i="3"/>
  <c r="L38" i="3"/>
  <c r="L39" i="3"/>
  <c r="L10" i="3"/>
  <c r="L32" i="3"/>
  <c r="L34" i="3"/>
  <c r="L24" i="3"/>
  <c r="L3" i="3"/>
  <c r="L23" i="3"/>
  <c r="L22" i="3"/>
  <c r="L55" i="3"/>
  <c r="L26" i="3"/>
  <c r="L30" i="3"/>
  <c r="L31" i="3"/>
  <c r="L17" i="3"/>
  <c r="L50" i="3"/>
  <c r="L41" i="3"/>
  <c r="L52" i="3"/>
  <c r="L44" i="3"/>
  <c r="L9" i="3"/>
  <c r="L51" i="3"/>
  <c r="L13" i="3"/>
  <c r="L37" i="3"/>
  <c r="L49" i="3"/>
  <c r="L2" i="3"/>
  <c r="L28" i="3"/>
  <c r="L29" i="3"/>
  <c r="L16" i="3"/>
  <c r="L21" i="3"/>
  <c r="L43" i="3"/>
  <c r="L56" i="3"/>
  <c r="L15" i="3"/>
  <c r="L45" i="3"/>
  <c r="L42" i="3"/>
  <c r="L35" i="3"/>
  <c r="L7" i="3"/>
  <c r="L4" i="3"/>
  <c r="L27" i="3"/>
  <c r="L47" i="3"/>
  <c r="L53" i="3"/>
  <c r="L5" i="3"/>
  <c r="L20" i="3"/>
  <c r="L40" i="3"/>
  <c r="L14" i="3"/>
  <c r="L46" i="3"/>
  <c r="L11" i="3"/>
  <c r="L36" i="3"/>
  <c r="L6" i="3"/>
  <c r="L18" i="3"/>
  <c r="L33" i="3"/>
  <c r="L54" i="3"/>
  <c r="M35" i="3" l="1"/>
  <c r="M51" i="3"/>
  <c r="M50" i="3"/>
  <c r="M47" i="3"/>
  <c r="M32" i="3"/>
  <c r="M36" i="3"/>
  <c r="M7" i="3"/>
  <c r="M25" i="3"/>
  <c r="M44" i="3"/>
  <c r="M42" i="3"/>
  <c r="M37" i="3"/>
  <c r="M17" i="3"/>
  <c r="M13" i="3"/>
  <c r="M33" i="3"/>
  <c r="M8" i="3"/>
  <c r="M23" i="3"/>
  <c r="M52" i="3"/>
  <c r="M11" i="3"/>
  <c r="M48" i="3"/>
  <c r="M27" i="3"/>
  <c r="M41" i="3"/>
  <c r="M10" i="3"/>
  <c r="M15" i="3"/>
  <c r="M55" i="3"/>
  <c r="M22" i="3"/>
  <c r="M14" i="3"/>
  <c r="M24" i="3"/>
  <c r="M28" i="3"/>
  <c r="M2" i="3"/>
  <c r="M34" i="3"/>
  <c r="M56" i="3"/>
  <c r="M49" i="3"/>
  <c r="M20" i="3"/>
  <c r="M16" i="3"/>
  <c r="M46" i="3"/>
  <c r="M6" i="3"/>
  <c r="M43" i="3"/>
  <c r="M31" i="3"/>
  <c r="M30" i="3"/>
  <c r="M54" i="3"/>
  <c r="M45" i="3"/>
  <c r="M40" i="3"/>
  <c r="M29" i="3"/>
  <c r="M21" i="3"/>
  <c r="M9" i="3"/>
  <c r="M18" i="3"/>
  <c r="M5" i="3"/>
  <c r="M53" i="3"/>
  <c r="M39" i="3"/>
  <c r="M3" i="3"/>
  <c r="M4" i="3"/>
  <c r="M26" i="3"/>
  <c r="M38" i="3"/>
  <c r="L8" i="3" l="1"/>
  <c r="U2" i="1" l="1"/>
</calcChain>
</file>

<file path=xl/sharedStrings.xml><?xml version="1.0" encoding="utf-8"?>
<sst xmlns="http://schemas.openxmlformats.org/spreadsheetml/2006/main" count="321" uniqueCount="102">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</sst>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363945"/>
      <name val="Arial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0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0" fontId="4" fillId="2" borderId="3" xfId="3" applyFont="1" applyFill="1" applyBorder="1" applyAlignment="1">
      <alignment horizontal="right" vertical="top" wrapText="1"/>
    </xf>
    <xf numFmtId="0" fontId="11" fillId="2" borderId="3" xfId="0" applyFont="1" applyFill="1" applyBorder="1" applyAlignment="1">
      <alignment horizontal="right" vertical="top" wrapText="1"/>
    </xf>
    <xf numFmtId="1" fontId="0" fillId="0" borderId="0" xfId="0" applyNumberFormat="1"/>
    <xf numFmtId="0" fontId="4" fillId="2" borderId="4" xfId="3" applyFill="1" applyBorder="1" applyAlignment="1">
      <alignment horizontal="left" vertical="top" wrapText="1"/>
    </xf>
    <xf numFmtId="0" fontId="0" fillId="2" borderId="1" xfId="0" applyFill="1" applyBorder="1"/>
    <xf numFmtId="0" fontId="6" fillId="0" borderId="0" xfId="0" applyFont="1" applyBorder="1" applyAlignment="1"/>
    <xf numFmtId="164" fontId="12" fillId="0" borderId="0" xfId="1" applyNumberFormat="1" applyFont="1"/>
    <xf numFmtId="165" fontId="13" fillId="0" borderId="0" xfId="2" applyNumberFormat="1" applyFont="1"/>
    <xf numFmtId="165" fontId="14" fillId="0" borderId="0" xfId="2" applyNumberFormat="1" applyFont="1"/>
    <xf numFmtId="164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3" borderId="3" xfId="3" applyFont="1" applyFill="1" applyBorder="1" applyAlignment="1">
      <alignment horizontal="right" vertical="top" wrapText="1"/>
    </xf>
    <xf numFmtId="0" fontId="4" fillId="2" borderId="6" xfId="3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right" vertical="top" wrapText="1"/>
    </xf>
    <xf numFmtId="0" fontId="15" fillId="5" borderId="3" xfId="0" applyFont="1" applyFill="1" applyBorder="1" applyAlignment="1">
      <alignment horizontal="right" vertical="top" wrapText="1"/>
    </xf>
    <xf numFmtId="0" fontId="4" fillId="2" borderId="7" xfId="3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right" vertical="top" wrapText="1"/>
    </xf>
    <xf numFmtId="3" fontId="2" fillId="3" borderId="7" xfId="0" applyNumberFormat="1" applyFont="1" applyFill="1" applyBorder="1" applyAlignment="1">
      <alignment horizontal="right" vertical="top" wrapText="1"/>
    </xf>
    <xf numFmtId="0" fontId="4" fillId="3" borderId="7" xfId="3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tennessee/" TargetMode="External"/><Relationship Id="rId18" Type="http://schemas.openxmlformats.org/officeDocument/2006/relationships/hyperlink" Target="https://www.worldometers.info/coronavirus/usa/maryland/" TargetMode="External"/><Relationship Id="rId26" Type="http://schemas.openxmlformats.org/officeDocument/2006/relationships/hyperlink" Target="https://www.worldometers.info/coronavirus/usa/connecticut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texas/" TargetMode="External"/><Relationship Id="rId21" Type="http://schemas.openxmlformats.org/officeDocument/2006/relationships/hyperlink" Target="https://www.worldometers.info/coronavirus/usa/mississipp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aine/" TargetMode="External"/><Relationship Id="rId50" Type="http://schemas.openxmlformats.org/officeDocument/2006/relationships/hyperlink" Target="https://www.worldometers.info/coronavirus/usa/hawaii/" TargetMode="External"/><Relationship Id="rId7" Type="http://schemas.openxmlformats.org/officeDocument/2006/relationships/hyperlink" Target="https://www.worldometers.info/coronavirus/usa/illinois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south-carolina/" TargetMode="External"/><Relationship Id="rId25" Type="http://schemas.openxmlformats.org/officeDocument/2006/relationships/hyperlink" Target="https://www.worldometers.info/coronavirus/usa/missouri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rhode-island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florida/" TargetMode="External"/><Relationship Id="rId16" Type="http://schemas.openxmlformats.org/officeDocument/2006/relationships/hyperlink" Target="https://www.worldometers.info/coronavirus/usa/virgini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iowa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new-jersey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oklahoma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orth-dakota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michigan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colorado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massachusetts/" TargetMode="External"/><Relationship Id="rId19" Type="http://schemas.openxmlformats.org/officeDocument/2006/relationships/hyperlink" Target="https://www.worldometers.info/coronavirus/usa/alabama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new-hampshire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washington/" TargetMode="External"/><Relationship Id="rId27" Type="http://schemas.openxmlformats.org/officeDocument/2006/relationships/hyperlink" Target="https://www.worldometers.info/coronavirus/usa/nevada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west-virgin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tennessee/" TargetMode="External"/><Relationship Id="rId18" Type="http://schemas.openxmlformats.org/officeDocument/2006/relationships/hyperlink" Target="https://www.worldometers.info/coronavirus/usa/maryland/" TargetMode="External"/><Relationship Id="rId26" Type="http://schemas.openxmlformats.org/officeDocument/2006/relationships/hyperlink" Target="https://www.worldometers.info/coronavirus/usa/connecticut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texas/" TargetMode="External"/><Relationship Id="rId21" Type="http://schemas.openxmlformats.org/officeDocument/2006/relationships/hyperlink" Target="https://www.worldometers.info/coronavirus/usa/mississipp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aine/" TargetMode="External"/><Relationship Id="rId50" Type="http://schemas.openxmlformats.org/officeDocument/2006/relationships/hyperlink" Target="https://www.worldometers.info/coronavirus/usa/hawaii/" TargetMode="External"/><Relationship Id="rId7" Type="http://schemas.openxmlformats.org/officeDocument/2006/relationships/hyperlink" Target="https://www.worldometers.info/coronavirus/usa/illinois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south-carolina/" TargetMode="External"/><Relationship Id="rId25" Type="http://schemas.openxmlformats.org/officeDocument/2006/relationships/hyperlink" Target="https://www.worldometers.info/coronavirus/usa/missouri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rhode-island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florida/" TargetMode="External"/><Relationship Id="rId16" Type="http://schemas.openxmlformats.org/officeDocument/2006/relationships/hyperlink" Target="https://www.worldometers.info/coronavirus/usa/virgini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iowa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new-jersey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oklahoma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orth-dakota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michigan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colorado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massachusetts/" TargetMode="External"/><Relationship Id="rId19" Type="http://schemas.openxmlformats.org/officeDocument/2006/relationships/hyperlink" Target="https://www.worldometers.info/coronavirus/usa/alabama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new-hampshire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washington/" TargetMode="External"/><Relationship Id="rId27" Type="http://schemas.openxmlformats.org/officeDocument/2006/relationships/hyperlink" Target="https://www.worldometers.info/coronavirus/usa/nevada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west-virgin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tennessee/" TargetMode="External"/><Relationship Id="rId18" Type="http://schemas.openxmlformats.org/officeDocument/2006/relationships/hyperlink" Target="https://www.worldometers.info/coronavirus/usa/maryland/" TargetMode="External"/><Relationship Id="rId26" Type="http://schemas.openxmlformats.org/officeDocument/2006/relationships/hyperlink" Target="https://www.worldometers.info/coronavirus/usa/connecticut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texas/" TargetMode="External"/><Relationship Id="rId21" Type="http://schemas.openxmlformats.org/officeDocument/2006/relationships/hyperlink" Target="https://www.worldometers.info/coronavirus/usa/mississipp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aine/" TargetMode="External"/><Relationship Id="rId50" Type="http://schemas.openxmlformats.org/officeDocument/2006/relationships/hyperlink" Target="https://www.worldometers.info/coronavirus/usa/hawaii/" TargetMode="External"/><Relationship Id="rId7" Type="http://schemas.openxmlformats.org/officeDocument/2006/relationships/hyperlink" Target="https://www.worldometers.info/coronavirus/usa/illinois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south-carolina/" TargetMode="External"/><Relationship Id="rId25" Type="http://schemas.openxmlformats.org/officeDocument/2006/relationships/hyperlink" Target="https://www.worldometers.info/coronavirus/usa/missouri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rhode-island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florida/" TargetMode="External"/><Relationship Id="rId16" Type="http://schemas.openxmlformats.org/officeDocument/2006/relationships/hyperlink" Target="https://www.worldometers.info/coronavirus/usa/virgini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iowa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new-jersey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oklahoma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orth-dakota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michigan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colorado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massachusetts/" TargetMode="External"/><Relationship Id="rId19" Type="http://schemas.openxmlformats.org/officeDocument/2006/relationships/hyperlink" Target="https://www.worldometers.info/coronavirus/usa/alabama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new-hampshire/" TargetMode="External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washington/" TargetMode="External"/><Relationship Id="rId27" Type="http://schemas.openxmlformats.org/officeDocument/2006/relationships/hyperlink" Target="https://www.worldometers.info/coronavirus/usa/nevada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west-virgin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tennessee/" TargetMode="External"/><Relationship Id="rId18" Type="http://schemas.openxmlformats.org/officeDocument/2006/relationships/hyperlink" Target="https://www.worldometers.info/coronavirus/usa/maryland/" TargetMode="External"/><Relationship Id="rId26" Type="http://schemas.openxmlformats.org/officeDocument/2006/relationships/hyperlink" Target="https://www.worldometers.info/coronavirus/usa/connecticut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texas/" TargetMode="External"/><Relationship Id="rId21" Type="http://schemas.openxmlformats.org/officeDocument/2006/relationships/hyperlink" Target="https://www.worldometers.info/coronavirus/usa/mississipp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aine/" TargetMode="External"/><Relationship Id="rId50" Type="http://schemas.openxmlformats.org/officeDocument/2006/relationships/hyperlink" Target="https://www.worldometers.info/coronavirus/usa/hawaii/" TargetMode="External"/><Relationship Id="rId7" Type="http://schemas.openxmlformats.org/officeDocument/2006/relationships/hyperlink" Target="https://www.worldometers.info/coronavirus/usa/illinois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south-carolina/" TargetMode="External"/><Relationship Id="rId25" Type="http://schemas.openxmlformats.org/officeDocument/2006/relationships/hyperlink" Target="https://www.worldometers.info/coronavirus/usa/missouri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rhode-island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florida/" TargetMode="External"/><Relationship Id="rId16" Type="http://schemas.openxmlformats.org/officeDocument/2006/relationships/hyperlink" Target="https://www.worldometers.info/coronavirus/usa/virgini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iowa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new-jersey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oklahoma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orth-dakota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michigan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colorado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massachusetts/" TargetMode="External"/><Relationship Id="rId19" Type="http://schemas.openxmlformats.org/officeDocument/2006/relationships/hyperlink" Target="https://www.worldometers.info/coronavirus/usa/alabama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new-hampshire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washington/" TargetMode="External"/><Relationship Id="rId27" Type="http://schemas.openxmlformats.org/officeDocument/2006/relationships/hyperlink" Target="https://www.worldometers.info/coronavirus/usa/nevada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west-virgin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V59"/>
  <sheetViews>
    <sheetView topLeftCell="A23" workbookViewId="0">
      <selection activeCell="J5" sqref="A5:J59"/>
    </sheetView>
  </sheetViews>
  <sheetFormatPr defaultColWidth="14.26953125" defaultRowHeight="14.5" x14ac:dyDescent="0.35"/>
  <cols>
    <col min="2" max="11" width="12.08984375" customWidth="1"/>
    <col min="14" max="14" width="14" customWidth="1"/>
    <col min="16" max="16" width="7.6328125" customWidth="1"/>
    <col min="17" max="21" width="14.26953125" style="19"/>
  </cols>
  <sheetData>
    <row r="1" spans="1:22" x14ac:dyDescent="0.35">
      <c r="L1" s="50" t="s">
        <v>68</v>
      </c>
      <c r="M1" s="50"/>
      <c r="N1" s="50"/>
      <c r="O1" s="4">
        <v>1.4999999999999999E-2</v>
      </c>
      <c r="P1" s="4"/>
      <c r="Q1" s="51" t="s">
        <v>77</v>
      </c>
      <c r="R1" s="51"/>
      <c r="S1" s="51"/>
      <c r="T1" s="51"/>
      <c r="U1" s="51"/>
    </row>
    <row r="2" spans="1:22" ht="21.5" thickBot="1" x14ac:dyDescent="0.55000000000000004">
      <c r="A2" s="20" t="s">
        <v>57</v>
      </c>
      <c r="B2" s="20"/>
      <c r="C2" s="20"/>
      <c r="D2" s="20"/>
      <c r="E2" s="20"/>
      <c r="F2" s="20"/>
      <c r="G2" s="20"/>
      <c r="H2" s="20"/>
      <c r="I2" s="20"/>
      <c r="J2" s="20"/>
      <c r="K2" s="39"/>
      <c r="L2" s="21"/>
      <c r="N2" s="20" t="s">
        <v>62</v>
      </c>
      <c r="O2" s="20"/>
      <c r="P2" s="17"/>
      <c r="Q2" s="15">
        <v>0.15</v>
      </c>
      <c r="R2" s="15">
        <v>0.6</v>
      </c>
      <c r="S2" s="15">
        <v>0.25</v>
      </c>
      <c r="T2" s="15">
        <v>0.125</v>
      </c>
      <c r="U2" s="16">
        <f>O1</f>
        <v>1.4999999999999999E-2</v>
      </c>
      <c r="V2" s="14"/>
    </row>
    <row r="3" spans="1:22" x14ac:dyDescent="0.35">
      <c r="A3" s="7" t="s">
        <v>0</v>
      </c>
      <c r="B3" s="8" t="s">
        <v>2</v>
      </c>
      <c r="C3" s="8" t="s">
        <v>4</v>
      </c>
      <c r="D3" s="8" t="s">
        <v>2</v>
      </c>
      <c r="E3" s="8" t="s">
        <v>4</v>
      </c>
      <c r="F3" s="8" t="s">
        <v>6</v>
      </c>
      <c r="G3" s="8" t="s">
        <v>79</v>
      </c>
      <c r="H3" s="8" t="s">
        <v>81</v>
      </c>
      <c r="I3" s="8" t="s">
        <v>2</v>
      </c>
      <c r="J3" s="8" t="s">
        <v>83</v>
      </c>
      <c r="K3" s="9"/>
      <c r="L3" s="22"/>
      <c r="M3" s="9" t="s">
        <v>84</v>
      </c>
      <c r="N3" s="9" t="s">
        <v>58</v>
      </c>
      <c r="O3" s="9" t="s">
        <v>60</v>
      </c>
      <c r="P3" s="9"/>
      <c r="Q3" s="18" t="s">
        <v>69</v>
      </c>
      <c r="R3" s="18" t="s">
        <v>71</v>
      </c>
      <c r="S3" s="18" t="s">
        <v>73</v>
      </c>
      <c r="T3" s="18" t="s">
        <v>75</v>
      </c>
      <c r="U3" s="18" t="s">
        <v>76</v>
      </c>
      <c r="V3" s="18" t="s">
        <v>76</v>
      </c>
    </row>
    <row r="4" spans="1:22" ht="15" thickBot="1" x14ac:dyDescent="0.4">
      <c r="A4" s="10" t="s">
        <v>1</v>
      </c>
      <c r="B4" s="11" t="s">
        <v>3</v>
      </c>
      <c r="C4" s="11" t="s">
        <v>3</v>
      </c>
      <c r="D4" s="11" t="s">
        <v>5</v>
      </c>
      <c r="E4" s="11" t="s">
        <v>5</v>
      </c>
      <c r="F4" s="11" t="s">
        <v>3</v>
      </c>
      <c r="G4" s="11" t="s">
        <v>80</v>
      </c>
      <c r="H4" s="11" t="s">
        <v>80</v>
      </c>
      <c r="I4" s="11" t="s">
        <v>82</v>
      </c>
      <c r="J4" s="11" t="s">
        <v>80</v>
      </c>
      <c r="K4" s="9"/>
      <c r="L4" s="22"/>
      <c r="M4" s="9" t="s">
        <v>85</v>
      </c>
      <c r="N4" s="9" t="s">
        <v>59</v>
      </c>
      <c r="O4" s="9" t="s">
        <v>61</v>
      </c>
      <c r="P4" s="9"/>
      <c r="Q4" s="18" t="s">
        <v>70</v>
      </c>
      <c r="R4" s="18" t="s">
        <v>72</v>
      </c>
      <c r="S4" s="18" t="s">
        <v>74</v>
      </c>
      <c r="T4" s="18" t="s">
        <v>74</v>
      </c>
      <c r="U4" s="18" t="s">
        <v>5</v>
      </c>
      <c r="V4" s="18" t="s">
        <v>78</v>
      </c>
    </row>
    <row r="5" spans="1:22" ht="15" thickBot="1" x14ac:dyDescent="0.4">
      <c r="A5" s="37" t="s">
        <v>10</v>
      </c>
      <c r="B5" s="1">
        <v>509291</v>
      </c>
      <c r="C5" s="2"/>
      <c r="D5" s="1">
        <v>9359</v>
      </c>
      <c r="E5" s="2"/>
      <c r="F5" s="1">
        <v>324246</v>
      </c>
      <c r="G5" s="1">
        <v>12889</v>
      </c>
      <c r="H5" s="2">
        <v>237</v>
      </c>
      <c r="I5" s="1">
        <v>7886587</v>
      </c>
      <c r="J5" s="1">
        <v>199599</v>
      </c>
      <c r="K5" s="5"/>
      <c r="L5" s="6"/>
    </row>
    <row r="6" spans="1:22" ht="15" thickBot="1" x14ac:dyDescent="0.4">
      <c r="A6" s="37" t="s">
        <v>13</v>
      </c>
      <c r="B6" s="1">
        <v>480028</v>
      </c>
      <c r="C6" s="2"/>
      <c r="D6" s="1">
        <v>7022</v>
      </c>
      <c r="E6" s="2"/>
      <c r="F6" s="1">
        <v>427116</v>
      </c>
      <c r="G6" s="1">
        <v>22350</v>
      </c>
      <c r="H6" s="2">
        <v>327</v>
      </c>
      <c r="I6" s="1">
        <v>3684875</v>
      </c>
      <c r="J6" s="1">
        <v>171567</v>
      </c>
      <c r="K6" s="5"/>
      <c r="L6" s="6"/>
    </row>
    <row r="7" spans="1:22" ht="15" thickBot="1" x14ac:dyDescent="0.4">
      <c r="A7" s="37" t="s">
        <v>15</v>
      </c>
      <c r="B7" s="1">
        <v>449746</v>
      </c>
      <c r="C7" s="2"/>
      <c r="D7" s="1">
        <v>7266</v>
      </c>
      <c r="E7" s="2"/>
      <c r="F7" s="1">
        <v>159876</v>
      </c>
      <c r="G7" s="1">
        <v>15511</v>
      </c>
      <c r="H7" s="2">
        <v>251</v>
      </c>
      <c r="I7" s="1">
        <v>4028966</v>
      </c>
      <c r="J7" s="1">
        <v>138950</v>
      </c>
      <c r="K7" s="5"/>
      <c r="L7" s="6"/>
    </row>
    <row r="8" spans="1:22" ht="15" thickBot="1" x14ac:dyDescent="0.4">
      <c r="A8" s="37" t="s">
        <v>7</v>
      </c>
      <c r="B8" s="1">
        <v>444388</v>
      </c>
      <c r="C8" s="2"/>
      <c r="D8" s="1">
        <v>32773</v>
      </c>
      <c r="E8" s="2"/>
      <c r="F8" s="1">
        <v>99291</v>
      </c>
      <c r="G8" s="1">
        <v>22844</v>
      </c>
      <c r="H8" s="1">
        <v>1685</v>
      </c>
      <c r="I8" s="1">
        <v>5971974</v>
      </c>
      <c r="J8" s="1">
        <v>306986</v>
      </c>
      <c r="K8" s="5"/>
      <c r="L8" s="6"/>
    </row>
    <row r="9" spans="1:22" ht="15" thickBot="1" x14ac:dyDescent="0.4">
      <c r="A9" s="37" t="s">
        <v>16</v>
      </c>
      <c r="B9" s="1">
        <v>190012</v>
      </c>
      <c r="C9" s="2"/>
      <c r="D9" s="1">
        <v>3825</v>
      </c>
      <c r="E9" s="2"/>
      <c r="F9" s="1">
        <v>154261</v>
      </c>
      <c r="G9" s="1">
        <v>17896</v>
      </c>
      <c r="H9" s="2">
        <v>360</v>
      </c>
      <c r="I9" s="1">
        <v>1820959</v>
      </c>
      <c r="J9" s="1">
        <v>171507</v>
      </c>
      <c r="K9" s="6"/>
      <c r="L9" s="6"/>
    </row>
    <row r="10" spans="1:22" ht="15" thickBot="1" x14ac:dyDescent="0.4">
      <c r="A10" s="37" t="s">
        <v>8</v>
      </c>
      <c r="B10" s="1">
        <v>187803</v>
      </c>
      <c r="C10" s="2"/>
      <c r="D10" s="1">
        <v>15907</v>
      </c>
      <c r="E10" s="2"/>
      <c r="F10" s="1">
        <v>36320</v>
      </c>
      <c r="G10" s="1">
        <v>21144</v>
      </c>
      <c r="H10" s="1">
        <v>1791</v>
      </c>
      <c r="I10" s="1">
        <v>2096329</v>
      </c>
      <c r="J10" s="1">
        <v>236015</v>
      </c>
      <c r="K10" s="5"/>
      <c r="L10" s="6"/>
    </row>
    <row r="11" spans="1:22" ht="15" thickBot="1" x14ac:dyDescent="0.4">
      <c r="A11" s="37" t="s">
        <v>12</v>
      </c>
      <c r="B11" s="1">
        <v>181757</v>
      </c>
      <c r="C11" s="2"/>
      <c r="D11" s="1">
        <v>7700</v>
      </c>
      <c r="E11" s="2"/>
      <c r="F11" s="1">
        <v>31500</v>
      </c>
      <c r="G11" s="1">
        <v>14343</v>
      </c>
      <c r="H11" s="2">
        <v>608</v>
      </c>
      <c r="I11" s="1">
        <v>2739377</v>
      </c>
      <c r="J11" s="1">
        <v>216179</v>
      </c>
      <c r="K11" s="5"/>
      <c r="L11" s="6"/>
    </row>
    <row r="12" spans="1:22" ht="15" thickBot="1" x14ac:dyDescent="0.4">
      <c r="A12" s="37" t="s">
        <v>33</v>
      </c>
      <c r="B12" s="1">
        <v>177002</v>
      </c>
      <c r="C12" s="2"/>
      <c r="D12" s="1">
        <v>3747</v>
      </c>
      <c r="E12" s="2"/>
      <c r="F12" s="1">
        <v>150191</v>
      </c>
      <c r="G12" s="1">
        <v>24318</v>
      </c>
      <c r="H12" s="2">
        <v>515</v>
      </c>
      <c r="I12" s="1">
        <v>1177978</v>
      </c>
      <c r="J12" s="1">
        <v>161839</v>
      </c>
      <c r="K12" s="6"/>
      <c r="L12" s="6"/>
    </row>
    <row r="13" spans="1:22" ht="15" thickBot="1" x14ac:dyDescent="0.4">
      <c r="A13" s="37" t="s">
        <v>24</v>
      </c>
      <c r="B13" s="1">
        <v>123878</v>
      </c>
      <c r="C13" s="2"/>
      <c r="D13" s="1">
        <v>1985</v>
      </c>
      <c r="E13" s="2"/>
      <c r="F13" s="1">
        <v>29591</v>
      </c>
      <c r="G13" s="1">
        <v>11811</v>
      </c>
      <c r="H13" s="2">
        <v>189</v>
      </c>
      <c r="I13" s="1">
        <v>1786412</v>
      </c>
      <c r="J13" s="1">
        <v>170328</v>
      </c>
      <c r="K13" s="5"/>
      <c r="L13" s="6"/>
    </row>
    <row r="14" spans="1:22" ht="15" thickBot="1" x14ac:dyDescent="0.4">
      <c r="A14" s="37" t="s">
        <v>17</v>
      </c>
      <c r="B14" s="1">
        <v>118040</v>
      </c>
      <c r="C14" s="2"/>
      <c r="D14" s="1">
        <v>8626</v>
      </c>
      <c r="E14" s="2"/>
      <c r="F14" s="1">
        <v>11819</v>
      </c>
      <c r="G14" s="1">
        <v>17126</v>
      </c>
      <c r="H14" s="1">
        <v>1252</v>
      </c>
      <c r="I14" s="1">
        <v>1290164</v>
      </c>
      <c r="J14" s="1">
        <v>187184</v>
      </c>
      <c r="K14" s="6"/>
      <c r="L14" s="6"/>
    </row>
    <row r="15" spans="1:22" ht="15" thickBot="1" x14ac:dyDescent="0.4">
      <c r="A15" s="37" t="s">
        <v>19</v>
      </c>
      <c r="B15" s="1">
        <v>117468</v>
      </c>
      <c r="C15" s="2"/>
      <c r="D15" s="1">
        <v>7289</v>
      </c>
      <c r="E15" s="2"/>
      <c r="F15" s="1">
        <v>24348</v>
      </c>
      <c r="G15" s="1">
        <v>9176</v>
      </c>
      <c r="H15" s="2">
        <v>569</v>
      </c>
      <c r="I15" s="1">
        <v>1229165</v>
      </c>
      <c r="J15" s="1">
        <v>96014</v>
      </c>
      <c r="K15" s="5"/>
      <c r="L15" s="6"/>
    </row>
    <row r="16" spans="1:22" ht="15" thickBot="1" x14ac:dyDescent="0.4">
      <c r="A16" s="37" t="s">
        <v>14</v>
      </c>
      <c r="B16" s="1">
        <v>116280</v>
      </c>
      <c r="C16" s="2"/>
      <c r="D16" s="1">
        <v>3953</v>
      </c>
      <c r="E16" s="2"/>
      <c r="F16" s="1">
        <v>38081</v>
      </c>
      <c r="G16" s="1">
        <v>25013</v>
      </c>
      <c r="H16" s="2">
        <v>850</v>
      </c>
      <c r="I16" s="1">
        <v>1342243</v>
      </c>
      <c r="J16" s="1">
        <v>288729</v>
      </c>
      <c r="K16" s="5"/>
      <c r="L16" s="6"/>
    </row>
    <row r="17" spans="1:12" ht="15" thickBot="1" x14ac:dyDescent="0.4">
      <c r="A17" s="37" t="s">
        <v>20</v>
      </c>
      <c r="B17" s="1">
        <v>108184</v>
      </c>
      <c r="C17" s="2"/>
      <c r="D17" s="1">
        <v>1067</v>
      </c>
      <c r="E17" s="2"/>
      <c r="F17" s="1">
        <v>39466</v>
      </c>
      <c r="G17" s="1">
        <v>15841</v>
      </c>
      <c r="H17" s="2">
        <v>156</v>
      </c>
      <c r="I17" s="1">
        <v>1541615</v>
      </c>
      <c r="J17" s="1">
        <v>225740</v>
      </c>
      <c r="K17" s="5"/>
      <c r="L17" s="6"/>
    </row>
    <row r="18" spans="1:12" ht="15" thickBot="1" x14ac:dyDescent="0.4">
      <c r="A18" s="37" t="s">
        <v>21</v>
      </c>
      <c r="B18" s="1">
        <v>92101</v>
      </c>
      <c r="C18" s="2"/>
      <c r="D18" s="1">
        <v>3521</v>
      </c>
      <c r="E18" s="2"/>
      <c r="F18" s="1">
        <v>21261</v>
      </c>
      <c r="G18" s="1">
        <v>7879</v>
      </c>
      <c r="H18" s="2">
        <v>301</v>
      </c>
      <c r="I18" s="1">
        <v>1488034</v>
      </c>
      <c r="J18" s="1">
        <v>127301</v>
      </c>
      <c r="K18" s="5"/>
      <c r="L18" s="6"/>
    </row>
    <row r="19" spans="1:12" ht="15" thickBot="1" x14ac:dyDescent="0.4">
      <c r="A19" s="37" t="s">
        <v>11</v>
      </c>
      <c r="B19" s="1">
        <v>91332</v>
      </c>
      <c r="C19" s="2"/>
      <c r="D19" s="1">
        <v>6457</v>
      </c>
      <c r="E19" s="2"/>
      <c r="F19" s="1">
        <v>24853</v>
      </c>
      <c r="G19" s="1">
        <v>9145</v>
      </c>
      <c r="H19" s="2">
        <v>647</v>
      </c>
      <c r="I19" s="1">
        <v>2117523</v>
      </c>
      <c r="J19" s="1">
        <v>212031</v>
      </c>
      <c r="K19" s="5"/>
      <c r="L19" s="6"/>
    </row>
    <row r="20" spans="1:12" ht="15" thickBot="1" x14ac:dyDescent="0.4">
      <c r="A20" s="37" t="s">
        <v>29</v>
      </c>
      <c r="B20" s="1">
        <v>90801</v>
      </c>
      <c r="C20" s="2"/>
      <c r="D20" s="1">
        <v>2215</v>
      </c>
      <c r="E20" s="2"/>
      <c r="F20" s="1">
        <v>76579</v>
      </c>
      <c r="G20" s="1">
        <v>10638</v>
      </c>
      <c r="H20" s="2">
        <v>260</v>
      </c>
      <c r="I20" s="1">
        <v>1229025</v>
      </c>
      <c r="J20" s="1">
        <v>143989</v>
      </c>
      <c r="K20" s="5"/>
      <c r="L20" s="6"/>
    </row>
    <row r="21" spans="1:12" ht="15" thickBot="1" x14ac:dyDescent="0.4">
      <c r="A21" s="37" t="s">
        <v>25</v>
      </c>
      <c r="B21" s="1">
        <v>90599</v>
      </c>
      <c r="C21" s="2"/>
      <c r="D21" s="1">
        <v>1751</v>
      </c>
      <c r="E21" s="2"/>
      <c r="F21" s="1">
        <v>55988</v>
      </c>
      <c r="G21" s="1">
        <v>17596</v>
      </c>
      <c r="H21" s="2">
        <v>340</v>
      </c>
      <c r="I21" s="1">
        <v>766492</v>
      </c>
      <c r="J21" s="1">
        <v>148871</v>
      </c>
      <c r="K21" s="5"/>
      <c r="L21" s="6"/>
    </row>
    <row r="22" spans="1:12" ht="15" thickBot="1" x14ac:dyDescent="0.4">
      <c r="A22" s="37" t="s">
        <v>26</v>
      </c>
      <c r="B22" s="1">
        <v>89365</v>
      </c>
      <c r="C22" s="2"/>
      <c r="D22" s="1">
        <v>3506</v>
      </c>
      <c r="E22" s="2"/>
      <c r="F22" s="1">
        <v>80146</v>
      </c>
      <c r="G22" s="1">
        <v>14782</v>
      </c>
      <c r="H22" s="2">
        <v>580</v>
      </c>
      <c r="I22" s="1">
        <v>1245767</v>
      </c>
      <c r="J22" s="1">
        <v>206059</v>
      </c>
      <c r="K22" s="6"/>
      <c r="L22" s="6"/>
    </row>
    <row r="23" spans="1:12" ht="15" thickBot="1" x14ac:dyDescent="0.4">
      <c r="A23" s="37" t="s">
        <v>36</v>
      </c>
      <c r="B23" s="1">
        <v>89349</v>
      </c>
      <c r="C23" s="2"/>
      <c r="D23" s="1">
        <v>1603</v>
      </c>
      <c r="E23" s="2"/>
      <c r="F23" s="1">
        <v>52345</v>
      </c>
      <c r="G23" s="1">
        <v>18223</v>
      </c>
      <c r="H23" s="2">
        <v>327</v>
      </c>
      <c r="I23" s="1">
        <v>694802</v>
      </c>
      <c r="J23" s="1">
        <v>141704</v>
      </c>
      <c r="K23" s="6"/>
      <c r="L23" s="6"/>
    </row>
    <row r="24" spans="1:12" ht="15" thickBot="1" x14ac:dyDescent="0.4">
      <c r="A24" s="37" t="s">
        <v>27</v>
      </c>
      <c r="B24" s="1">
        <v>67122</v>
      </c>
      <c r="C24" s="2"/>
      <c r="D24" s="1">
        <v>2971</v>
      </c>
      <c r="E24" s="2"/>
      <c r="F24" s="1">
        <v>17196</v>
      </c>
      <c r="G24" s="1">
        <v>9970</v>
      </c>
      <c r="H24" s="2">
        <v>441</v>
      </c>
      <c r="I24" s="1">
        <v>758606</v>
      </c>
      <c r="J24" s="1">
        <v>112683</v>
      </c>
      <c r="K24" s="5"/>
      <c r="L24" s="6"/>
    </row>
    <row r="25" spans="1:12" ht="15" thickBot="1" x14ac:dyDescent="0.4">
      <c r="A25" s="37" t="s">
        <v>30</v>
      </c>
      <c r="B25" s="1">
        <v>59881</v>
      </c>
      <c r="C25" s="2"/>
      <c r="D25" s="1">
        <v>1693</v>
      </c>
      <c r="E25" s="2"/>
      <c r="F25" s="1">
        <v>23117</v>
      </c>
      <c r="G25" s="1">
        <v>20120</v>
      </c>
      <c r="H25" s="2">
        <v>569</v>
      </c>
      <c r="I25" s="1">
        <v>477160</v>
      </c>
      <c r="J25" s="1">
        <v>160328</v>
      </c>
      <c r="K25" s="5"/>
      <c r="L25" s="6"/>
    </row>
    <row r="26" spans="1:12" ht="15" thickBot="1" x14ac:dyDescent="0.4">
      <c r="A26" s="37" t="s">
        <v>9</v>
      </c>
      <c r="B26" s="1">
        <v>58954</v>
      </c>
      <c r="C26" s="2"/>
      <c r="D26" s="1">
        <v>1594</v>
      </c>
      <c r="E26" s="2"/>
      <c r="F26" s="1">
        <v>38249</v>
      </c>
      <c r="G26" s="1">
        <v>7742</v>
      </c>
      <c r="H26" s="2">
        <v>209</v>
      </c>
      <c r="I26" s="1">
        <v>1001528</v>
      </c>
      <c r="J26" s="1">
        <v>131522</v>
      </c>
      <c r="K26" s="5"/>
      <c r="L26" s="6"/>
    </row>
    <row r="27" spans="1:12" ht="15" thickBot="1" x14ac:dyDescent="0.4">
      <c r="A27" s="37" t="s">
        <v>32</v>
      </c>
      <c r="B27" s="1">
        <v>55188</v>
      </c>
      <c r="C27" s="2"/>
      <c r="D27" s="1">
        <v>1646</v>
      </c>
      <c r="E27" s="2"/>
      <c r="F27" s="1">
        <v>5423</v>
      </c>
      <c r="G27" s="1">
        <v>9786</v>
      </c>
      <c r="H27" s="2">
        <v>292</v>
      </c>
      <c r="I27" s="1">
        <v>1040317</v>
      </c>
      <c r="J27" s="1">
        <v>184465</v>
      </c>
      <c r="K27" s="5"/>
      <c r="L27" s="6"/>
    </row>
    <row r="28" spans="1:12" ht="15" thickBot="1" x14ac:dyDescent="0.4">
      <c r="A28" s="37" t="s">
        <v>22</v>
      </c>
      <c r="B28" s="1">
        <v>54002</v>
      </c>
      <c r="C28" s="2"/>
      <c r="D28" s="2">
        <v>947</v>
      </c>
      <c r="E28" s="2"/>
      <c r="F28" s="1">
        <v>9771</v>
      </c>
      <c r="G28" s="1">
        <v>9275</v>
      </c>
      <c r="H28" s="2">
        <v>163</v>
      </c>
      <c r="I28" s="1">
        <v>949947</v>
      </c>
      <c r="J28" s="1">
        <v>163153</v>
      </c>
      <c r="K28" s="5"/>
      <c r="L28" s="6"/>
    </row>
    <row r="29" spans="1:12" ht="15" thickBot="1" x14ac:dyDescent="0.4">
      <c r="A29" s="37" t="s">
        <v>35</v>
      </c>
      <c r="B29" s="1">
        <v>51808</v>
      </c>
      <c r="C29" s="2"/>
      <c r="D29" s="1">
        <v>1313</v>
      </c>
      <c r="E29" s="2"/>
      <c r="F29" s="1">
        <v>40805</v>
      </c>
      <c r="G29" s="1">
        <v>8441</v>
      </c>
      <c r="H29" s="2">
        <v>214</v>
      </c>
      <c r="I29" s="1">
        <v>756628</v>
      </c>
      <c r="J29" s="1">
        <v>123281</v>
      </c>
      <c r="K29" s="5"/>
      <c r="L29" s="6"/>
    </row>
    <row r="30" spans="1:12" ht="15" thickBot="1" x14ac:dyDescent="0.4">
      <c r="A30" s="37" t="s">
        <v>23</v>
      </c>
      <c r="B30" s="1">
        <v>49810</v>
      </c>
      <c r="C30" s="2"/>
      <c r="D30" s="1">
        <v>4432</v>
      </c>
      <c r="E30" s="2"/>
      <c r="F30" s="1">
        <v>20201</v>
      </c>
      <c r="G30" s="1">
        <v>13971</v>
      </c>
      <c r="H30" s="1">
        <v>1243</v>
      </c>
      <c r="I30" s="1">
        <v>792040</v>
      </c>
      <c r="J30" s="1">
        <v>222153</v>
      </c>
      <c r="K30" s="5"/>
      <c r="L30" s="6"/>
    </row>
    <row r="31" spans="1:12" ht="15" thickBot="1" x14ac:dyDescent="0.4">
      <c r="A31" s="37" t="s">
        <v>31</v>
      </c>
      <c r="B31" s="1">
        <v>49074</v>
      </c>
      <c r="C31" s="2"/>
      <c r="D31" s="2">
        <v>835</v>
      </c>
      <c r="E31" s="2"/>
      <c r="F31" s="1">
        <v>23219</v>
      </c>
      <c r="G31" s="1">
        <v>15932</v>
      </c>
      <c r="H31" s="2">
        <v>271</v>
      </c>
      <c r="I31" s="1">
        <v>624843</v>
      </c>
      <c r="J31" s="1">
        <v>202861</v>
      </c>
      <c r="K31" s="5"/>
      <c r="L31" s="6"/>
    </row>
    <row r="32" spans="1:12" ht="15" thickBot="1" x14ac:dyDescent="0.4">
      <c r="A32" s="37" t="s">
        <v>18</v>
      </c>
      <c r="B32" s="1">
        <v>47267</v>
      </c>
      <c r="C32" s="2"/>
      <c r="D32" s="1">
        <v>1844</v>
      </c>
      <c r="E32" s="2"/>
      <c r="F32" s="1">
        <v>27793</v>
      </c>
      <c r="G32" s="1">
        <v>8208</v>
      </c>
      <c r="H32" s="2">
        <v>320</v>
      </c>
      <c r="I32" s="1">
        <v>537382</v>
      </c>
      <c r="J32" s="1">
        <v>93316</v>
      </c>
      <c r="K32" s="6"/>
      <c r="L32" s="6"/>
    </row>
    <row r="33" spans="1:12" ht="15" thickBot="1" x14ac:dyDescent="0.4">
      <c r="A33" s="37" t="s">
        <v>41</v>
      </c>
      <c r="B33" s="1">
        <v>45293</v>
      </c>
      <c r="C33" s="47">
        <v>204</v>
      </c>
      <c r="D33" s="2">
        <v>874</v>
      </c>
      <c r="E33" s="48">
        <v>3</v>
      </c>
      <c r="F33" s="1">
        <v>11502</v>
      </c>
      <c r="G33" s="1">
        <v>14356</v>
      </c>
      <c r="H33" s="2">
        <v>277</v>
      </c>
      <c r="I33" s="1">
        <v>483858</v>
      </c>
      <c r="J33" s="1">
        <v>153359</v>
      </c>
      <c r="K33" s="5"/>
      <c r="L33" s="6"/>
    </row>
    <row r="34" spans="1:12" ht="15" thickBot="1" x14ac:dyDescent="0.4">
      <c r="A34" s="37" t="s">
        <v>34</v>
      </c>
      <c r="B34" s="1">
        <v>43173</v>
      </c>
      <c r="C34" s="2"/>
      <c r="D34" s="2">
        <v>460</v>
      </c>
      <c r="E34" s="2"/>
      <c r="F34" s="1">
        <v>6679</v>
      </c>
      <c r="G34" s="1">
        <v>14306</v>
      </c>
      <c r="H34" s="2">
        <v>152</v>
      </c>
      <c r="I34" s="1">
        <v>514581</v>
      </c>
      <c r="J34" s="1">
        <v>170515</v>
      </c>
      <c r="K34" s="5"/>
      <c r="L34" s="6"/>
    </row>
    <row r="35" spans="1:12" ht="15" thickBot="1" x14ac:dyDescent="0.4">
      <c r="A35" s="37" t="s">
        <v>28</v>
      </c>
      <c r="B35" s="1">
        <v>40702</v>
      </c>
      <c r="C35" s="2"/>
      <c r="D35" s="2">
        <v>310</v>
      </c>
      <c r="E35" s="2"/>
      <c r="F35" s="1">
        <v>11645</v>
      </c>
      <c r="G35" s="1">
        <v>12696</v>
      </c>
      <c r="H35" s="2">
        <v>97</v>
      </c>
      <c r="I35" s="1">
        <v>637428</v>
      </c>
      <c r="J35" s="1">
        <v>198826</v>
      </c>
      <c r="K35" s="6"/>
      <c r="L35" s="6"/>
    </row>
    <row r="36" spans="1:12" ht="15" thickBot="1" x14ac:dyDescent="0.4">
      <c r="A36" s="37" t="s">
        <v>46</v>
      </c>
      <c r="B36" s="1">
        <v>37731</v>
      </c>
      <c r="C36" s="2"/>
      <c r="D36" s="2">
        <v>549</v>
      </c>
      <c r="E36" s="2"/>
      <c r="F36" s="1">
        <v>6900</v>
      </c>
      <c r="G36" s="1">
        <v>9535</v>
      </c>
      <c r="H36" s="2">
        <v>139</v>
      </c>
      <c r="I36" s="1">
        <v>644042</v>
      </c>
      <c r="J36" s="1">
        <v>162761</v>
      </c>
      <c r="K36" s="5"/>
      <c r="L36" s="6"/>
    </row>
    <row r="37" spans="1:12" ht="15" thickBot="1" x14ac:dyDescent="0.4">
      <c r="A37" s="37" t="s">
        <v>38</v>
      </c>
      <c r="B37" s="1">
        <v>30723</v>
      </c>
      <c r="C37" s="2"/>
      <c r="D37" s="2">
        <v>740</v>
      </c>
      <c r="E37" s="2"/>
      <c r="F37" s="1">
        <v>21848</v>
      </c>
      <c r="G37" s="1">
        <v>6877</v>
      </c>
      <c r="H37" s="2">
        <v>166</v>
      </c>
      <c r="I37" s="1">
        <v>638772</v>
      </c>
      <c r="J37" s="1">
        <v>142976</v>
      </c>
      <c r="K37" s="5"/>
      <c r="L37" s="6"/>
    </row>
    <row r="38" spans="1:12" ht="15" thickBot="1" x14ac:dyDescent="0.4">
      <c r="A38" s="37" t="s">
        <v>45</v>
      </c>
      <c r="B38" s="1">
        <v>28144</v>
      </c>
      <c r="C38" s="2"/>
      <c r="D38" s="2">
        <v>358</v>
      </c>
      <c r="E38" s="2"/>
      <c r="F38" s="1">
        <v>11279</v>
      </c>
      <c r="G38" s="1">
        <v>9660</v>
      </c>
      <c r="H38" s="2">
        <v>123</v>
      </c>
      <c r="I38" s="1">
        <v>292507</v>
      </c>
      <c r="J38" s="1">
        <v>100404</v>
      </c>
      <c r="K38" s="5"/>
      <c r="L38" s="6"/>
    </row>
    <row r="39" spans="1:12" ht="15" thickBot="1" x14ac:dyDescent="0.4">
      <c r="A39" s="37" t="s">
        <v>50</v>
      </c>
      <c r="B39" s="1">
        <v>26391</v>
      </c>
      <c r="C39" s="2"/>
      <c r="D39" s="2">
        <v>332</v>
      </c>
      <c r="E39" s="2"/>
      <c r="F39" s="1">
        <v>6734</v>
      </c>
      <c r="G39" s="1">
        <v>13643</v>
      </c>
      <c r="H39" s="2">
        <v>172</v>
      </c>
      <c r="I39" s="1">
        <v>277526</v>
      </c>
      <c r="J39" s="1">
        <v>143468</v>
      </c>
      <c r="K39" s="5"/>
      <c r="L39" s="6"/>
    </row>
    <row r="40" spans="1:12" ht="15" thickBot="1" x14ac:dyDescent="0.4">
      <c r="A40" s="37" t="s">
        <v>49</v>
      </c>
      <c r="B40" s="1">
        <v>21114</v>
      </c>
      <c r="C40" s="2"/>
      <c r="D40" s="2">
        <v>197</v>
      </c>
      <c r="E40" s="2"/>
      <c r="F40" s="1">
        <v>13771</v>
      </c>
      <c r="G40" s="1">
        <v>11815</v>
      </c>
      <c r="H40" s="2">
        <v>110</v>
      </c>
      <c r="I40" s="1">
        <v>183034</v>
      </c>
      <c r="J40" s="1">
        <v>102422</v>
      </c>
      <c r="K40" s="5"/>
      <c r="L40" s="6"/>
    </row>
    <row r="41" spans="1:12" ht="15" thickBot="1" x14ac:dyDescent="0.4">
      <c r="A41" s="37" t="s">
        <v>44</v>
      </c>
      <c r="B41" s="1">
        <v>20796</v>
      </c>
      <c r="C41" s="2"/>
      <c r="D41" s="2">
        <v>651</v>
      </c>
      <c r="E41" s="2"/>
      <c r="F41" s="1">
        <v>11859</v>
      </c>
      <c r="G41" s="1">
        <v>9918</v>
      </c>
      <c r="H41" s="2">
        <v>310</v>
      </c>
      <c r="I41" s="1">
        <v>565886</v>
      </c>
      <c r="J41" s="1">
        <v>269877</v>
      </c>
      <c r="K41" s="5"/>
      <c r="L41" s="6"/>
    </row>
    <row r="42" spans="1:12" ht="15" thickBot="1" x14ac:dyDescent="0.4">
      <c r="A42" s="37" t="s">
        <v>40</v>
      </c>
      <c r="B42" s="1">
        <v>19022</v>
      </c>
      <c r="C42" s="2"/>
      <c r="D42" s="1">
        <v>1007</v>
      </c>
      <c r="E42" s="2"/>
      <c r="F42" s="1">
        <v>16192</v>
      </c>
      <c r="G42" s="1">
        <v>17956</v>
      </c>
      <c r="H42" s="2">
        <v>951</v>
      </c>
      <c r="I42" s="1">
        <v>365066</v>
      </c>
      <c r="J42" s="1">
        <v>344610</v>
      </c>
      <c r="K42" s="6"/>
      <c r="L42" s="6"/>
    </row>
    <row r="43" spans="1:12" ht="15" thickBot="1" x14ac:dyDescent="0.4">
      <c r="A43" s="37" t="s">
        <v>37</v>
      </c>
      <c r="B43" s="1">
        <v>18817</v>
      </c>
      <c r="C43" s="2"/>
      <c r="D43" s="2">
        <v>325</v>
      </c>
      <c r="E43" s="2"/>
      <c r="F43" s="1">
        <v>14620</v>
      </c>
      <c r="G43" s="1">
        <v>4461</v>
      </c>
      <c r="H43" s="2">
        <v>77</v>
      </c>
      <c r="I43" s="1">
        <v>409616</v>
      </c>
      <c r="J43" s="1">
        <v>97117</v>
      </c>
      <c r="K43" s="5"/>
      <c r="L43" s="6"/>
    </row>
    <row r="44" spans="1:12" ht="15" thickBot="1" x14ac:dyDescent="0.4">
      <c r="A44" s="37" t="s">
        <v>43</v>
      </c>
      <c r="B44" s="1">
        <v>14877</v>
      </c>
      <c r="C44" s="2"/>
      <c r="D44" s="2">
        <v>585</v>
      </c>
      <c r="E44" s="2"/>
      <c r="F44" s="1">
        <v>6080</v>
      </c>
      <c r="G44" s="1">
        <v>15278</v>
      </c>
      <c r="H44" s="2">
        <v>601</v>
      </c>
      <c r="I44" s="1">
        <v>182896</v>
      </c>
      <c r="J44" s="1">
        <v>187824</v>
      </c>
      <c r="K44" s="6"/>
      <c r="L44" s="6"/>
    </row>
    <row r="45" spans="1:12" ht="29.5" thickBot="1" x14ac:dyDescent="0.4">
      <c r="A45" s="37" t="s">
        <v>63</v>
      </c>
      <c r="B45" s="1">
        <v>12205</v>
      </c>
      <c r="C45" s="2"/>
      <c r="D45" s="2">
        <v>585</v>
      </c>
      <c r="E45" s="2"/>
      <c r="F45" s="1">
        <v>1804</v>
      </c>
      <c r="G45" s="1">
        <v>17294</v>
      </c>
      <c r="H45" s="2">
        <v>829</v>
      </c>
      <c r="I45" s="1">
        <v>193781</v>
      </c>
      <c r="J45" s="1">
        <v>274575</v>
      </c>
      <c r="K45" s="6"/>
      <c r="L45" s="6"/>
    </row>
    <row r="46" spans="1:12" ht="15" thickBot="1" x14ac:dyDescent="0.4">
      <c r="A46" s="37" t="s">
        <v>54</v>
      </c>
      <c r="B46" s="1">
        <v>8867</v>
      </c>
      <c r="C46" s="2"/>
      <c r="D46" s="2">
        <v>134</v>
      </c>
      <c r="E46" s="2"/>
      <c r="F46" s="2">
        <v>913</v>
      </c>
      <c r="G46" s="1">
        <v>10023</v>
      </c>
      <c r="H46" s="2">
        <v>151</v>
      </c>
      <c r="I46" s="1">
        <v>112932</v>
      </c>
      <c r="J46" s="1">
        <v>127656</v>
      </c>
      <c r="K46" s="6"/>
      <c r="L46" s="6"/>
    </row>
    <row r="47" spans="1:12" ht="15" thickBot="1" x14ac:dyDescent="0.4">
      <c r="A47" s="37" t="s">
        <v>56</v>
      </c>
      <c r="B47" s="1">
        <v>6735</v>
      </c>
      <c r="C47" s="2"/>
      <c r="D47" s="2">
        <v>116</v>
      </c>
      <c r="E47" s="2"/>
      <c r="F47" s="1">
        <v>1761</v>
      </c>
      <c r="G47" s="1">
        <v>3758</v>
      </c>
      <c r="H47" s="2">
        <v>65</v>
      </c>
      <c r="I47" s="1">
        <v>287084</v>
      </c>
      <c r="J47" s="1">
        <v>160190</v>
      </c>
      <c r="K47" s="6"/>
      <c r="L47" s="6"/>
    </row>
    <row r="48" spans="1:12" ht="29.5" thickBot="1" x14ac:dyDescent="0.4">
      <c r="A48" s="37" t="s">
        <v>42</v>
      </c>
      <c r="B48" s="1">
        <v>6613</v>
      </c>
      <c r="C48" s="2"/>
      <c r="D48" s="2">
        <v>416</v>
      </c>
      <c r="E48" s="2"/>
      <c r="F48" s="2">
        <v>403</v>
      </c>
      <c r="G48" s="1">
        <v>4864</v>
      </c>
      <c r="H48" s="2">
        <v>306</v>
      </c>
      <c r="I48" s="1">
        <v>188050</v>
      </c>
      <c r="J48" s="1">
        <v>138301</v>
      </c>
      <c r="K48" s="6"/>
      <c r="L48" s="6"/>
    </row>
    <row r="49" spans="1:12" ht="15" thickBot="1" x14ac:dyDescent="0.4">
      <c r="A49" s="37" t="s">
        <v>53</v>
      </c>
      <c r="B49" s="1">
        <v>6602</v>
      </c>
      <c r="C49" s="2"/>
      <c r="D49" s="2">
        <v>103</v>
      </c>
      <c r="E49" s="2"/>
      <c r="F49" s="1">
        <v>1103</v>
      </c>
      <c r="G49" s="1">
        <v>8663</v>
      </c>
      <c r="H49" s="2">
        <v>135</v>
      </c>
      <c r="I49" s="1">
        <v>156185</v>
      </c>
      <c r="J49" s="1">
        <v>204951</v>
      </c>
      <c r="K49" s="5"/>
      <c r="L49" s="6"/>
    </row>
    <row r="50" spans="1:12" ht="15" thickBot="1" x14ac:dyDescent="0.4">
      <c r="A50" s="37" t="s">
        <v>51</v>
      </c>
      <c r="B50" s="1">
        <v>4081</v>
      </c>
      <c r="C50" s="2"/>
      <c r="D50" s="2">
        <v>61</v>
      </c>
      <c r="E50" s="2"/>
      <c r="F50" s="1">
        <v>1564</v>
      </c>
      <c r="G50" s="1">
        <v>3818</v>
      </c>
      <c r="H50" s="2">
        <v>57</v>
      </c>
      <c r="I50" s="1">
        <v>171553</v>
      </c>
      <c r="J50" s="1">
        <v>160513</v>
      </c>
      <c r="K50" s="5"/>
      <c r="L50" s="6"/>
    </row>
    <row r="51" spans="1:12" ht="15" thickBot="1" x14ac:dyDescent="0.4">
      <c r="A51" s="37" t="s">
        <v>39</v>
      </c>
      <c r="B51" s="1">
        <v>3937</v>
      </c>
      <c r="C51" s="2"/>
      <c r="D51" s="2">
        <v>123</v>
      </c>
      <c r="E51" s="2"/>
      <c r="F51" s="2">
        <v>437</v>
      </c>
      <c r="G51" s="1">
        <v>2929</v>
      </c>
      <c r="H51" s="2">
        <v>92</v>
      </c>
      <c r="I51" s="1">
        <v>178179</v>
      </c>
      <c r="J51" s="1">
        <v>132553</v>
      </c>
      <c r="K51" s="5"/>
      <c r="L51" s="6"/>
    </row>
    <row r="52" spans="1:12" ht="15" thickBot="1" x14ac:dyDescent="0.4">
      <c r="A52" s="37" t="s">
        <v>52</v>
      </c>
      <c r="B52" s="1">
        <v>3136</v>
      </c>
      <c r="C52" s="2"/>
      <c r="D52" s="2">
        <v>24</v>
      </c>
      <c r="E52" s="2"/>
      <c r="F52" s="1">
        <v>2182</v>
      </c>
      <c r="G52" s="1">
        <v>4287</v>
      </c>
      <c r="H52" s="2">
        <v>33</v>
      </c>
      <c r="I52" s="1">
        <v>238633</v>
      </c>
      <c r="J52" s="1">
        <v>326204</v>
      </c>
      <c r="K52" s="6"/>
      <c r="L52" s="6"/>
    </row>
    <row r="53" spans="1:12" ht="15" thickBot="1" x14ac:dyDescent="0.4">
      <c r="A53" s="37" t="s">
        <v>55</v>
      </c>
      <c r="B53" s="1">
        <v>2769</v>
      </c>
      <c r="C53" s="2"/>
      <c r="D53" s="2">
        <v>26</v>
      </c>
      <c r="E53" s="2"/>
      <c r="F53" s="2">
        <v>590</v>
      </c>
      <c r="G53" s="1">
        <v>4784</v>
      </c>
      <c r="H53" s="2">
        <v>45</v>
      </c>
      <c r="I53" s="1">
        <v>83565</v>
      </c>
      <c r="J53" s="1">
        <v>144387</v>
      </c>
      <c r="K53" s="5"/>
      <c r="L53" s="6"/>
    </row>
    <row r="54" spans="1:12" ht="15" thickBot="1" x14ac:dyDescent="0.4">
      <c r="A54" s="37" t="s">
        <v>47</v>
      </c>
      <c r="B54" s="1">
        <v>2197</v>
      </c>
      <c r="C54" s="2"/>
      <c r="D54" s="2">
        <v>26</v>
      </c>
      <c r="E54" s="2"/>
      <c r="F54" s="2">
        <v>902</v>
      </c>
      <c r="G54" s="1">
        <v>1552</v>
      </c>
      <c r="H54" s="2">
        <v>18</v>
      </c>
      <c r="I54" s="1">
        <v>157291</v>
      </c>
      <c r="J54" s="1">
        <v>111091</v>
      </c>
      <c r="K54" s="5"/>
      <c r="L54" s="6"/>
    </row>
    <row r="55" spans="1:12" ht="15" thickBot="1" x14ac:dyDescent="0.4">
      <c r="A55" s="37" t="s">
        <v>48</v>
      </c>
      <c r="B55" s="1">
        <v>1421</v>
      </c>
      <c r="C55" s="2"/>
      <c r="D55" s="2">
        <v>57</v>
      </c>
      <c r="E55" s="2"/>
      <c r="F55" s="2">
        <v>133</v>
      </c>
      <c r="G55" s="1">
        <v>2277</v>
      </c>
      <c r="H55" s="2">
        <v>91</v>
      </c>
      <c r="I55" s="1">
        <v>95392</v>
      </c>
      <c r="J55" s="1">
        <v>152874</v>
      </c>
      <c r="K55" s="6"/>
      <c r="L55" s="6"/>
    </row>
    <row r="56" spans="1:12" ht="15" thickBot="1" x14ac:dyDescent="0.4">
      <c r="A56" s="3" t="s">
        <v>64</v>
      </c>
      <c r="B56" s="2">
        <v>356</v>
      </c>
      <c r="C56" s="2"/>
      <c r="D56" s="2">
        <v>5</v>
      </c>
      <c r="E56" s="2"/>
      <c r="F56" s="2">
        <v>57</v>
      </c>
      <c r="G56" s="2"/>
      <c r="H56" s="2"/>
      <c r="I56" s="1">
        <v>22018</v>
      </c>
      <c r="J56" s="2"/>
      <c r="K56" s="6"/>
      <c r="L56" s="5"/>
    </row>
    <row r="57" spans="1:12" ht="21.5" thickBot="1" x14ac:dyDescent="0.4">
      <c r="A57" s="3" t="s">
        <v>67</v>
      </c>
      <c r="B57" s="2">
        <v>44</v>
      </c>
      <c r="C57" s="2"/>
      <c r="D57" s="2">
        <v>2</v>
      </c>
      <c r="E57" s="2"/>
      <c r="F57" s="2">
        <v>23</v>
      </c>
      <c r="G57" s="2"/>
      <c r="H57" s="2"/>
      <c r="I57" s="1">
        <v>12745</v>
      </c>
      <c r="J57" s="2"/>
      <c r="K57" s="5"/>
      <c r="L57" s="5"/>
    </row>
    <row r="58" spans="1:12" ht="15" thickBot="1" x14ac:dyDescent="0.4">
      <c r="A58" s="3" t="s">
        <v>65</v>
      </c>
      <c r="B58" s="1">
        <v>17872</v>
      </c>
      <c r="C58" s="2"/>
      <c r="D58" s="2">
        <v>225</v>
      </c>
      <c r="E58" s="2"/>
      <c r="F58" s="1">
        <v>15380</v>
      </c>
      <c r="G58" s="1">
        <v>5277</v>
      </c>
      <c r="H58" s="2">
        <v>66</v>
      </c>
      <c r="I58" s="1">
        <v>464073</v>
      </c>
      <c r="J58" s="1">
        <v>137018</v>
      </c>
      <c r="K58" s="5"/>
      <c r="L58" s="5"/>
    </row>
    <row r="59" spans="1:12" ht="21.5" thickBot="1" x14ac:dyDescent="0.4">
      <c r="A59" s="54" t="s">
        <v>66</v>
      </c>
      <c r="B59" s="55">
        <v>421</v>
      </c>
      <c r="C59" s="55"/>
      <c r="D59" s="55">
        <v>8</v>
      </c>
      <c r="E59" s="55"/>
      <c r="F59" s="55">
        <v>72</v>
      </c>
      <c r="G59" s="55"/>
      <c r="H59" s="55"/>
      <c r="I59" s="56">
        <v>9346</v>
      </c>
      <c r="J59" s="55"/>
      <c r="K59" s="57"/>
      <c r="L59" s="38"/>
    </row>
  </sheetData>
  <mergeCells count="2">
    <mergeCell ref="L1:N1"/>
    <mergeCell ref="Q1:U1"/>
  </mergeCells>
  <hyperlinks>
    <hyperlink ref="A5" r:id="rId1" display="https://www.worldometers.info/coronavirus/usa/california/" xr:uid="{345F6DF2-8DD3-4CE4-8328-A5785666B83F}"/>
    <hyperlink ref="A6" r:id="rId2" display="https://www.worldometers.info/coronavirus/usa/florida/" xr:uid="{8314525C-F460-4276-80DD-46516CC83EB9}"/>
    <hyperlink ref="A7" r:id="rId3" display="https://www.worldometers.info/coronavirus/usa/texas/" xr:uid="{19596765-224D-493D-8EB4-9B57A275860B}"/>
    <hyperlink ref="A8" r:id="rId4" display="https://www.worldometers.info/coronavirus/usa/new-york/" xr:uid="{D996022C-FC79-4D37-BBED-F62BB6FFBE3C}"/>
    <hyperlink ref="A9" r:id="rId5" display="https://www.worldometers.info/coronavirus/usa/georgia/" xr:uid="{282DBFC9-E54E-4D84-9CD2-CC87683C539F}"/>
    <hyperlink ref="A10" r:id="rId6" display="https://www.worldometers.info/coronavirus/usa/new-jersey/" xr:uid="{273E797C-EF45-42B7-89CA-EBB8B1F930F1}"/>
    <hyperlink ref="A11" r:id="rId7" display="https://www.worldometers.info/coronavirus/usa/illinois/" xr:uid="{65795D12-4108-4CD9-A047-82409544FDF0}"/>
    <hyperlink ref="A12" r:id="rId8" display="https://www.worldometers.info/coronavirus/usa/arizona/" xr:uid="{31622A40-4331-4BBD-8483-6FB329A39B9A}"/>
    <hyperlink ref="A13" r:id="rId9" display="https://www.worldometers.info/coronavirus/usa/north-carolina/" xr:uid="{FA1A29C7-B08E-4D84-82D3-29C6D97EE81C}"/>
    <hyperlink ref="A14" r:id="rId10" display="https://www.worldometers.info/coronavirus/usa/massachusetts/" xr:uid="{63CF83BE-9097-4322-B575-B2C379517B61}"/>
    <hyperlink ref="A15" r:id="rId11" display="https://www.worldometers.info/coronavirus/usa/pennsylvania/" xr:uid="{8A947A17-3C19-48D8-B6DD-D67154234D3A}"/>
    <hyperlink ref="A16" r:id="rId12" display="https://www.worldometers.info/coronavirus/usa/louisiana/" xr:uid="{273B411D-2312-4284-9233-7E46A05D1CE6}"/>
    <hyperlink ref="A17" r:id="rId13" display="https://www.worldometers.info/coronavirus/usa/tennessee/" xr:uid="{546409DC-DDD2-4E79-B9E0-7774AD7458AE}"/>
    <hyperlink ref="A18" r:id="rId14" display="https://www.worldometers.info/coronavirus/usa/ohio/" xr:uid="{BCA96064-F4E4-4927-984C-506B659AC412}"/>
    <hyperlink ref="A19" r:id="rId15" display="https://www.worldometers.info/coronavirus/usa/michigan/" xr:uid="{2ECD4989-099F-465F-AFBE-83CBA69F83C8}"/>
    <hyperlink ref="A20" r:id="rId16" display="https://www.worldometers.info/coronavirus/usa/virginia/" xr:uid="{014FF154-7013-442C-A4B7-A11114613E96}"/>
    <hyperlink ref="A21" r:id="rId17" display="https://www.worldometers.info/coronavirus/usa/south-carolina/" xr:uid="{FDAF3D01-96D9-4DE9-94E0-1026CB9BAA20}"/>
    <hyperlink ref="A22" r:id="rId18" display="https://www.worldometers.info/coronavirus/usa/maryland/" xr:uid="{FC0F4575-EA46-4085-8EEC-0243CA668A5B}"/>
    <hyperlink ref="A23" r:id="rId19" display="https://www.worldometers.info/coronavirus/usa/alabama/" xr:uid="{6E41132D-B798-4DD0-A39F-58BCD766FD90}"/>
    <hyperlink ref="A24" r:id="rId20" display="https://www.worldometers.info/coronavirus/usa/indiana/" xr:uid="{0D740F9F-87BB-4E18-A3CD-8D246BDC1432}"/>
    <hyperlink ref="A25" r:id="rId21" display="https://www.worldometers.info/coronavirus/usa/mississippi/" xr:uid="{7AA827A9-42BF-4498-B175-423EAA01AA45}"/>
    <hyperlink ref="A26" r:id="rId22" display="https://www.worldometers.info/coronavirus/usa/washington/" xr:uid="{9B07206E-A88D-4E86-88B3-6AF477F0DB0A}"/>
    <hyperlink ref="A27" r:id="rId23" display="https://www.worldometers.info/coronavirus/usa/minnesota/" xr:uid="{D37750DE-2E97-41E6-AB87-C19E57078420}"/>
    <hyperlink ref="A28" r:id="rId24" display="https://www.worldometers.info/coronavirus/usa/wisconsin/" xr:uid="{C54AA608-C7FF-40D8-AE74-209EA18108AF}"/>
    <hyperlink ref="A29" r:id="rId25" display="https://www.worldometers.info/coronavirus/usa/missouri/" xr:uid="{171F0E2F-4D21-4EC0-B271-8E461D9DFF65}"/>
    <hyperlink ref="A30" r:id="rId26" display="https://www.worldometers.info/coronavirus/usa/connecticut/" xr:uid="{7C35E6CD-440C-4325-9550-7A2D5C715AD3}"/>
    <hyperlink ref="A31" r:id="rId27" display="https://www.worldometers.info/coronavirus/usa/nevada/" xr:uid="{D03E1704-F141-4DED-8060-296E89F4AE51}"/>
    <hyperlink ref="A32" r:id="rId28" display="https://www.worldometers.info/coronavirus/usa/colorado/" xr:uid="{3C406A7E-86BA-492E-B4A3-D9935AACA2C2}"/>
    <hyperlink ref="A33" r:id="rId29" display="https://www.worldometers.info/coronavirus/usa/iowa/" xr:uid="{26DB3E54-C9DA-4CCF-89A9-5B89A4B0459A}"/>
    <hyperlink ref="A34" r:id="rId30" display="https://www.worldometers.info/coronavirus/usa/arkansas/" xr:uid="{8D8C1858-4F3F-496A-A0F3-464722429F8D}"/>
    <hyperlink ref="A35" r:id="rId31" display="https://www.worldometers.info/coronavirus/usa/utah/" xr:uid="{B1268F5C-8EEF-4502-818B-361CFF58D5F2}"/>
    <hyperlink ref="A36" r:id="rId32" display="https://www.worldometers.info/coronavirus/usa/oklahoma/" xr:uid="{CB5CE45D-C478-434F-B13D-328DE68C871C}"/>
    <hyperlink ref="A37" r:id="rId33" display="https://www.worldometers.info/coronavirus/usa/kentucky/" xr:uid="{02A15ADE-441B-4ABB-9937-3301F5832B43}"/>
    <hyperlink ref="A38" r:id="rId34" display="https://www.worldometers.info/coronavirus/usa/kansas/" xr:uid="{64FD40CA-4B29-4F0C-92D2-0C78015C24E8}"/>
    <hyperlink ref="A39" r:id="rId35" display="https://www.worldometers.info/coronavirus/usa/nebraska/" xr:uid="{BAE8512F-7475-4790-9B05-9CE6BE6A4263}"/>
    <hyperlink ref="A40" r:id="rId36" display="https://www.worldometers.info/coronavirus/usa/idaho/" xr:uid="{AC5AFE35-7B53-46D8-9101-5E948FF03468}"/>
    <hyperlink ref="A41" r:id="rId37" display="https://www.worldometers.info/coronavirus/usa/new-mexico/" xr:uid="{40AE2A4C-6E14-4264-A653-AD7AC308BF43}"/>
    <hyperlink ref="A42" r:id="rId38" display="https://www.worldometers.info/coronavirus/usa/rhode-island/" xr:uid="{10B41319-73D2-4957-8A80-ACDAFB9BB8D5}"/>
    <hyperlink ref="A43" r:id="rId39" display="https://www.worldometers.info/coronavirus/usa/oregon/" xr:uid="{E66D1CB0-0F84-456B-A470-9CA540EBC247}"/>
    <hyperlink ref="A44" r:id="rId40" display="https://www.worldometers.info/coronavirus/usa/delaware/" xr:uid="{619678C2-F182-477D-B13A-68C96B2E5FD1}"/>
    <hyperlink ref="A45" r:id="rId41" display="https://www.worldometers.info/coronavirus/usa/district-of-columbia/" xr:uid="{7E300673-9BC3-4A66-AE25-D91DE4594B92}"/>
    <hyperlink ref="A46" r:id="rId42" display="https://www.worldometers.info/coronavirus/usa/south-dakota/" xr:uid="{3F5791F6-F713-4E6F-9931-7B51905A2A3B}"/>
    <hyperlink ref="A47" r:id="rId43" display="https://www.worldometers.info/coronavirus/usa/west-virginia/" xr:uid="{57AEC0CD-917D-4A3A-AC33-D674E6C63ED7}"/>
    <hyperlink ref="A48" r:id="rId44" display="https://www.worldometers.info/coronavirus/usa/new-hampshire/" xr:uid="{8A4D64FF-F96A-4DC8-AF98-CA93F57FEABB}"/>
    <hyperlink ref="A49" r:id="rId45" display="https://www.worldometers.info/coronavirus/usa/north-dakota/" xr:uid="{1EB8E2AF-0024-410D-8024-D9F26D8F5737}"/>
    <hyperlink ref="A50" r:id="rId46" display="https://www.worldometers.info/coronavirus/usa/montana/" xr:uid="{F42D66E0-1BFD-4CEB-93B4-85F7F10C8593}"/>
    <hyperlink ref="A51" r:id="rId47" display="https://www.worldometers.info/coronavirus/usa/maine/" xr:uid="{22AE04D2-20CE-4A03-A9B7-F919D7F91428}"/>
    <hyperlink ref="A52" r:id="rId48" display="https://www.worldometers.info/coronavirus/usa/alaska/" xr:uid="{3E67E683-DAED-44EE-9D89-2E00F1B3749C}"/>
    <hyperlink ref="A53" r:id="rId49" display="https://www.worldometers.info/coronavirus/usa/wyoming/" xr:uid="{28C6A22B-9278-4ABC-9A2A-332BA881589C}"/>
    <hyperlink ref="A54" r:id="rId50" display="https://www.worldometers.info/coronavirus/usa/hawaii/" xr:uid="{A499C529-EEDD-44D5-ADE8-6303E246880C}"/>
    <hyperlink ref="A55" r:id="rId51" display="https://www.worldometers.info/coronavirus/usa/vermont/" xr:uid="{D0FAAD19-CD4F-473D-B6FF-0F77ADAD238F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O66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2" sqref="A2:D56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0" width="14.36328125" style="26" customWidth="1"/>
    <col min="11" max="11" width="4.08984375" style="25" customWidth="1"/>
    <col min="12" max="12" width="10.08984375" style="25" customWidth="1"/>
    <col min="13" max="13" width="8.7265625" style="25"/>
    <col min="14" max="14" width="12.6328125" style="25" customWidth="1"/>
    <col min="15" max="15" width="9.81640625" style="44" customWidth="1"/>
    <col min="16" max="16384" width="8.7265625" style="25"/>
  </cols>
  <sheetData>
    <row r="1" spans="1:15" customFormat="1" ht="44" thickBot="1" x14ac:dyDescent="0.4">
      <c r="A1" s="23" t="s">
        <v>1</v>
      </c>
      <c r="B1" s="24" t="s">
        <v>93</v>
      </c>
      <c r="C1" s="24" t="s">
        <v>92</v>
      </c>
      <c r="D1" s="24" t="s">
        <v>91</v>
      </c>
      <c r="E1" s="24" t="s">
        <v>90</v>
      </c>
      <c r="F1" s="24" t="s">
        <v>89</v>
      </c>
      <c r="G1" s="24" t="s">
        <v>88</v>
      </c>
      <c r="H1" s="24" t="s">
        <v>94</v>
      </c>
      <c r="I1" s="24" t="s">
        <v>87</v>
      </c>
      <c r="J1" s="24" t="s">
        <v>86</v>
      </c>
      <c r="L1" s="24" t="s">
        <v>98</v>
      </c>
      <c r="M1" s="24" t="s">
        <v>99</v>
      </c>
      <c r="N1" s="24" t="s">
        <v>100</v>
      </c>
      <c r="O1" s="24" t="s">
        <v>101</v>
      </c>
    </row>
    <row r="2" spans="1:15" ht="15" thickBot="1" x14ac:dyDescent="0.35">
      <c r="A2" s="37" t="s">
        <v>36</v>
      </c>
      <c r="B2" s="1">
        <v>89349</v>
      </c>
      <c r="C2" s="2"/>
      <c r="D2" s="1">
        <v>1603</v>
      </c>
      <c r="E2" s="2"/>
      <c r="F2" s="1">
        <v>52345</v>
      </c>
      <c r="G2" s="1">
        <v>18223</v>
      </c>
      <c r="H2" s="2">
        <v>327</v>
      </c>
      <c r="I2" s="1">
        <v>694802</v>
      </c>
      <c r="J2" s="1">
        <v>141704</v>
      </c>
      <c r="K2" s="34"/>
      <c r="L2" s="41">
        <f>IFERROR(B2/I2,0)</f>
        <v>0.12859634831218103</v>
      </c>
      <c r="M2" s="42">
        <f>IFERROR(H2/G2,0)</f>
        <v>1.7944356033583932E-2</v>
      </c>
      <c r="N2" s="40">
        <f>D2*250</f>
        <v>400750</v>
      </c>
      <c r="O2" s="43">
        <f>ABS(N2-B2)/B2</f>
        <v>3.4852208754434857</v>
      </c>
    </row>
    <row r="3" spans="1:15" ht="15" thickBot="1" x14ac:dyDescent="0.35">
      <c r="A3" s="37" t="s">
        <v>52</v>
      </c>
      <c r="B3" s="1">
        <v>3136</v>
      </c>
      <c r="C3" s="2"/>
      <c r="D3" s="2">
        <v>24</v>
      </c>
      <c r="E3" s="2"/>
      <c r="F3" s="1">
        <v>2182</v>
      </c>
      <c r="G3" s="1">
        <v>4287</v>
      </c>
      <c r="H3" s="2">
        <v>33</v>
      </c>
      <c r="I3" s="1">
        <v>238633</v>
      </c>
      <c r="J3" s="1">
        <v>326204</v>
      </c>
      <c r="K3" s="35"/>
      <c r="L3" s="41">
        <f>IFERROR(B3/I3,0)</f>
        <v>1.3141518566166457E-2</v>
      </c>
      <c r="M3" s="42">
        <f>IFERROR(H3/G3,0)</f>
        <v>7.6976906927921623E-3</v>
      </c>
      <c r="N3" s="40">
        <f>D3*250</f>
        <v>6000</v>
      </c>
      <c r="O3" s="43">
        <f t="shared" ref="O3:O56" si="0">ABS(N3-B3)/B3</f>
        <v>0.91326530612244894</v>
      </c>
    </row>
    <row r="4" spans="1:15" ht="15" thickBot="1" x14ac:dyDescent="0.35">
      <c r="A4" s="37" t="s">
        <v>33</v>
      </c>
      <c r="B4" s="1">
        <v>177002</v>
      </c>
      <c r="C4" s="2"/>
      <c r="D4" s="1">
        <v>3747</v>
      </c>
      <c r="E4" s="2"/>
      <c r="F4" s="1">
        <v>150191</v>
      </c>
      <c r="G4" s="1">
        <v>24318</v>
      </c>
      <c r="H4" s="2">
        <v>515</v>
      </c>
      <c r="I4" s="1">
        <v>1177978</v>
      </c>
      <c r="J4" s="1">
        <v>161839</v>
      </c>
      <c r="K4" s="35"/>
      <c r="L4" s="41">
        <f>IFERROR(B4/I4,0)</f>
        <v>0.15025917292173538</v>
      </c>
      <c r="M4" s="42">
        <f>IFERROR(H4/G4,0)</f>
        <v>2.1177728431614442E-2</v>
      </c>
      <c r="N4" s="40">
        <f>D4*250</f>
        <v>936750</v>
      </c>
      <c r="O4" s="43">
        <f t="shared" si="0"/>
        <v>4.292313081208122</v>
      </c>
    </row>
    <row r="5" spans="1:15" ht="12.5" customHeight="1" thickBot="1" x14ac:dyDescent="0.35">
      <c r="A5" s="37" t="s">
        <v>34</v>
      </c>
      <c r="B5" s="1">
        <v>43173</v>
      </c>
      <c r="C5" s="2"/>
      <c r="D5" s="2">
        <v>460</v>
      </c>
      <c r="E5" s="2"/>
      <c r="F5" s="1">
        <v>6679</v>
      </c>
      <c r="G5" s="1">
        <v>14306</v>
      </c>
      <c r="H5" s="2">
        <v>152</v>
      </c>
      <c r="I5" s="1">
        <v>514581</v>
      </c>
      <c r="J5" s="1">
        <v>170515</v>
      </c>
      <c r="K5" s="34"/>
      <c r="L5" s="41">
        <f>IFERROR(B5/I5,0)</f>
        <v>8.3899327802619994E-2</v>
      </c>
      <c r="M5" s="42">
        <f>IFERROR(H5/G5,0)</f>
        <v>1.0624912624073815E-2</v>
      </c>
      <c r="N5" s="40">
        <f>D5*250</f>
        <v>115000</v>
      </c>
      <c r="O5" s="43">
        <f t="shared" si="0"/>
        <v>1.6637018506937207</v>
      </c>
    </row>
    <row r="6" spans="1:15" ht="15" thickBot="1" x14ac:dyDescent="0.35">
      <c r="A6" s="37" t="s">
        <v>10</v>
      </c>
      <c r="B6" s="1">
        <v>509291</v>
      </c>
      <c r="C6" s="2"/>
      <c r="D6" s="1">
        <v>9359</v>
      </c>
      <c r="E6" s="2"/>
      <c r="F6" s="1">
        <v>324246</v>
      </c>
      <c r="G6" s="1">
        <v>12889</v>
      </c>
      <c r="H6" s="2">
        <v>237</v>
      </c>
      <c r="I6" s="1">
        <v>7886587</v>
      </c>
      <c r="J6" s="1">
        <v>199599</v>
      </c>
      <c r="K6" s="34"/>
      <c r="L6" s="41">
        <f>IFERROR(B6/I6,0)</f>
        <v>6.4576856883719155E-2</v>
      </c>
      <c r="M6" s="42">
        <f>IFERROR(H6/G6,0)</f>
        <v>1.8387772519202421E-2</v>
      </c>
      <c r="N6" s="40">
        <f>D6*250</f>
        <v>2339750</v>
      </c>
      <c r="O6" s="43">
        <f t="shared" si="0"/>
        <v>3.5941318421099138</v>
      </c>
    </row>
    <row r="7" spans="1:15" ht="15" thickBot="1" x14ac:dyDescent="0.35">
      <c r="A7" s="37" t="s">
        <v>18</v>
      </c>
      <c r="B7" s="1">
        <v>47267</v>
      </c>
      <c r="C7" s="2"/>
      <c r="D7" s="1">
        <v>1844</v>
      </c>
      <c r="E7" s="2"/>
      <c r="F7" s="1">
        <v>27793</v>
      </c>
      <c r="G7" s="1">
        <v>8208</v>
      </c>
      <c r="H7" s="2">
        <v>320</v>
      </c>
      <c r="I7" s="1">
        <v>537382</v>
      </c>
      <c r="J7" s="1">
        <v>93316</v>
      </c>
      <c r="K7" s="34"/>
      <c r="L7" s="41">
        <f>IFERROR(B7/I7,0)</f>
        <v>8.7957914481690866E-2</v>
      </c>
      <c r="M7" s="42">
        <f>IFERROR(H7/G7,0)</f>
        <v>3.8986354775828458E-2</v>
      </c>
      <c r="N7" s="40">
        <f>D7*250</f>
        <v>461000</v>
      </c>
      <c r="O7" s="43">
        <f t="shared" si="0"/>
        <v>8.7531047030697948</v>
      </c>
    </row>
    <row r="8" spans="1:15" ht="15" thickBot="1" x14ac:dyDescent="0.35">
      <c r="A8" s="37" t="s">
        <v>23</v>
      </c>
      <c r="B8" s="1">
        <v>49810</v>
      </c>
      <c r="C8" s="2"/>
      <c r="D8" s="1">
        <v>4432</v>
      </c>
      <c r="E8" s="2"/>
      <c r="F8" s="1">
        <v>20201</v>
      </c>
      <c r="G8" s="1">
        <v>13971</v>
      </c>
      <c r="H8" s="1">
        <v>1243</v>
      </c>
      <c r="I8" s="1">
        <v>792040</v>
      </c>
      <c r="J8" s="1">
        <v>222153</v>
      </c>
      <c r="K8" s="35"/>
      <c r="L8" s="41">
        <f>IFERROR(B8/I8,0)</f>
        <v>6.2888237967779412E-2</v>
      </c>
      <c r="M8" s="42">
        <f>IFERROR(H8/G8,0)</f>
        <v>8.8970009304988912E-2</v>
      </c>
      <c r="N8" s="40">
        <f>D8*250</f>
        <v>1108000</v>
      </c>
      <c r="O8" s="43">
        <f t="shared" si="0"/>
        <v>21.244529211001808</v>
      </c>
    </row>
    <row r="9" spans="1:15" ht="15" thickBot="1" x14ac:dyDescent="0.35">
      <c r="A9" s="37" t="s">
        <v>43</v>
      </c>
      <c r="B9" s="1">
        <v>14877</v>
      </c>
      <c r="C9" s="2"/>
      <c r="D9" s="2">
        <v>585</v>
      </c>
      <c r="E9" s="2"/>
      <c r="F9" s="1">
        <v>6080</v>
      </c>
      <c r="G9" s="1">
        <v>15278</v>
      </c>
      <c r="H9" s="2">
        <v>601</v>
      </c>
      <c r="I9" s="1">
        <v>182896</v>
      </c>
      <c r="J9" s="1">
        <v>187824</v>
      </c>
      <c r="K9" s="35"/>
      <c r="L9" s="41">
        <f>IFERROR(B9/I9,0)</f>
        <v>8.1341308721896599E-2</v>
      </c>
      <c r="M9" s="42">
        <f>IFERROR(H9/G9,0)</f>
        <v>3.9337609634768948E-2</v>
      </c>
      <c r="N9" s="40">
        <f>D9*250</f>
        <v>146250</v>
      </c>
      <c r="O9" s="43">
        <f t="shared" si="0"/>
        <v>8.8306110102843309</v>
      </c>
    </row>
    <row r="10" spans="1:15" ht="15" thickBot="1" x14ac:dyDescent="0.35">
      <c r="A10" s="37" t="s">
        <v>63</v>
      </c>
      <c r="B10" s="1">
        <v>12205</v>
      </c>
      <c r="C10" s="2"/>
      <c r="D10" s="2">
        <v>585</v>
      </c>
      <c r="E10" s="2"/>
      <c r="F10" s="1">
        <v>1804</v>
      </c>
      <c r="G10" s="1">
        <v>17294</v>
      </c>
      <c r="H10" s="2">
        <v>829</v>
      </c>
      <c r="I10" s="1">
        <v>193781</v>
      </c>
      <c r="J10" s="1">
        <v>274575</v>
      </c>
      <c r="K10" s="35"/>
      <c r="L10" s="41">
        <f>IFERROR(B10/I10,0)</f>
        <v>6.29834710317317E-2</v>
      </c>
      <c r="M10" s="42">
        <f>IFERROR(H10/G10,0)</f>
        <v>4.7935700242858793E-2</v>
      </c>
      <c r="N10" s="40">
        <f>D10*250</f>
        <v>146250</v>
      </c>
      <c r="O10" s="43">
        <f t="shared" si="0"/>
        <v>10.982793936911103</v>
      </c>
    </row>
    <row r="11" spans="1:15" ht="15" thickBot="1" x14ac:dyDescent="0.35">
      <c r="A11" s="37" t="s">
        <v>13</v>
      </c>
      <c r="B11" s="1">
        <v>480028</v>
      </c>
      <c r="C11" s="2"/>
      <c r="D11" s="1">
        <v>7022</v>
      </c>
      <c r="E11" s="2"/>
      <c r="F11" s="1">
        <v>427116</v>
      </c>
      <c r="G11" s="1">
        <v>22350</v>
      </c>
      <c r="H11" s="2">
        <v>327</v>
      </c>
      <c r="I11" s="1">
        <v>3684875</v>
      </c>
      <c r="J11" s="1">
        <v>171567</v>
      </c>
      <c r="K11" s="35"/>
      <c r="L11" s="41">
        <f>IFERROR(B11/I11,0)</f>
        <v>0.13026981919332406</v>
      </c>
      <c r="M11" s="42">
        <f>IFERROR(H11/G11,0)</f>
        <v>1.4630872483221476E-2</v>
      </c>
      <c r="N11" s="40">
        <f>D11*250</f>
        <v>1755500</v>
      </c>
      <c r="O11" s="43">
        <f t="shared" si="0"/>
        <v>2.6570783370970026</v>
      </c>
    </row>
    <row r="12" spans="1:15" ht="15" thickBot="1" x14ac:dyDescent="0.35">
      <c r="A12" s="37" t="s">
        <v>16</v>
      </c>
      <c r="B12" s="1">
        <v>190012</v>
      </c>
      <c r="C12" s="2"/>
      <c r="D12" s="1">
        <v>3825</v>
      </c>
      <c r="E12" s="2"/>
      <c r="F12" s="1">
        <v>154261</v>
      </c>
      <c r="G12" s="1">
        <v>17896</v>
      </c>
      <c r="H12" s="2">
        <v>360</v>
      </c>
      <c r="I12" s="1">
        <v>1820959</v>
      </c>
      <c r="J12" s="1">
        <v>171507</v>
      </c>
      <c r="K12" s="6"/>
      <c r="L12" s="41">
        <f>IFERROR(B12/I12,0)</f>
        <v>0.10434721484668244</v>
      </c>
      <c r="M12" s="42">
        <f>IFERROR(H12/G12,0)</f>
        <v>2.011622708985248E-2</v>
      </c>
      <c r="N12" s="40">
        <f>D12*250</f>
        <v>956250</v>
      </c>
      <c r="O12" s="43">
        <f t="shared" si="0"/>
        <v>4.0325768898806391</v>
      </c>
    </row>
    <row r="13" spans="1:15" ht="14.5" thickBot="1" x14ac:dyDescent="0.35">
      <c r="A13" s="3" t="s">
        <v>64</v>
      </c>
      <c r="B13" s="2">
        <v>356</v>
      </c>
      <c r="C13" s="2"/>
      <c r="D13" s="2">
        <v>5</v>
      </c>
      <c r="E13" s="2"/>
      <c r="F13" s="2">
        <v>57</v>
      </c>
      <c r="G13" s="2"/>
      <c r="H13" s="2"/>
      <c r="I13" s="1">
        <v>22018</v>
      </c>
      <c r="J13" s="2"/>
      <c r="K13" s="35"/>
      <c r="L13" s="41">
        <f>IFERROR(B13/I13,0)</f>
        <v>1.616858933599782E-2</v>
      </c>
      <c r="M13" s="42">
        <f>IFERROR(H13/G13,0)</f>
        <v>0</v>
      </c>
      <c r="N13" s="40">
        <f>D13*250</f>
        <v>1250</v>
      </c>
      <c r="O13" s="43">
        <f t="shared" si="0"/>
        <v>2.5112359550561796</v>
      </c>
    </row>
    <row r="14" spans="1:15" ht="15" thickBot="1" x14ac:dyDescent="0.35">
      <c r="A14" s="37" t="s">
        <v>47</v>
      </c>
      <c r="B14" s="1">
        <v>2197</v>
      </c>
      <c r="C14" s="2"/>
      <c r="D14" s="2">
        <v>26</v>
      </c>
      <c r="E14" s="2"/>
      <c r="F14" s="2">
        <v>902</v>
      </c>
      <c r="G14" s="1">
        <v>1552</v>
      </c>
      <c r="H14" s="2">
        <v>18</v>
      </c>
      <c r="I14" s="1">
        <v>157291</v>
      </c>
      <c r="J14" s="1">
        <v>111091</v>
      </c>
      <c r="K14" s="35"/>
      <c r="L14" s="41">
        <f>IFERROR(B14/I14,0)</f>
        <v>1.3967741320228112E-2</v>
      </c>
      <c r="M14" s="42">
        <f>IFERROR(H14/G14,0)</f>
        <v>1.1597938144329897E-2</v>
      </c>
      <c r="N14" s="40">
        <f>D14*250</f>
        <v>6500</v>
      </c>
      <c r="O14" s="43">
        <f t="shared" si="0"/>
        <v>1.9585798816568047</v>
      </c>
    </row>
    <row r="15" spans="1:15" ht="15" thickBot="1" x14ac:dyDescent="0.35">
      <c r="A15" s="37" t="s">
        <v>49</v>
      </c>
      <c r="B15" s="1">
        <v>21114</v>
      </c>
      <c r="C15" s="2"/>
      <c r="D15" s="2">
        <v>197</v>
      </c>
      <c r="E15" s="2"/>
      <c r="F15" s="1">
        <v>13771</v>
      </c>
      <c r="G15" s="1">
        <v>11815</v>
      </c>
      <c r="H15" s="2">
        <v>110</v>
      </c>
      <c r="I15" s="1">
        <v>183034</v>
      </c>
      <c r="J15" s="1">
        <v>102422</v>
      </c>
      <c r="K15" s="34"/>
      <c r="L15" s="41">
        <f>IFERROR(B15/I15,0)</f>
        <v>0.11535561698919326</v>
      </c>
      <c r="M15" s="42">
        <f>IFERROR(H15/G15,0)</f>
        <v>9.3101988997037668E-3</v>
      </c>
      <c r="N15" s="40">
        <f>D15*250</f>
        <v>49250</v>
      </c>
      <c r="O15" s="43">
        <f t="shared" si="0"/>
        <v>1.3325755422942123</v>
      </c>
    </row>
    <row r="16" spans="1:15" ht="15" thickBot="1" x14ac:dyDescent="0.35">
      <c r="A16" s="37" t="s">
        <v>12</v>
      </c>
      <c r="B16" s="1">
        <v>181757</v>
      </c>
      <c r="C16" s="2"/>
      <c r="D16" s="1">
        <v>7700</v>
      </c>
      <c r="E16" s="2"/>
      <c r="F16" s="1">
        <v>31500</v>
      </c>
      <c r="G16" s="1">
        <v>14343</v>
      </c>
      <c r="H16" s="2">
        <v>608</v>
      </c>
      <c r="I16" s="1">
        <v>2739377</v>
      </c>
      <c r="J16" s="1">
        <v>216179</v>
      </c>
      <c r="K16" s="35"/>
      <c r="L16" s="41">
        <f>IFERROR(B16/I16,0)</f>
        <v>6.6349757627372941E-2</v>
      </c>
      <c r="M16" s="42">
        <f>IFERROR(H16/G16,0)</f>
        <v>4.2390016035696858E-2</v>
      </c>
      <c r="N16" s="40">
        <f>D16*250</f>
        <v>1925000</v>
      </c>
      <c r="O16" s="43">
        <f t="shared" si="0"/>
        <v>9.5910638929999941</v>
      </c>
    </row>
    <row r="17" spans="1:15" ht="15" thickBot="1" x14ac:dyDescent="0.35">
      <c r="A17" s="37" t="s">
        <v>27</v>
      </c>
      <c r="B17" s="1">
        <v>67122</v>
      </c>
      <c r="C17" s="2"/>
      <c r="D17" s="1">
        <v>2971</v>
      </c>
      <c r="E17" s="2"/>
      <c r="F17" s="1">
        <v>17196</v>
      </c>
      <c r="G17" s="1">
        <v>9970</v>
      </c>
      <c r="H17" s="2">
        <v>441</v>
      </c>
      <c r="I17" s="1">
        <v>758606</v>
      </c>
      <c r="J17" s="1">
        <v>112683</v>
      </c>
      <c r="K17" s="35"/>
      <c r="L17" s="41">
        <f>IFERROR(B17/I17,0)</f>
        <v>8.8480713308357703E-2</v>
      </c>
      <c r="M17" s="42">
        <f>IFERROR(H17/G17,0)</f>
        <v>4.4232698094282846E-2</v>
      </c>
      <c r="N17" s="40">
        <f>D17*250</f>
        <v>742750</v>
      </c>
      <c r="O17" s="43">
        <f t="shared" si="0"/>
        <v>10.065671463901552</v>
      </c>
    </row>
    <row r="18" spans="1:15" ht="15" thickBot="1" x14ac:dyDescent="0.35">
      <c r="A18" s="37" t="s">
        <v>41</v>
      </c>
      <c r="B18" s="1">
        <v>45293</v>
      </c>
      <c r="C18" s="47">
        <v>204</v>
      </c>
      <c r="D18" s="2">
        <v>874</v>
      </c>
      <c r="E18" s="48">
        <v>3</v>
      </c>
      <c r="F18" s="1">
        <v>11502</v>
      </c>
      <c r="G18" s="1">
        <v>14356</v>
      </c>
      <c r="H18" s="2">
        <v>277</v>
      </c>
      <c r="I18" s="1">
        <v>483858</v>
      </c>
      <c r="J18" s="1">
        <v>153359</v>
      </c>
      <c r="K18" s="35"/>
      <c r="L18" s="41">
        <f>IFERROR(B18/I18,0)</f>
        <v>9.3608042028859709E-2</v>
      </c>
      <c r="M18" s="42">
        <f>IFERROR(H18/G18,0)</f>
        <v>1.929506826414043E-2</v>
      </c>
      <c r="N18" s="40">
        <f>D18*250</f>
        <v>218500</v>
      </c>
      <c r="O18" s="43">
        <f t="shared" si="0"/>
        <v>3.8241450113704105</v>
      </c>
    </row>
    <row r="19" spans="1:15" ht="15" thickBot="1" x14ac:dyDescent="0.35">
      <c r="A19" s="37" t="s">
        <v>45</v>
      </c>
      <c r="B19" s="1">
        <v>28144</v>
      </c>
      <c r="C19" s="2"/>
      <c r="D19" s="2">
        <v>358</v>
      </c>
      <c r="E19" s="2"/>
      <c r="F19" s="1">
        <v>11279</v>
      </c>
      <c r="G19" s="1">
        <v>9660</v>
      </c>
      <c r="H19" s="2">
        <v>123</v>
      </c>
      <c r="I19" s="1">
        <v>292507</v>
      </c>
      <c r="J19" s="1">
        <v>100404</v>
      </c>
      <c r="K19" s="6"/>
      <c r="L19" s="41">
        <f>IFERROR(B19/I19,0)</f>
        <v>9.6216500801690211E-2</v>
      </c>
      <c r="M19" s="42">
        <f>IFERROR(H19/G19,0)</f>
        <v>1.2732919254658385E-2</v>
      </c>
      <c r="N19" s="40">
        <f>D19*250</f>
        <v>89500</v>
      </c>
      <c r="O19" s="43">
        <f t="shared" si="0"/>
        <v>2.1800739056281979</v>
      </c>
    </row>
    <row r="20" spans="1:15" ht="15" thickBot="1" x14ac:dyDescent="0.35">
      <c r="A20" s="37" t="s">
        <v>38</v>
      </c>
      <c r="B20" s="1">
        <v>30723</v>
      </c>
      <c r="C20" s="2"/>
      <c r="D20" s="2">
        <v>740</v>
      </c>
      <c r="E20" s="2"/>
      <c r="F20" s="1">
        <v>21848</v>
      </c>
      <c r="G20" s="1">
        <v>6877</v>
      </c>
      <c r="H20" s="2">
        <v>166</v>
      </c>
      <c r="I20" s="1">
        <v>638772</v>
      </c>
      <c r="J20" s="1">
        <v>142976</v>
      </c>
      <c r="K20" s="45"/>
      <c r="L20" s="41">
        <f>IFERROR(B20/I20,0)</f>
        <v>4.8096973568033663E-2</v>
      </c>
      <c r="M20" s="42">
        <f>IFERROR(H20/G20,0)</f>
        <v>2.4138432456012795E-2</v>
      </c>
      <c r="N20" s="40">
        <f>D20*250</f>
        <v>185000</v>
      </c>
      <c r="O20" s="43">
        <f t="shared" si="0"/>
        <v>5.0215473749308339</v>
      </c>
    </row>
    <row r="21" spans="1:15" ht="15" thickBot="1" x14ac:dyDescent="0.35">
      <c r="A21" s="37" t="s">
        <v>14</v>
      </c>
      <c r="B21" s="1">
        <v>116280</v>
      </c>
      <c r="C21" s="2"/>
      <c r="D21" s="1">
        <v>3953</v>
      </c>
      <c r="E21" s="2"/>
      <c r="F21" s="1">
        <v>38081</v>
      </c>
      <c r="G21" s="1">
        <v>25013</v>
      </c>
      <c r="H21" s="2">
        <v>850</v>
      </c>
      <c r="I21" s="1">
        <v>1342243</v>
      </c>
      <c r="J21" s="1">
        <v>288729</v>
      </c>
      <c r="K21" s="35"/>
      <c r="L21" s="41">
        <f>IFERROR(B21/I21,0)</f>
        <v>8.6631109270080012E-2</v>
      </c>
      <c r="M21" s="42">
        <f>IFERROR(H21/G21,0)</f>
        <v>3.3982329188821811E-2</v>
      </c>
      <c r="N21" s="40">
        <f>D21*250</f>
        <v>988250</v>
      </c>
      <c r="O21" s="43">
        <f t="shared" si="0"/>
        <v>7.4988820089439283</v>
      </c>
    </row>
    <row r="22" spans="1:15" ht="15" thickBot="1" x14ac:dyDescent="0.35">
      <c r="A22" s="37" t="s">
        <v>39</v>
      </c>
      <c r="B22" s="1">
        <v>3937</v>
      </c>
      <c r="C22" s="2"/>
      <c r="D22" s="2">
        <v>123</v>
      </c>
      <c r="E22" s="2"/>
      <c r="F22" s="2">
        <v>437</v>
      </c>
      <c r="G22" s="1">
        <v>2929</v>
      </c>
      <c r="H22" s="2">
        <v>92</v>
      </c>
      <c r="I22" s="1">
        <v>178179</v>
      </c>
      <c r="J22" s="1">
        <v>132553</v>
      </c>
      <c r="K22" s="35"/>
      <c r="L22" s="41">
        <f>IFERROR(B22/I22,0)</f>
        <v>2.2095757636983033E-2</v>
      </c>
      <c r="M22" s="42">
        <f>IFERROR(H22/G22,0)</f>
        <v>3.1410037555479685E-2</v>
      </c>
      <c r="N22" s="40">
        <f>D22*250</f>
        <v>30750</v>
      </c>
      <c r="O22" s="43">
        <f t="shared" si="0"/>
        <v>6.8105156210312421</v>
      </c>
    </row>
    <row r="23" spans="1:15" ht="15" thickBot="1" x14ac:dyDescent="0.35">
      <c r="A23" s="37" t="s">
        <v>26</v>
      </c>
      <c r="B23" s="1">
        <v>89365</v>
      </c>
      <c r="C23" s="2"/>
      <c r="D23" s="1">
        <v>3506</v>
      </c>
      <c r="E23" s="2"/>
      <c r="F23" s="1">
        <v>80146</v>
      </c>
      <c r="G23" s="1">
        <v>14782</v>
      </c>
      <c r="H23" s="2">
        <v>580</v>
      </c>
      <c r="I23" s="1">
        <v>1245767</v>
      </c>
      <c r="J23" s="1">
        <v>206059</v>
      </c>
      <c r="K23" s="35"/>
      <c r="L23" s="41">
        <f>IFERROR(B23/I23,0)</f>
        <v>7.1734923143733947E-2</v>
      </c>
      <c r="M23" s="42">
        <f>IFERROR(H23/G23,0)</f>
        <v>3.923690975510756E-2</v>
      </c>
      <c r="N23" s="40">
        <f>D23*250</f>
        <v>876500</v>
      </c>
      <c r="O23" s="43">
        <f t="shared" si="0"/>
        <v>8.8080904157108488</v>
      </c>
    </row>
    <row r="24" spans="1:15" ht="15" thickBot="1" x14ac:dyDescent="0.35">
      <c r="A24" s="37" t="s">
        <v>17</v>
      </c>
      <c r="B24" s="1">
        <v>118040</v>
      </c>
      <c r="C24" s="2"/>
      <c r="D24" s="1">
        <v>8626</v>
      </c>
      <c r="E24" s="2"/>
      <c r="F24" s="1">
        <v>11819</v>
      </c>
      <c r="G24" s="1">
        <v>17126</v>
      </c>
      <c r="H24" s="1">
        <v>1252</v>
      </c>
      <c r="I24" s="1">
        <v>1290164</v>
      </c>
      <c r="J24" s="1">
        <v>187184</v>
      </c>
      <c r="K24" s="35"/>
      <c r="L24" s="41">
        <f>IFERROR(B24/I24,0)</f>
        <v>9.149224439683637E-2</v>
      </c>
      <c r="M24" s="42">
        <f>IFERROR(H24/G24,0)</f>
        <v>7.3105220133130908E-2</v>
      </c>
      <c r="N24" s="40">
        <f>D24*250</f>
        <v>2156500</v>
      </c>
      <c r="O24" s="43">
        <f t="shared" si="0"/>
        <v>17.26923076923077</v>
      </c>
    </row>
    <row r="25" spans="1:15" ht="15" thickBot="1" x14ac:dyDescent="0.35">
      <c r="A25" s="37" t="s">
        <v>11</v>
      </c>
      <c r="B25" s="1">
        <v>91332</v>
      </c>
      <c r="C25" s="2"/>
      <c r="D25" s="1">
        <v>6457</v>
      </c>
      <c r="E25" s="2"/>
      <c r="F25" s="1">
        <v>24853</v>
      </c>
      <c r="G25" s="1">
        <v>9145</v>
      </c>
      <c r="H25" s="2">
        <v>647</v>
      </c>
      <c r="I25" s="1">
        <v>2117523</v>
      </c>
      <c r="J25" s="1">
        <v>212031</v>
      </c>
      <c r="K25" s="35"/>
      <c r="L25" s="41">
        <f>IFERROR(B25/I25,0)</f>
        <v>4.3131526788611034E-2</v>
      </c>
      <c r="M25" s="42">
        <f>IFERROR(H25/G25,0)</f>
        <v>7.074904319300164E-2</v>
      </c>
      <c r="N25" s="40">
        <f>D25*250</f>
        <v>1614250</v>
      </c>
      <c r="O25" s="43">
        <f t="shared" si="0"/>
        <v>16.674528095300662</v>
      </c>
    </row>
    <row r="26" spans="1:15" ht="15" thickBot="1" x14ac:dyDescent="0.35">
      <c r="A26" s="37" t="s">
        <v>32</v>
      </c>
      <c r="B26" s="1">
        <v>55188</v>
      </c>
      <c r="C26" s="2"/>
      <c r="D26" s="1">
        <v>1646</v>
      </c>
      <c r="E26" s="2"/>
      <c r="F26" s="1">
        <v>5423</v>
      </c>
      <c r="G26" s="1">
        <v>9786</v>
      </c>
      <c r="H26" s="2">
        <v>292</v>
      </c>
      <c r="I26" s="1">
        <v>1040317</v>
      </c>
      <c r="J26" s="1">
        <v>184465</v>
      </c>
      <c r="K26" s="35"/>
      <c r="L26" s="41">
        <f>IFERROR(B26/I26,0)</f>
        <v>5.3049214806640668E-2</v>
      </c>
      <c r="M26" s="42">
        <f>IFERROR(H26/G26,0)</f>
        <v>2.9838544860004087E-2</v>
      </c>
      <c r="N26" s="40">
        <f>D26*250</f>
        <v>411500</v>
      </c>
      <c r="O26" s="43">
        <f t="shared" si="0"/>
        <v>6.4563310864680732</v>
      </c>
    </row>
    <row r="27" spans="1:15" ht="15" thickBot="1" x14ac:dyDescent="0.35">
      <c r="A27" s="37" t="s">
        <v>30</v>
      </c>
      <c r="B27" s="1">
        <v>59881</v>
      </c>
      <c r="C27" s="2"/>
      <c r="D27" s="1">
        <v>1693</v>
      </c>
      <c r="E27" s="2"/>
      <c r="F27" s="1">
        <v>23117</v>
      </c>
      <c r="G27" s="1">
        <v>20120</v>
      </c>
      <c r="H27" s="2">
        <v>569</v>
      </c>
      <c r="I27" s="1">
        <v>477160</v>
      </c>
      <c r="J27" s="1">
        <v>160328</v>
      </c>
      <c r="K27" s="35"/>
      <c r="L27" s="41">
        <f>IFERROR(B27/I27,0)</f>
        <v>0.12549459300863441</v>
      </c>
      <c r="M27" s="42">
        <f>IFERROR(H27/G27,0)</f>
        <v>2.8280318091451293E-2</v>
      </c>
      <c r="N27" s="40">
        <f>D27*250</f>
        <v>423250</v>
      </c>
      <c r="O27" s="43">
        <f t="shared" si="0"/>
        <v>6.0681852340475277</v>
      </c>
    </row>
    <row r="28" spans="1:15" ht="15" thickBot="1" x14ac:dyDescent="0.35">
      <c r="A28" s="37" t="s">
        <v>35</v>
      </c>
      <c r="B28" s="1">
        <v>51808</v>
      </c>
      <c r="C28" s="2"/>
      <c r="D28" s="1">
        <v>1313</v>
      </c>
      <c r="E28" s="2"/>
      <c r="F28" s="1">
        <v>40805</v>
      </c>
      <c r="G28" s="1">
        <v>8441</v>
      </c>
      <c r="H28" s="2">
        <v>214</v>
      </c>
      <c r="I28" s="1">
        <v>756628</v>
      </c>
      <c r="J28" s="1">
        <v>123281</v>
      </c>
      <c r="K28" s="34"/>
      <c r="L28" s="41">
        <f>IFERROR(B28/I28,0)</f>
        <v>6.8472221487970317E-2</v>
      </c>
      <c r="M28" s="42">
        <f>IFERROR(H28/G28,0)</f>
        <v>2.535244639260751E-2</v>
      </c>
      <c r="N28" s="40">
        <f>D28*250</f>
        <v>328250</v>
      </c>
      <c r="O28" s="43">
        <f t="shared" si="0"/>
        <v>5.3358940704138353</v>
      </c>
    </row>
    <row r="29" spans="1:15" ht="15" thickBot="1" x14ac:dyDescent="0.35">
      <c r="A29" s="37" t="s">
        <v>51</v>
      </c>
      <c r="B29" s="1">
        <v>4081</v>
      </c>
      <c r="C29" s="2"/>
      <c r="D29" s="2">
        <v>61</v>
      </c>
      <c r="E29" s="2"/>
      <c r="F29" s="1">
        <v>1564</v>
      </c>
      <c r="G29" s="1">
        <v>3818</v>
      </c>
      <c r="H29" s="2">
        <v>57</v>
      </c>
      <c r="I29" s="1">
        <v>171553</v>
      </c>
      <c r="J29" s="1">
        <v>160513</v>
      </c>
      <c r="K29" s="34"/>
      <c r="L29" s="41">
        <f>IFERROR(B29/I29,0)</f>
        <v>2.3788566798598684E-2</v>
      </c>
      <c r="M29" s="42">
        <f>IFERROR(H29/G29,0)</f>
        <v>1.4929282346778419E-2</v>
      </c>
      <c r="N29" s="40">
        <f>D29*250</f>
        <v>15250</v>
      </c>
      <c r="O29" s="43">
        <f t="shared" si="0"/>
        <v>2.7368292085273218</v>
      </c>
    </row>
    <row r="30" spans="1:15" ht="15" thickBot="1" x14ac:dyDescent="0.35">
      <c r="A30" s="37" t="s">
        <v>50</v>
      </c>
      <c r="B30" s="1">
        <v>26391</v>
      </c>
      <c r="C30" s="2"/>
      <c r="D30" s="2">
        <v>332</v>
      </c>
      <c r="E30" s="2"/>
      <c r="F30" s="1">
        <v>6734</v>
      </c>
      <c r="G30" s="1">
        <v>13643</v>
      </c>
      <c r="H30" s="2">
        <v>172</v>
      </c>
      <c r="I30" s="1">
        <v>277526</v>
      </c>
      <c r="J30" s="1">
        <v>143468</v>
      </c>
      <c r="K30" s="35"/>
      <c r="L30" s="41">
        <f>IFERROR(B30/I30,0)</f>
        <v>9.5093793013987876E-2</v>
      </c>
      <c r="M30" s="42">
        <f>IFERROR(H30/G30,0)</f>
        <v>1.2607197830389211E-2</v>
      </c>
      <c r="N30" s="40">
        <f>D30*250</f>
        <v>83000</v>
      </c>
      <c r="O30" s="43">
        <f t="shared" si="0"/>
        <v>2.1450115569701791</v>
      </c>
    </row>
    <row r="31" spans="1:15" ht="15" thickBot="1" x14ac:dyDescent="0.35">
      <c r="A31" s="37" t="s">
        <v>31</v>
      </c>
      <c r="B31" s="1">
        <v>49074</v>
      </c>
      <c r="C31" s="2"/>
      <c r="D31" s="2">
        <v>835</v>
      </c>
      <c r="E31" s="2"/>
      <c r="F31" s="1">
        <v>23219</v>
      </c>
      <c r="G31" s="1">
        <v>15932</v>
      </c>
      <c r="H31" s="2">
        <v>271</v>
      </c>
      <c r="I31" s="1">
        <v>624843</v>
      </c>
      <c r="J31" s="1">
        <v>202861</v>
      </c>
      <c r="K31" s="34"/>
      <c r="L31" s="41">
        <f>IFERROR(B31/I31,0)</f>
        <v>7.8538128777949023E-2</v>
      </c>
      <c r="M31" s="42">
        <f>IFERROR(H31/G31,0)</f>
        <v>1.7009791614361034E-2</v>
      </c>
      <c r="N31" s="40">
        <f>D31*250</f>
        <v>208750</v>
      </c>
      <c r="O31" s="43">
        <f t="shared" si="0"/>
        <v>3.2537800057056692</v>
      </c>
    </row>
    <row r="32" spans="1:15" ht="15" thickBot="1" x14ac:dyDescent="0.35">
      <c r="A32" s="37" t="s">
        <v>42</v>
      </c>
      <c r="B32" s="1">
        <v>6613</v>
      </c>
      <c r="C32" s="2"/>
      <c r="D32" s="2">
        <v>416</v>
      </c>
      <c r="E32" s="2"/>
      <c r="F32" s="2">
        <v>403</v>
      </c>
      <c r="G32" s="1">
        <v>4864</v>
      </c>
      <c r="H32" s="2">
        <v>306</v>
      </c>
      <c r="I32" s="1">
        <v>188050</v>
      </c>
      <c r="J32" s="1">
        <v>138301</v>
      </c>
      <c r="K32" s="34"/>
      <c r="L32" s="41">
        <f>IFERROR(B32/I32,0)</f>
        <v>3.5166179207657536E-2</v>
      </c>
      <c r="M32" s="42">
        <f>IFERROR(H32/G32,0)</f>
        <v>6.2911184210526314E-2</v>
      </c>
      <c r="N32" s="40">
        <f>D32*250</f>
        <v>104000</v>
      </c>
      <c r="O32" s="43">
        <f t="shared" si="0"/>
        <v>14.726599122939664</v>
      </c>
    </row>
    <row r="33" spans="1:15" ht="15" thickBot="1" x14ac:dyDescent="0.35">
      <c r="A33" s="37" t="s">
        <v>8</v>
      </c>
      <c r="B33" s="1">
        <v>187803</v>
      </c>
      <c r="C33" s="2"/>
      <c r="D33" s="1">
        <v>15907</v>
      </c>
      <c r="E33" s="2"/>
      <c r="F33" s="1">
        <v>36320</v>
      </c>
      <c r="G33" s="1">
        <v>21144</v>
      </c>
      <c r="H33" s="1">
        <v>1791</v>
      </c>
      <c r="I33" s="1">
        <v>2096329</v>
      </c>
      <c r="J33" s="1">
        <v>236015</v>
      </c>
      <c r="K33" s="35"/>
      <c r="L33" s="41">
        <f>IFERROR(B33/I33,0)</f>
        <v>8.9586605919204476E-2</v>
      </c>
      <c r="M33" s="42">
        <f>IFERROR(H33/G33,0)</f>
        <v>8.4704880817253123E-2</v>
      </c>
      <c r="N33" s="40">
        <f>D33*250</f>
        <v>3976750</v>
      </c>
      <c r="O33" s="43">
        <f t="shared" si="0"/>
        <v>20.175114348546082</v>
      </c>
    </row>
    <row r="34" spans="1:15" ht="15" thickBot="1" x14ac:dyDescent="0.35">
      <c r="A34" s="37" t="s">
        <v>44</v>
      </c>
      <c r="B34" s="1">
        <v>20796</v>
      </c>
      <c r="C34" s="2"/>
      <c r="D34" s="2">
        <v>651</v>
      </c>
      <c r="E34" s="2"/>
      <c r="F34" s="1">
        <v>11859</v>
      </c>
      <c r="G34" s="1">
        <v>9918</v>
      </c>
      <c r="H34" s="2">
        <v>310</v>
      </c>
      <c r="I34" s="1">
        <v>565886</v>
      </c>
      <c r="J34" s="1">
        <v>269877</v>
      </c>
      <c r="K34" s="34"/>
      <c r="L34" s="41">
        <f>IFERROR(B34/I34,0)</f>
        <v>3.67494513029126E-2</v>
      </c>
      <c r="M34" s="42">
        <f>IFERROR(H34/G34,0)</f>
        <v>3.1256301673724542E-2</v>
      </c>
      <c r="N34" s="40">
        <f>D34*250</f>
        <v>162750</v>
      </c>
      <c r="O34" s="43">
        <f t="shared" si="0"/>
        <v>6.8260242354298901</v>
      </c>
    </row>
    <row r="35" spans="1:15" ht="15" thickBot="1" x14ac:dyDescent="0.35">
      <c r="A35" s="37" t="s">
        <v>7</v>
      </c>
      <c r="B35" s="1">
        <v>444388</v>
      </c>
      <c r="C35" s="2"/>
      <c r="D35" s="1">
        <v>32773</v>
      </c>
      <c r="E35" s="2"/>
      <c r="F35" s="1">
        <v>99291</v>
      </c>
      <c r="G35" s="1">
        <v>22844</v>
      </c>
      <c r="H35" s="1">
        <v>1685</v>
      </c>
      <c r="I35" s="1">
        <v>5971974</v>
      </c>
      <c r="J35" s="1">
        <v>306986</v>
      </c>
      <c r="K35" s="35"/>
      <c r="L35" s="41">
        <f>IFERROR(B35/I35,0)</f>
        <v>7.441224626898911E-2</v>
      </c>
      <c r="M35" s="42">
        <f>IFERROR(H35/G35,0)</f>
        <v>7.3761162668534414E-2</v>
      </c>
      <c r="N35" s="40">
        <f>D35*250</f>
        <v>8193250</v>
      </c>
      <c r="O35" s="43">
        <f t="shared" si="0"/>
        <v>17.437154018560356</v>
      </c>
    </row>
    <row r="36" spans="1:15" ht="15" thickBot="1" x14ac:dyDescent="0.35">
      <c r="A36" s="37" t="s">
        <v>24</v>
      </c>
      <c r="B36" s="1">
        <v>123878</v>
      </c>
      <c r="C36" s="2"/>
      <c r="D36" s="1">
        <v>1985</v>
      </c>
      <c r="E36" s="2"/>
      <c r="F36" s="1">
        <v>29591</v>
      </c>
      <c r="G36" s="1">
        <v>11811</v>
      </c>
      <c r="H36" s="2">
        <v>189</v>
      </c>
      <c r="I36" s="1">
        <v>1786412</v>
      </c>
      <c r="J36" s="1">
        <v>170328</v>
      </c>
      <c r="K36" s="35"/>
      <c r="L36" s="41">
        <f>IFERROR(B36/I36,0)</f>
        <v>6.9344585683481744E-2</v>
      </c>
      <c r="M36" s="42">
        <f>IFERROR(H36/G36,0)</f>
        <v>1.6002032004064009E-2</v>
      </c>
      <c r="N36" s="40">
        <f>D36*250</f>
        <v>496250</v>
      </c>
      <c r="O36" s="43">
        <f t="shared" si="0"/>
        <v>3.0059574742892199</v>
      </c>
    </row>
    <row r="37" spans="1:15" ht="15" thickBot="1" x14ac:dyDescent="0.35">
      <c r="A37" s="37" t="s">
        <v>53</v>
      </c>
      <c r="B37" s="1">
        <v>6602</v>
      </c>
      <c r="C37" s="2"/>
      <c r="D37" s="2">
        <v>103</v>
      </c>
      <c r="E37" s="2"/>
      <c r="F37" s="1">
        <v>1103</v>
      </c>
      <c r="G37" s="1">
        <v>8663</v>
      </c>
      <c r="H37" s="2">
        <v>135</v>
      </c>
      <c r="I37" s="1">
        <v>156185</v>
      </c>
      <c r="J37" s="1">
        <v>204951</v>
      </c>
      <c r="K37" s="34"/>
      <c r="L37" s="41">
        <f>IFERROR(B37/I37,0)</f>
        <v>4.2270384479943655E-2</v>
      </c>
      <c r="M37" s="42">
        <f>IFERROR(H37/G37,0)</f>
        <v>1.5583516102966639E-2</v>
      </c>
      <c r="N37" s="40">
        <f>D37*250</f>
        <v>25750</v>
      </c>
      <c r="O37" s="43">
        <f t="shared" si="0"/>
        <v>2.900333232353832</v>
      </c>
    </row>
    <row r="38" spans="1:15" ht="14.5" thickBot="1" x14ac:dyDescent="0.35">
      <c r="A38" s="3" t="s">
        <v>67</v>
      </c>
      <c r="B38" s="2">
        <v>44</v>
      </c>
      <c r="C38" s="2"/>
      <c r="D38" s="2">
        <v>2</v>
      </c>
      <c r="E38" s="2"/>
      <c r="F38" s="2">
        <v>23</v>
      </c>
      <c r="G38" s="2"/>
      <c r="H38" s="2"/>
      <c r="I38" s="1">
        <v>12745</v>
      </c>
      <c r="J38" s="2"/>
      <c r="K38" s="35"/>
      <c r="L38" s="41">
        <f>IFERROR(B38/I38,0)</f>
        <v>3.4523342487249903E-3</v>
      </c>
      <c r="M38" s="42">
        <f>IFERROR(H38/G38,0)</f>
        <v>0</v>
      </c>
      <c r="N38" s="40">
        <f>D38*250</f>
        <v>500</v>
      </c>
      <c r="O38" s="43">
        <f t="shared" si="0"/>
        <v>10.363636363636363</v>
      </c>
    </row>
    <row r="39" spans="1:15" ht="15" thickBot="1" x14ac:dyDescent="0.35">
      <c r="A39" s="37" t="s">
        <v>21</v>
      </c>
      <c r="B39" s="1">
        <v>92101</v>
      </c>
      <c r="C39" s="2"/>
      <c r="D39" s="1">
        <v>3521</v>
      </c>
      <c r="E39" s="2"/>
      <c r="F39" s="1">
        <v>21261</v>
      </c>
      <c r="G39" s="1">
        <v>7879</v>
      </c>
      <c r="H39" s="2">
        <v>301</v>
      </c>
      <c r="I39" s="1">
        <v>1488034</v>
      </c>
      <c r="J39" s="1">
        <v>127301</v>
      </c>
      <c r="K39" s="35"/>
      <c r="L39" s="41">
        <f>IFERROR(B39/I39,0)</f>
        <v>6.1894419079133942E-2</v>
      </c>
      <c r="M39" s="42">
        <f>IFERROR(H39/G39,0)</f>
        <v>3.8202817616448788E-2</v>
      </c>
      <c r="N39" s="40">
        <f>D39*250</f>
        <v>880250</v>
      </c>
      <c r="O39" s="43">
        <f t="shared" si="0"/>
        <v>8.5574423730469817</v>
      </c>
    </row>
    <row r="40" spans="1:15" ht="15" thickBot="1" x14ac:dyDescent="0.35">
      <c r="A40" s="37" t="s">
        <v>46</v>
      </c>
      <c r="B40" s="1">
        <v>37731</v>
      </c>
      <c r="C40" s="2"/>
      <c r="D40" s="2">
        <v>549</v>
      </c>
      <c r="E40" s="2"/>
      <c r="F40" s="1">
        <v>6900</v>
      </c>
      <c r="G40" s="1">
        <v>9535</v>
      </c>
      <c r="H40" s="2">
        <v>139</v>
      </c>
      <c r="I40" s="1">
        <v>644042</v>
      </c>
      <c r="J40" s="1">
        <v>162761</v>
      </c>
      <c r="K40" s="34"/>
      <c r="L40" s="41">
        <f>IFERROR(B40/I40,0)</f>
        <v>5.8584688576210867E-2</v>
      </c>
      <c r="M40" s="42">
        <f>IFERROR(H40/G40,0)</f>
        <v>1.4577871001573152E-2</v>
      </c>
      <c r="N40" s="40">
        <f>D40*250</f>
        <v>137250</v>
      </c>
      <c r="O40" s="43">
        <f t="shared" si="0"/>
        <v>2.6375924306273357</v>
      </c>
    </row>
    <row r="41" spans="1:15" ht="15" thickBot="1" x14ac:dyDescent="0.35">
      <c r="A41" s="37" t="s">
        <v>37</v>
      </c>
      <c r="B41" s="1">
        <v>18817</v>
      </c>
      <c r="C41" s="2"/>
      <c r="D41" s="2">
        <v>325</v>
      </c>
      <c r="E41" s="2"/>
      <c r="F41" s="1">
        <v>14620</v>
      </c>
      <c r="G41" s="1">
        <v>4461</v>
      </c>
      <c r="H41" s="2">
        <v>77</v>
      </c>
      <c r="I41" s="1">
        <v>409616</v>
      </c>
      <c r="J41" s="1">
        <v>97117</v>
      </c>
      <c r="K41" s="35"/>
      <c r="L41" s="41">
        <f>IFERROR(B41/I41,0)</f>
        <v>4.5938146947384871E-2</v>
      </c>
      <c r="M41" s="42">
        <f>IFERROR(H41/G41,0)</f>
        <v>1.726070387805425E-2</v>
      </c>
      <c r="N41" s="40">
        <f>D41*250</f>
        <v>81250</v>
      </c>
      <c r="O41" s="43">
        <f t="shared" si="0"/>
        <v>3.3179040229579635</v>
      </c>
    </row>
    <row r="42" spans="1:15" ht="15" thickBot="1" x14ac:dyDescent="0.35">
      <c r="A42" s="37" t="s">
        <v>19</v>
      </c>
      <c r="B42" s="1">
        <v>117468</v>
      </c>
      <c r="C42" s="2"/>
      <c r="D42" s="1">
        <v>7289</v>
      </c>
      <c r="E42" s="2"/>
      <c r="F42" s="1">
        <v>24348</v>
      </c>
      <c r="G42" s="1">
        <v>9176</v>
      </c>
      <c r="H42" s="2">
        <v>569</v>
      </c>
      <c r="I42" s="1">
        <v>1229165</v>
      </c>
      <c r="J42" s="1">
        <v>96014</v>
      </c>
      <c r="K42" s="35"/>
      <c r="L42" s="41">
        <f>IFERROR(B42/I42,0)</f>
        <v>9.5567316023479357E-2</v>
      </c>
      <c r="M42" s="42">
        <f>IFERROR(H42/G42,0)</f>
        <v>6.2009590235396685E-2</v>
      </c>
      <c r="N42" s="40">
        <f>D42*250</f>
        <v>1822250</v>
      </c>
      <c r="O42" s="43">
        <f t="shared" si="0"/>
        <v>14.512735383253311</v>
      </c>
    </row>
    <row r="43" spans="1:15" ht="14.5" thickBot="1" x14ac:dyDescent="0.35">
      <c r="A43" s="3" t="s">
        <v>65</v>
      </c>
      <c r="B43" s="1">
        <v>17872</v>
      </c>
      <c r="C43" s="2"/>
      <c r="D43" s="2">
        <v>225</v>
      </c>
      <c r="E43" s="2"/>
      <c r="F43" s="1">
        <v>15380</v>
      </c>
      <c r="G43" s="1">
        <v>5277</v>
      </c>
      <c r="H43" s="2">
        <v>66</v>
      </c>
      <c r="I43" s="1">
        <v>464073</v>
      </c>
      <c r="J43" s="1">
        <v>137018</v>
      </c>
      <c r="K43" s="35"/>
      <c r="L43" s="41">
        <f>IFERROR(B43/I43,0)</f>
        <v>3.8511182507924402E-2</v>
      </c>
      <c r="M43" s="42">
        <f>IFERROR(H43/G43,0)</f>
        <v>1.2507106310403639E-2</v>
      </c>
      <c r="N43" s="40">
        <f>D43*250</f>
        <v>56250</v>
      </c>
      <c r="O43" s="43">
        <f t="shared" si="0"/>
        <v>2.1473813786929274</v>
      </c>
    </row>
    <row r="44" spans="1:15" ht="15" thickBot="1" x14ac:dyDescent="0.35">
      <c r="A44" s="37" t="s">
        <v>40</v>
      </c>
      <c r="B44" s="1">
        <v>19022</v>
      </c>
      <c r="C44" s="2"/>
      <c r="D44" s="1">
        <v>1007</v>
      </c>
      <c r="E44" s="2"/>
      <c r="F44" s="1">
        <v>16192</v>
      </c>
      <c r="G44" s="1">
        <v>17956</v>
      </c>
      <c r="H44" s="2">
        <v>951</v>
      </c>
      <c r="I44" s="1">
        <v>365066</v>
      </c>
      <c r="J44" s="1">
        <v>344610</v>
      </c>
      <c r="K44" s="34"/>
      <c r="L44" s="41">
        <f>IFERROR(B44/I44,0)</f>
        <v>5.2105646650194758E-2</v>
      </c>
      <c r="M44" s="42">
        <f>IFERROR(H44/G44,0)</f>
        <v>5.296279795054578E-2</v>
      </c>
      <c r="N44" s="40">
        <f>D44*250</f>
        <v>251750</v>
      </c>
      <c r="O44" s="43">
        <f t="shared" si="0"/>
        <v>12.234675638734098</v>
      </c>
    </row>
    <row r="45" spans="1:15" ht="15" thickBot="1" x14ac:dyDescent="0.35">
      <c r="A45" s="37" t="s">
        <v>25</v>
      </c>
      <c r="B45" s="1">
        <v>90599</v>
      </c>
      <c r="C45" s="2"/>
      <c r="D45" s="1">
        <v>1751</v>
      </c>
      <c r="E45" s="2"/>
      <c r="F45" s="1">
        <v>55988</v>
      </c>
      <c r="G45" s="1">
        <v>17596</v>
      </c>
      <c r="H45" s="2">
        <v>340</v>
      </c>
      <c r="I45" s="1">
        <v>766492</v>
      </c>
      <c r="J45" s="1">
        <v>148871</v>
      </c>
      <c r="K45" s="35"/>
      <c r="L45" s="41">
        <f>IFERROR(B45/I45,0)</f>
        <v>0.11819953763379135</v>
      </c>
      <c r="M45" s="42">
        <f>IFERROR(H45/G45,0)</f>
        <v>1.9322573312116391E-2</v>
      </c>
      <c r="N45" s="40">
        <f>D45*250</f>
        <v>437750</v>
      </c>
      <c r="O45" s="43">
        <f t="shared" si="0"/>
        <v>3.8317310345588802</v>
      </c>
    </row>
    <row r="46" spans="1:15" ht="15" thickBot="1" x14ac:dyDescent="0.35">
      <c r="A46" s="37" t="s">
        <v>54</v>
      </c>
      <c r="B46" s="1">
        <v>8867</v>
      </c>
      <c r="C46" s="2"/>
      <c r="D46" s="2">
        <v>134</v>
      </c>
      <c r="E46" s="2"/>
      <c r="F46" s="2">
        <v>913</v>
      </c>
      <c r="G46" s="1">
        <v>10023</v>
      </c>
      <c r="H46" s="2">
        <v>151</v>
      </c>
      <c r="I46" s="1">
        <v>112932</v>
      </c>
      <c r="J46" s="1">
        <v>127656</v>
      </c>
      <c r="K46" s="35"/>
      <c r="L46" s="41">
        <f>IFERROR(B46/I46,0)</f>
        <v>7.851627528069989E-2</v>
      </c>
      <c r="M46" s="42">
        <f>IFERROR(H46/G46,0)</f>
        <v>1.5065349695699891E-2</v>
      </c>
      <c r="N46" s="40">
        <f>D46*250</f>
        <v>33500</v>
      </c>
      <c r="O46" s="43">
        <f t="shared" si="0"/>
        <v>2.7780534566369686</v>
      </c>
    </row>
    <row r="47" spans="1:15" ht="15" thickBot="1" x14ac:dyDescent="0.35">
      <c r="A47" s="37" t="s">
        <v>20</v>
      </c>
      <c r="B47" s="1">
        <v>108184</v>
      </c>
      <c r="C47" s="2"/>
      <c r="D47" s="1">
        <v>1067</v>
      </c>
      <c r="E47" s="2"/>
      <c r="F47" s="1">
        <v>39466</v>
      </c>
      <c r="G47" s="1">
        <v>15841</v>
      </c>
      <c r="H47" s="2">
        <v>156</v>
      </c>
      <c r="I47" s="1">
        <v>1541615</v>
      </c>
      <c r="J47" s="1">
        <v>225740</v>
      </c>
      <c r="K47" s="35"/>
      <c r="L47" s="41">
        <f>IFERROR(B47/I47,0)</f>
        <v>7.0175757241594042E-2</v>
      </c>
      <c r="M47" s="42">
        <f>IFERROR(H47/G47,0)</f>
        <v>9.8478631399532852E-3</v>
      </c>
      <c r="N47" s="40">
        <f>D47*250</f>
        <v>266750</v>
      </c>
      <c r="O47" s="43">
        <f t="shared" si="0"/>
        <v>1.4657065739850625</v>
      </c>
    </row>
    <row r="48" spans="1:15" ht="15" thickBot="1" x14ac:dyDescent="0.35">
      <c r="A48" s="37" t="s">
        <v>15</v>
      </c>
      <c r="B48" s="1">
        <v>449746</v>
      </c>
      <c r="C48" s="2"/>
      <c r="D48" s="1">
        <v>7266</v>
      </c>
      <c r="E48" s="2"/>
      <c r="F48" s="1">
        <v>159876</v>
      </c>
      <c r="G48" s="1">
        <v>15511</v>
      </c>
      <c r="H48" s="2">
        <v>251</v>
      </c>
      <c r="I48" s="1">
        <v>4028966</v>
      </c>
      <c r="J48" s="1">
        <v>138950</v>
      </c>
      <c r="K48" s="34"/>
      <c r="L48" s="41">
        <f>IFERROR(B48/I48,0)</f>
        <v>0.11162814478950679</v>
      </c>
      <c r="M48" s="42">
        <f>IFERROR(H48/G48,0)</f>
        <v>1.6182064341435112E-2</v>
      </c>
      <c r="N48" s="40">
        <f>D48*250</f>
        <v>1816500</v>
      </c>
      <c r="O48" s="43">
        <f t="shared" si="0"/>
        <v>3.0389464275390998</v>
      </c>
    </row>
    <row r="49" spans="1:15" ht="15" thickBot="1" x14ac:dyDescent="0.35">
      <c r="A49" s="58" t="s">
        <v>66</v>
      </c>
      <c r="B49" s="52">
        <v>421</v>
      </c>
      <c r="C49" s="52"/>
      <c r="D49" s="52">
        <v>8</v>
      </c>
      <c r="E49" s="52"/>
      <c r="F49" s="52">
        <v>72</v>
      </c>
      <c r="G49" s="52"/>
      <c r="H49" s="52"/>
      <c r="I49" s="53">
        <v>9346</v>
      </c>
      <c r="J49" s="52"/>
      <c r="K49" s="34"/>
      <c r="L49" s="41">
        <f>IFERROR(B49/I49,0)</f>
        <v>4.5046008987802269E-2</v>
      </c>
      <c r="M49" s="42">
        <f>IFERROR(H49/G49,0)</f>
        <v>0</v>
      </c>
      <c r="N49" s="40">
        <f>D49*250</f>
        <v>2000</v>
      </c>
      <c r="O49" s="43">
        <f t="shared" si="0"/>
        <v>3.7505938242280283</v>
      </c>
    </row>
    <row r="50" spans="1:15" ht="15" thickBot="1" x14ac:dyDescent="0.35">
      <c r="A50" s="37" t="s">
        <v>28</v>
      </c>
      <c r="B50" s="1">
        <v>40702</v>
      </c>
      <c r="C50" s="2"/>
      <c r="D50" s="2">
        <v>310</v>
      </c>
      <c r="E50" s="2"/>
      <c r="F50" s="1">
        <v>11645</v>
      </c>
      <c r="G50" s="1">
        <v>12696</v>
      </c>
      <c r="H50" s="2">
        <v>97</v>
      </c>
      <c r="I50" s="1">
        <v>637428</v>
      </c>
      <c r="J50" s="1">
        <v>198826</v>
      </c>
      <c r="K50" s="34"/>
      <c r="L50" s="41">
        <f>IFERROR(B50/I50,0)</f>
        <v>6.3853486197656836E-2</v>
      </c>
      <c r="M50" s="42">
        <f>IFERROR(H50/G50,0)</f>
        <v>7.6402016383112789E-3</v>
      </c>
      <c r="N50" s="40">
        <f>D50*250</f>
        <v>77500</v>
      </c>
      <c r="O50" s="43">
        <f t="shared" si="0"/>
        <v>0.90408333742813618</v>
      </c>
    </row>
    <row r="51" spans="1:15" ht="15" thickBot="1" x14ac:dyDescent="0.35">
      <c r="A51" s="37" t="s">
        <v>48</v>
      </c>
      <c r="B51" s="1">
        <v>1421</v>
      </c>
      <c r="C51" s="2"/>
      <c r="D51" s="2">
        <v>57</v>
      </c>
      <c r="E51" s="2"/>
      <c r="F51" s="2">
        <v>133</v>
      </c>
      <c r="G51" s="1">
        <v>2277</v>
      </c>
      <c r="H51" s="2">
        <v>91</v>
      </c>
      <c r="I51" s="1">
        <v>95392</v>
      </c>
      <c r="J51" s="1">
        <v>152874</v>
      </c>
      <c r="K51" s="35"/>
      <c r="L51" s="41">
        <f>IFERROR(B51/I51,0)</f>
        <v>1.4896427373364643E-2</v>
      </c>
      <c r="M51" s="42">
        <f>IFERROR(H51/G51,0)</f>
        <v>3.9964866051822576E-2</v>
      </c>
      <c r="N51" s="40">
        <f>D51*250</f>
        <v>14250</v>
      </c>
      <c r="O51" s="43">
        <f t="shared" ref="O51" si="1">ABS(N51-B51)/B51</f>
        <v>9.0281491907107672</v>
      </c>
    </row>
    <row r="52" spans="1:15" ht="15" thickBot="1" x14ac:dyDescent="0.35">
      <c r="A52" s="37" t="s">
        <v>29</v>
      </c>
      <c r="B52" s="1">
        <v>90801</v>
      </c>
      <c r="C52" s="2"/>
      <c r="D52" s="1">
        <v>2215</v>
      </c>
      <c r="E52" s="2"/>
      <c r="F52" s="1">
        <v>76579</v>
      </c>
      <c r="G52" s="1">
        <v>10638</v>
      </c>
      <c r="H52" s="2">
        <v>260</v>
      </c>
      <c r="I52" s="1">
        <v>1229025</v>
      </c>
      <c r="J52" s="1">
        <v>143989</v>
      </c>
      <c r="K52" s="35"/>
      <c r="L52" s="41">
        <f>IFERROR(B52/I52,0)</f>
        <v>7.3880515042411665E-2</v>
      </c>
      <c r="M52" s="42">
        <f>IFERROR(H52/G52,0)</f>
        <v>2.4440684339161498E-2</v>
      </c>
      <c r="N52" s="40">
        <f>D52*250</f>
        <v>553750</v>
      </c>
      <c r="O52" s="43">
        <f t="shared" si="0"/>
        <v>5.0985011178290991</v>
      </c>
    </row>
    <row r="53" spans="1:15" ht="15" thickBot="1" x14ac:dyDescent="0.35">
      <c r="A53" s="37" t="s">
        <v>9</v>
      </c>
      <c r="B53" s="1">
        <v>58954</v>
      </c>
      <c r="C53" s="2"/>
      <c r="D53" s="1">
        <v>1594</v>
      </c>
      <c r="E53" s="2"/>
      <c r="F53" s="1">
        <v>38249</v>
      </c>
      <c r="G53" s="1">
        <v>7742</v>
      </c>
      <c r="H53" s="2">
        <v>209</v>
      </c>
      <c r="I53" s="1">
        <v>1001528</v>
      </c>
      <c r="J53" s="1">
        <v>131522</v>
      </c>
      <c r="K53" s="34"/>
      <c r="L53" s="41">
        <f>IFERROR(B53/I53,0)</f>
        <v>5.8864055722855475E-2</v>
      </c>
      <c r="M53" s="42">
        <f>IFERROR(H53/G53,0)</f>
        <v>2.699560836993025E-2</v>
      </c>
      <c r="N53" s="40">
        <f>D53*250</f>
        <v>398500</v>
      </c>
      <c r="O53" s="43">
        <f t="shared" si="0"/>
        <v>5.7595074125589445</v>
      </c>
    </row>
    <row r="54" spans="1:15" ht="15" thickBot="1" x14ac:dyDescent="0.35">
      <c r="A54" s="37" t="s">
        <v>56</v>
      </c>
      <c r="B54" s="1">
        <v>6735</v>
      </c>
      <c r="C54" s="2"/>
      <c r="D54" s="2">
        <v>116</v>
      </c>
      <c r="E54" s="2"/>
      <c r="F54" s="1">
        <v>1761</v>
      </c>
      <c r="G54" s="1">
        <v>3758</v>
      </c>
      <c r="H54" s="2">
        <v>65</v>
      </c>
      <c r="I54" s="1">
        <v>287084</v>
      </c>
      <c r="J54" s="1">
        <v>160190</v>
      </c>
      <c r="K54" s="34"/>
      <c r="L54" s="41">
        <f>IFERROR(B54/I54,0)</f>
        <v>2.3460032603697872E-2</v>
      </c>
      <c r="M54" s="42">
        <f>IFERROR(H54/G54,0)</f>
        <v>1.7296434273549762E-2</v>
      </c>
      <c r="N54" s="40">
        <f>D54*250</f>
        <v>29000</v>
      </c>
      <c r="O54" s="43">
        <f t="shared" si="0"/>
        <v>3.3058648849294729</v>
      </c>
    </row>
    <row r="55" spans="1:15" ht="15" thickBot="1" x14ac:dyDescent="0.35">
      <c r="A55" s="37" t="s">
        <v>22</v>
      </c>
      <c r="B55" s="1">
        <v>54002</v>
      </c>
      <c r="C55" s="2"/>
      <c r="D55" s="2">
        <v>947</v>
      </c>
      <c r="E55" s="2"/>
      <c r="F55" s="1">
        <v>9771</v>
      </c>
      <c r="G55" s="1">
        <v>9275</v>
      </c>
      <c r="H55" s="2">
        <v>163</v>
      </c>
      <c r="I55" s="1">
        <v>949947</v>
      </c>
      <c r="J55" s="1">
        <v>163153</v>
      </c>
      <c r="K55" s="35"/>
      <c r="L55" s="41">
        <f>IFERROR(B55/I55,0)</f>
        <v>5.6847382011838553E-2</v>
      </c>
      <c r="M55" s="42">
        <f>IFERROR(H55/G55,0)</f>
        <v>1.7574123989218329E-2</v>
      </c>
      <c r="N55" s="40">
        <f>D55*250</f>
        <v>236750</v>
      </c>
      <c r="O55" s="43">
        <f t="shared" si="0"/>
        <v>3.3840968853005444</v>
      </c>
    </row>
    <row r="56" spans="1:15" ht="15" thickBot="1" x14ac:dyDescent="0.35">
      <c r="A56" s="46" t="s">
        <v>55</v>
      </c>
      <c r="B56" s="29">
        <v>2769</v>
      </c>
      <c r="C56" s="13"/>
      <c r="D56" s="13">
        <v>26</v>
      </c>
      <c r="E56" s="13"/>
      <c r="F56" s="13">
        <v>590</v>
      </c>
      <c r="G56" s="29">
        <v>4784</v>
      </c>
      <c r="H56" s="13">
        <v>45</v>
      </c>
      <c r="I56" s="29">
        <v>83565</v>
      </c>
      <c r="J56" s="29">
        <v>144387</v>
      </c>
      <c r="K56" s="49"/>
      <c r="L56" s="41">
        <f>IFERROR(B56/I56,0)</f>
        <v>3.3135882247352359E-2</v>
      </c>
      <c r="M56" s="42">
        <f>IFERROR(H56/G56,0)</f>
        <v>9.4063545150501679E-3</v>
      </c>
      <c r="N56" s="40">
        <f>D56*250</f>
        <v>6500</v>
      </c>
      <c r="O56" s="43">
        <f t="shared" si="0"/>
        <v>1.3474178403755868</v>
      </c>
    </row>
    <row r="57" spans="1:15" ht="13.5" thickBot="1" x14ac:dyDescent="0.35">
      <c r="A57" s="3"/>
      <c r="B57" s="1"/>
      <c r="C57" s="2"/>
      <c r="D57" s="2"/>
      <c r="E57" s="2"/>
      <c r="F57" s="1"/>
      <c r="G57" s="2"/>
      <c r="H57" s="2"/>
      <c r="I57" s="1"/>
      <c r="J57" s="1"/>
      <c r="K57" s="5"/>
      <c r="L57" s="28"/>
    </row>
    <row r="58" spans="1:15" ht="13.5" thickBot="1" x14ac:dyDescent="0.35">
      <c r="A58" s="3"/>
      <c r="B58" s="1"/>
      <c r="C58" s="2"/>
      <c r="D58" s="2"/>
      <c r="E58" s="2"/>
      <c r="F58" s="1"/>
      <c r="G58" s="2"/>
      <c r="H58" s="2"/>
      <c r="I58" s="1"/>
      <c r="J58" s="1"/>
      <c r="K58" s="5"/>
      <c r="L58" s="28"/>
    </row>
    <row r="59" spans="1:15" ht="13.5" thickBot="1" x14ac:dyDescent="0.35">
      <c r="A59" s="3"/>
      <c r="B59" s="1"/>
      <c r="C59" s="2"/>
      <c r="D59" s="2"/>
      <c r="E59" s="2"/>
      <c r="F59" s="1"/>
      <c r="G59" s="1"/>
      <c r="H59" s="2"/>
      <c r="I59" s="1"/>
      <c r="J59" s="1"/>
      <c r="K59" s="5"/>
      <c r="L59" s="28"/>
    </row>
    <row r="60" spans="1:15" ht="13.5" thickBot="1" x14ac:dyDescent="0.35">
      <c r="A60" s="3"/>
      <c r="B60" s="1"/>
      <c r="C60" s="2"/>
      <c r="D60" s="2"/>
      <c r="E60" s="2"/>
      <c r="F60" s="1"/>
      <c r="G60" s="1"/>
      <c r="H60" s="2"/>
      <c r="I60" s="1"/>
      <c r="J60" s="1"/>
      <c r="K60" s="5"/>
      <c r="L60" s="28"/>
    </row>
    <row r="61" spans="1:15" ht="15" thickBot="1" x14ac:dyDescent="0.35">
      <c r="A61" s="3"/>
      <c r="B61" s="2"/>
      <c r="C61" s="2"/>
      <c r="D61" s="2"/>
      <c r="E61" s="2"/>
      <c r="F61" s="2"/>
      <c r="G61" s="2"/>
      <c r="H61" s="2"/>
      <c r="I61" s="1"/>
      <c r="J61" s="1"/>
      <c r="K61" s="6"/>
      <c r="L61" s="28"/>
    </row>
    <row r="62" spans="1:15" ht="15" thickBot="1" x14ac:dyDescent="0.35">
      <c r="A62" s="3"/>
      <c r="B62" s="2"/>
      <c r="C62" s="2"/>
      <c r="D62" s="2"/>
      <c r="E62" s="2"/>
      <c r="F62" s="2"/>
      <c r="G62" s="2"/>
      <c r="H62" s="2"/>
      <c r="I62" s="1"/>
      <c r="J62" s="1"/>
      <c r="K62" s="6"/>
    </row>
    <row r="63" spans="1:15" ht="13.5" thickBot="1" x14ac:dyDescent="0.35">
      <c r="A63" s="3"/>
      <c r="B63" s="1"/>
      <c r="C63" s="2"/>
      <c r="D63" s="2"/>
      <c r="E63" s="2"/>
      <c r="F63" s="1"/>
      <c r="G63" s="2"/>
      <c r="H63" s="2"/>
      <c r="I63" s="1"/>
      <c r="J63" s="1"/>
      <c r="K63" s="5"/>
    </row>
    <row r="64" spans="1:15" ht="13.5" thickBot="1" x14ac:dyDescent="0.35">
      <c r="A64" s="3"/>
      <c r="B64" s="1"/>
      <c r="C64" s="2"/>
      <c r="D64" s="2"/>
      <c r="E64" s="2"/>
      <c r="F64" s="1"/>
      <c r="G64" s="2"/>
      <c r="H64" s="2"/>
      <c r="I64" s="1"/>
      <c r="J64" s="1"/>
      <c r="K64" s="5"/>
      <c r="L64" s="28"/>
    </row>
    <row r="65" spans="1:12" ht="13.5" thickBot="1" x14ac:dyDescent="0.35">
      <c r="A65" s="3"/>
      <c r="B65" s="2"/>
      <c r="C65" s="2"/>
      <c r="D65" s="2"/>
      <c r="E65" s="2"/>
      <c r="F65" s="2"/>
      <c r="G65" s="2"/>
      <c r="H65" s="2"/>
      <c r="I65" s="1"/>
      <c r="J65" s="1"/>
      <c r="K65" s="5"/>
      <c r="L65" s="28"/>
    </row>
    <row r="66" spans="1:12" ht="13.5" thickBot="1" x14ac:dyDescent="0.35">
      <c r="A66" s="12"/>
      <c r="B66" s="13"/>
      <c r="C66" s="13"/>
      <c r="D66" s="13"/>
      <c r="E66" s="13"/>
      <c r="F66" s="13"/>
      <c r="G66" s="13"/>
      <c r="H66" s="13"/>
      <c r="I66" s="29"/>
      <c r="J66" s="29"/>
      <c r="K66" s="30"/>
    </row>
  </sheetData>
  <autoFilter ref="A1:N56" xr:uid="{0FFC770D-E812-4BB2-BFE4-43D655F753EE}">
    <sortState xmlns:xlrd2="http://schemas.microsoft.com/office/spreadsheetml/2017/richdata2" ref="A2:N56">
      <sortCondition ref="A1:A56"/>
    </sortState>
  </autoFilter>
  <conditionalFormatting sqref="L2:L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6" r:id="rId1" display="https://www.worldometers.info/coronavirus/usa/california/" xr:uid="{617F485F-ADAA-4646-A924-4ADEF3D932C4}"/>
    <hyperlink ref="A11" r:id="rId2" display="https://www.worldometers.info/coronavirus/usa/florida/" xr:uid="{B6B840FA-BAED-43EB-82D3-B68C1B436250}"/>
    <hyperlink ref="A48" r:id="rId3" display="https://www.worldometers.info/coronavirus/usa/texas/" xr:uid="{3101C170-543F-4B40-90ED-8D2F6C5D3261}"/>
    <hyperlink ref="A35" r:id="rId4" display="https://www.worldometers.info/coronavirus/usa/new-york/" xr:uid="{B2703868-52B1-4E5B-BFF9-F363173007F2}"/>
    <hyperlink ref="A12" r:id="rId5" display="https://www.worldometers.info/coronavirus/usa/georgia/" xr:uid="{FA62BB30-D91E-470C-9306-26A7479CB308}"/>
    <hyperlink ref="A33" r:id="rId6" display="https://www.worldometers.info/coronavirus/usa/new-jersey/" xr:uid="{7F23BAE1-0B78-4C35-BB16-EEEC33FDC827}"/>
    <hyperlink ref="A16" r:id="rId7" display="https://www.worldometers.info/coronavirus/usa/illinois/" xr:uid="{DB232BBF-2A9F-451F-841B-2264E43C1B30}"/>
    <hyperlink ref="A4" r:id="rId8" display="https://www.worldometers.info/coronavirus/usa/arizona/" xr:uid="{9555643B-10C4-40F8-A1AF-16F4C0ADEFB3}"/>
    <hyperlink ref="A36" r:id="rId9" display="https://www.worldometers.info/coronavirus/usa/north-carolina/" xr:uid="{5AB66E9A-3A17-4422-8772-FC1BEFDFC221}"/>
    <hyperlink ref="A24" r:id="rId10" display="https://www.worldometers.info/coronavirus/usa/massachusetts/" xr:uid="{300DFF13-F72C-433C-A883-56287ACDD734}"/>
    <hyperlink ref="A42" r:id="rId11" display="https://www.worldometers.info/coronavirus/usa/pennsylvania/" xr:uid="{CCF9A132-832B-4E8E-A355-2BCBA3414097}"/>
    <hyperlink ref="A21" r:id="rId12" display="https://www.worldometers.info/coronavirus/usa/louisiana/" xr:uid="{4E67C45C-6A7A-42C7-A6A3-17964358F507}"/>
    <hyperlink ref="A47" r:id="rId13" display="https://www.worldometers.info/coronavirus/usa/tennessee/" xr:uid="{F79BF92F-51CA-44B4-A604-A29E2B73A165}"/>
    <hyperlink ref="A39" r:id="rId14" display="https://www.worldometers.info/coronavirus/usa/ohio/" xr:uid="{3BF3D94C-69AC-4014-BDA7-54DA1EC6AD25}"/>
    <hyperlink ref="A25" r:id="rId15" display="https://www.worldometers.info/coronavirus/usa/michigan/" xr:uid="{5666D31B-7703-4065-9CAE-EA210A2F5BA5}"/>
    <hyperlink ref="A52" r:id="rId16" display="https://www.worldometers.info/coronavirus/usa/virginia/" xr:uid="{7D247074-7728-48F6-B615-7C0648F73D5A}"/>
    <hyperlink ref="A45" r:id="rId17" display="https://www.worldometers.info/coronavirus/usa/south-carolina/" xr:uid="{472C8CF8-78B5-4D65-90B4-E247E7AD5345}"/>
    <hyperlink ref="A23" r:id="rId18" display="https://www.worldometers.info/coronavirus/usa/maryland/" xr:uid="{8BAC7F53-2BC5-4AA9-9F8F-3BA7A6F2DF47}"/>
    <hyperlink ref="A2" r:id="rId19" display="https://www.worldometers.info/coronavirus/usa/alabama/" xr:uid="{89805011-AA15-45DF-9642-14013DA88258}"/>
    <hyperlink ref="A17" r:id="rId20" display="https://www.worldometers.info/coronavirus/usa/indiana/" xr:uid="{CAEB8883-22BB-452E-AA35-627B98BADF59}"/>
    <hyperlink ref="A27" r:id="rId21" display="https://www.worldometers.info/coronavirus/usa/mississippi/" xr:uid="{50B36FDC-C499-4D0E-960B-516520F27301}"/>
    <hyperlink ref="A53" r:id="rId22" display="https://www.worldometers.info/coronavirus/usa/washington/" xr:uid="{5808C427-F47F-4EC3-8B43-D23DAF1B3B79}"/>
    <hyperlink ref="A26" r:id="rId23" display="https://www.worldometers.info/coronavirus/usa/minnesota/" xr:uid="{0E63BAB2-8D26-45A7-92AB-8B1D6A958ADC}"/>
    <hyperlink ref="A55" r:id="rId24" display="https://www.worldometers.info/coronavirus/usa/wisconsin/" xr:uid="{E4A028F0-AADA-4B56-B4B8-D6CA6340CF32}"/>
    <hyperlink ref="A28" r:id="rId25" display="https://www.worldometers.info/coronavirus/usa/missouri/" xr:uid="{12475B9E-4A81-4807-A531-50EFE2664CFC}"/>
    <hyperlink ref="A8" r:id="rId26" display="https://www.worldometers.info/coronavirus/usa/connecticut/" xr:uid="{C8C48CDF-531C-43F3-A46A-CD65D9E161F7}"/>
    <hyperlink ref="A31" r:id="rId27" display="https://www.worldometers.info/coronavirus/usa/nevada/" xr:uid="{65845C79-1DF5-4519-B417-EEABE88EC77B}"/>
    <hyperlink ref="A7" r:id="rId28" display="https://www.worldometers.info/coronavirus/usa/colorado/" xr:uid="{D7314BDF-AD69-4186-9D10-D39BC9885762}"/>
    <hyperlink ref="A18" r:id="rId29" display="https://www.worldometers.info/coronavirus/usa/iowa/" xr:uid="{DF47D1D8-F1E2-47AA-AB49-3082D5EA18B7}"/>
    <hyperlink ref="A5" r:id="rId30" display="https://www.worldometers.info/coronavirus/usa/arkansas/" xr:uid="{AD04598D-C7DF-4806-8C42-0C8DA4AD369E}"/>
    <hyperlink ref="A50" r:id="rId31" display="https://www.worldometers.info/coronavirus/usa/utah/" xr:uid="{5849CDFC-31B0-4759-AE24-D8497E523EEB}"/>
    <hyperlink ref="A40" r:id="rId32" display="https://www.worldometers.info/coronavirus/usa/oklahoma/" xr:uid="{5B6A9540-C2B6-4FA7-8F00-75BC591C6A59}"/>
    <hyperlink ref="A20" r:id="rId33" display="https://www.worldometers.info/coronavirus/usa/kentucky/" xr:uid="{1450C6EA-1EED-42BB-9288-31DBB21948BF}"/>
    <hyperlink ref="A19" r:id="rId34" display="https://www.worldometers.info/coronavirus/usa/kansas/" xr:uid="{E417ED27-2C9C-4DFD-853D-7558FA4C2355}"/>
    <hyperlink ref="A30" r:id="rId35" display="https://www.worldometers.info/coronavirus/usa/nebraska/" xr:uid="{8B8F081A-EE30-4ACA-AD20-4CAD2DB0C8C3}"/>
    <hyperlink ref="A15" r:id="rId36" display="https://www.worldometers.info/coronavirus/usa/idaho/" xr:uid="{B8070112-0D41-48C1-8ECB-B15E755165F8}"/>
    <hyperlink ref="A34" r:id="rId37" display="https://www.worldometers.info/coronavirus/usa/new-mexico/" xr:uid="{34FD9FEF-26B4-4161-B4B3-50C467C50BC3}"/>
    <hyperlink ref="A44" r:id="rId38" display="https://www.worldometers.info/coronavirus/usa/rhode-island/" xr:uid="{AAD345D5-24A5-41CA-9F51-2AF1B4A20161}"/>
    <hyperlink ref="A41" r:id="rId39" display="https://www.worldometers.info/coronavirus/usa/oregon/" xr:uid="{D31DC3BB-CEED-4A2A-917F-377BA56E0B05}"/>
    <hyperlink ref="A9" r:id="rId40" display="https://www.worldometers.info/coronavirus/usa/delaware/" xr:uid="{00CFEC29-6F0A-4674-87C9-435B627B9BC1}"/>
    <hyperlink ref="A10" r:id="rId41" display="https://www.worldometers.info/coronavirus/usa/district-of-columbia/" xr:uid="{924105A4-9A54-41B5-9CBD-C244C4FE26B5}"/>
    <hyperlink ref="A46" r:id="rId42" display="https://www.worldometers.info/coronavirus/usa/south-dakota/" xr:uid="{1C65ABE3-C09D-473D-AE40-AEDA1B9C3C3A}"/>
    <hyperlink ref="A54" r:id="rId43" display="https://www.worldometers.info/coronavirus/usa/west-virginia/" xr:uid="{05B8FF19-1726-4A6E-9D95-E45420CD59B5}"/>
    <hyperlink ref="A32" r:id="rId44" display="https://www.worldometers.info/coronavirus/usa/new-hampshire/" xr:uid="{35C4AF9F-CCE1-4860-A3AF-E6345CF792D6}"/>
    <hyperlink ref="A37" r:id="rId45" display="https://www.worldometers.info/coronavirus/usa/north-dakota/" xr:uid="{7626BCDD-7711-424A-B410-4D05B8EDCCFE}"/>
    <hyperlink ref="A29" r:id="rId46" display="https://www.worldometers.info/coronavirus/usa/montana/" xr:uid="{6267590F-4E47-4B4F-9392-57447766B690}"/>
    <hyperlink ref="A22" r:id="rId47" display="https://www.worldometers.info/coronavirus/usa/maine/" xr:uid="{E73ADB8A-524C-4B36-B868-970BCC48BFDE}"/>
    <hyperlink ref="A3" r:id="rId48" display="https://www.worldometers.info/coronavirus/usa/alaska/" xr:uid="{5E0C9696-F1E3-4056-A105-9F6F06E776E2}"/>
    <hyperlink ref="A56" r:id="rId49" display="https://www.worldometers.info/coronavirus/usa/wyoming/" xr:uid="{EFA6CB4A-2FE8-4FF7-A193-EBAD871A7519}"/>
    <hyperlink ref="A14" r:id="rId50" display="https://www.worldometers.info/coronavirus/usa/hawaii/" xr:uid="{3892C190-F920-4F6F-AFDF-E392F37656D9}"/>
    <hyperlink ref="A51" r:id="rId51" display="https://www.worldometers.info/coronavirus/usa/vermont/" xr:uid="{53934DF7-2106-4079-A8A3-F3ECF650E907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20" workbookViewId="0">
      <selection activeCell="B2" sqref="A2:B56"/>
    </sheetView>
  </sheetViews>
  <sheetFormatPr defaultRowHeight="14.5" x14ac:dyDescent="0.35"/>
  <cols>
    <col min="1" max="1" width="13.81640625" customWidth="1"/>
    <col min="2" max="2" width="8.7265625" style="36"/>
  </cols>
  <sheetData>
    <row r="1" spans="1:2" ht="15" thickBot="1" x14ac:dyDescent="0.4"/>
    <row r="2" spans="1:2" ht="15" thickBot="1" x14ac:dyDescent="0.4">
      <c r="A2" s="37" t="s">
        <v>36</v>
      </c>
      <c r="B2" s="31">
        <v>1603</v>
      </c>
    </row>
    <row r="3" spans="1:2" ht="15" thickBot="1" x14ac:dyDescent="0.4">
      <c r="A3" s="37" t="s">
        <v>52</v>
      </c>
      <c r="B3" s="31">
        <v>24</v>
      </c>
    </row>
    <row r="4" spans="1:2" ht="15" thickBot="1" x14ac:dyDescent="0.4">
      <c r="A4" s="37" t="s">
        <v>33</v>
      </c>
      <c r="B4" s="31">
        <v>3747</v>
      </c>
    </row>
    <row r="5" spans="1:2" ht="15" thickBot="1" x14ac:dyDescent="0.4">
      <c r="A5" s="37" t="s">
        <v>34</v>
      </c>
      <c r="B5" s="31">
        <v>460</v>
      </c>
    </row>
    <row r="6" spans="1:2" ht="15" thickBot="1" x14ac:dyDescent="0.4">
      <c r="A6" s="37" t="s">
        <v>10</v>
      </c>
      <c r="B6" s="31">
        <v>9359</v>
      </c>
    </row>
    <row r="7" spans="1:2" ht="15" thickBot="1" x14ac:dyDescent="0.4">
      <c r="A7" s="37" t="s">
        <v>18</v>
      </c>
      <c r="B7" s="31">
        <v>1844</v>
      </c>
    </row>
    <row r="8" spans="1:2" ht="15" thickBot="1" x14ac:dyDescent="0.4">
      <c r="A8" s="37" t="s">
        <v>23</v>
      </c>
      <c r="B8" s="31">
        <v>4432</v>
      </c>
    </row>
    <row r="9" spans="1:2" ht="15" thickBot="1" x14ac:dyDescent="0.4">
      <c r="A9" s="37" t="s">
        <v>43</v>
      </c>
      <c r="B9" s="31">
        <v>585</v>
      </c>
    </row>
    <row r="10" spans="1:2" ht="29.5" thickBot="1" x14ac:dyDescent="0.4">
      <c r="A10" s="37" t="s">
        <v>63</v>
      </c>
      <c r="B10" s="31">
        <v>585</v>
      </c>
    </row>
    <row r="11" spans="1:2" ht="15" thickBot="1" x14ac:dyDescent="0.4">
      <c r="A11" s="37" t="s">
        <v>13</v>
      </c>
      <c r="B11" s="31">
        <v>7022</v>
      </c>
    </row>
    <row r="12" spans="1:2" ht="15" thickBot="1" x14ac:dyDescent="0.4">
      <c r="A12" s="37" t="s">
        <v>16</v>
      </c>
      <c r="B12" s="31">
        <v>3825</v>
      </c>
    </row>
    <row r="13" spans="1:2" ht="15" thickBot="1" x14ac:dyDescent="0.4">
      <c r="A13" s="3" t="s">
        <v>64</v>
      </c>
      <c r="B13" s="31">
        <v>5</v>
      </c>
    </row>
    <row r="14" spans="1:2" ht="15" thickBot="1" x14ac:dyDescent="0.4">
      <c r="A14" s="37" t="s">
        <v>47</v>
      </c>
      <c r="B14" s="31">
        <v>26</v>
      </c>
    </row>
    <row r="15" spans="1:2" ht="15" thickBot="1" x14ac:dyDescent="0.4">
      <c r="A15" s="37" t="s">
        <v>49</v>
      </c>
      <c r="B15" s="31">
        <v>197</v>
      </c>
    </row>
    <row r="16" spans="1:2" ht="15" thickBot="1" x14ac:dyDescent="0.4">
      <c r="A16" s="37" t="s">
        <v>12</v>
      </c>
      <c r="B16" s="31">
        <v>7700</v>
      </c>
    </row>
    <row r="17" spans="1:2" ht="15" thickBot="1" x14ac:dyDescent="0.4">
      <c r="A17" s="37" t="s">
        <v>27</v>
      </c>
      <c r="B17" s="31">
        <v>2971</v>
      </c>
    </row>
    <row r="18" spans="1:2" ht="15" thickBot="1" x14ac:dyDescent="0.4">
      <c r="A18" s="37" t="s">
        <v>41</v>
      </c>
      <c r="B18" s="31">
        <v>874</v>
      </c>
    </row>
    <row r="19" spans="1:2" ht="15" thickBot="1" x14ac:dyDescent="0.4">
      <c r="A19" s="37" t="s">
        <v>45</v>
      </c>
      <c r="B19" s="31">
        <v>358</v>
      </c>
    </row>
    <row r="20" spans="1:2" ht="15" thickBot="1" x14ac:dyDescent="0.4">
      <c r="A20" s="37" t="s">
        <v>38</v>
      </c>
      <c r="B20" s="31">
        <v>740</v>
      </c>
    </row>
    <row r="21" spans="1:2" ht="15" thickBot="1" x14ac:dyDescent="0.4">
      <c r="A21" s="37" t="s">
        <v>14</v>
      </c>
      <c r="B21" s="31">
        <v>3953</v>
      </c>
    </row>
    <row r="22" spans="1:2" ht="15" thickBot="1" x14ac:dyDescent="0.4">
      <c r="A22" s="37" t="s">
        <v>39</v>
      </c>
      <c r="B22" s="31">
        <v>123</v>
      </c>
    </row>
    <row r="23" spans="1:2" ht="15" thickBot="1" x14ac:dyDescent="0.4">
      <c r="A23" s="37" t="s">
        <v>26</v>
      </c>
      <c r="B23" s="31">
        <v>3506</v>
      </c>
    </row>
    <row r="24" spans="1:2" ht="15" thickBot="1" x14ac:dyDescent="0.4">
      <c r="A24" s="37" t="s">
        <v>17</v>
      </c>
      <c r="B24" s="31">
        <v>8626</v>
      </c>
    </row>
    <row r="25" spans="1:2" ht="15" thickBot="1" x14ac:dyDescent="0.4">
      <c r="A25" s="37" t="s">
        <v>11</v>
      </c>
      <c r="B25" s="31">
        <v>6457</v>
      </c>
    </row>
    <row r="26" spans="1:2" ht="15" thickBot="1" x14ac:dyDescent="0.4">
      <c r="A26" s="37" t="s">
        <v>32</v>
      </c>
      <c r="B26" s="31">
        <v>1646</v>
      </c>
    </row>
    <row r="27" spans="1:2" ht="15" thickBot="1" x14ac:dyDescent="0.4">
      <c r="A27" s="37" t="s">
        <v>30</v>
      </c>
      <c r="B27" s="31">
        <v>1693</v>
      </c>
    </row>
    <row r="28" spans="1:2" ht="15" thickBot="1" x14ac:dyDescent="0.4">
      <c r="A28" s="37" t="s">
        <v>35</v>
      </c>
      <c r="B28" s="31">
        <v>1313</v>
      </c>
    </row>
    <row r="29" spans="1:2" ht="15" thickBot="1" x14ac:dyDescent="0.4">
      <c r="A29" s="37" t="s">
        <v>51</v>
      </c>
      <c r="B29" s="31">
        <v>61</v>
      </c>
    </row>
    <row r="30" spans="1:2" ht="15" thickBot="1" x14ac:dyDescent="0.4">
      <c r="A30" s="37" t="s">
        <v>50</v>
      </c>
      <c r="B30" s="31">
        <v>332</v>
      </c>
    </row>
    <row r="31" spans="1:2" ht="15" thickBot="1" x14ac:dyDescent="0.4">
      <c r="A31" s="37" t="s">
        <v>31</v>
      </c>
      <c r="B31" s="31">
        <v>835</v>
      </c>
    </row>
    <row r="32" spans="1:2" ht="29.5" thickBot="1" x14ac:dyDescent="0.4">
      <c r="A32" s="37" t="s">
        <v>42</v>
      </c>
      <c r="B32" s="31">
        <v>416</v>
      </c>
    </row>
    <row r="33" spans="1:2" ht="15" thickBot="1" x14ac:dyDescent="0.4">
      <c r="A33" s="37" t="s">
        <v>8</v>
      </c>
      <c r="B33" s="31">
        <v>15907</v>
      </c>
    </row>
    <row r="34" spans="1:2" ht="15" thickBot="1" x14ac:dyDescent="0.4">
      <c r="A34" s="37" t="s">
        <v>44</v>
      </c>
      <c r="B34" s="31">
        <v>651</v>
      </c>
    </row>
    <row r="35" spans="1:2" ht="15" thickBot="1" x14ac:dyDescent="0.4">
      <c r="A35" s="37" t="s">
        <v>7</v>
      </c>
      <c r="B35" s="31">
        <v>32773</v>
      </c>
    </row>
    <row r="36" spans="1:2" ht="15" thickBot="1" x14ac:dyDescent="0.4">
      <c r="A36" s="37" t="s">
        <v>24</v>
      </c>
      <c r="B36" s="31">
        <v>1985</v>
      </c>
    </row>
    <row r="37" spans="1:2" ht="15" thickBot="1" x14ac:dyDescent="0.4">
      <c r="A37" s="37" t="s">
        <v>53</v>
      </c>
      <c r="B37" s="31">
        <v>103</v>
      </c>
    </row>
    <row r="38" spans="1:2" ht="21.5" thickBot="1" x14ac:dyDescent="0.4">
      <c r="A38" s="3" t="s">
        <v>67</v>
      </c>
      <c r="B38" s="31">
        <v>2</v>
      </c>
    </row>
    <row r="39" spans="1:2" ht="15" thickBot="1" x14ac:dyDescent="0.4">
      <c r="A39" s="37" t="s">
        <v>21</v>
      </c>
      <c r="B39" s="31">
        <v>3521</v>
      </c>
    </row>
    <row r="40" spans="1:2" ht="15" thickBot="1" x14ac:dyDescent="0.4">
      <c r="A40" s="37" t="s">
        <v>46</v>
      </c>
      <c r="B40" s="31">
        <v>549</v>
      </c>
    </row>
    <row r="41" spans="1:2" ht="15" thickBot="1" x14ac:dyDescent="0.4">
      <c r="A41" s="37" t="s">
        <v>37</v>
      </c>
      <c r="B41" s="31">
        <v>325</v>
      </c>
    </row>
    <row r="42" spans="1:2" ht="15" thickBot="1" x14ac:dyDescent="0.4">
      <c r="A42" s="37" t="s">
        <v>19</v>
      </c>
      <c r="B42" s="31">
        <v>7289</v>
      </c>
    </row>
    <row r="43" spans="1:2" ht="15" thickBot="1" x14ac:dyDescent="0.4">
      <c r="A43" s="3" t="s">
        <v>65</v>
      </c>
      <c r="B43" s="31">
        <v>225</v>
      </c>
    </row>
    <row r="44" spans="1:2" ht="15" thickBot="1" x14ac:dyDescent="0.4">
      <c r="A44" s="37" t="s">
        <v>40</v>
      </c>
      <c r="B44" s="31">
        <v>1007</v>
      </c>
    </row>
    <row r="45" spans="1:2" ht="15" thickBot="1" x14ac:dyDescent="0.4">
      <c r="A45" s="37" t="s">
        <v>25</v>
      </c>
      <c r="B45" s="31">
        <v>1751</v>
      </c>
    </row>
    <row r="46" spans="1:2" ht="15" thickBot="1" x14ac:dyDescent="0.4">
      <c r="A46" s="37" t="s">
        <v>54</v>
      </c>
      <c r="B46" s="31">
        <v>134</v>
      </c>
    </row>
    <row r="47" spans="1:2" ht="15" thickBot="1" x14ac:dyDescent="0.4">
      <c r="A47" s="37" t="s">
        <v>20</v>
      </c>
      <c r="B47" s="31">
        <v>1067</v>
      </c>
    </row>
    <row r="48" spans="1:2" ht="15" thickBot="1" x14ac:dyDescent="0.4">
      <c r="A48" s="37" t="s">
        <v>15</v>
      </c>
      <c r="B48" s="31">
        <v>7266</v>
      </c>
    </row>
    <row r="49" spans="1:2" ht="21.5" thickBot="1" x14ac:dyDescent="0.4">
      <c r="A49" s="58" t="s">
        <v>66</v>
      </c>
      <c r="B49" s="59">
        <v>8</v>
      </c>
    </row>
    <row r="50" spans="1:2" ht="15" thickBot="1" x14ac:dyDescent="0.4">
      <c r="A50" s="37" t="s">
        <v>28</v>
      </c>
      <c r="B50" s="31">
        <v>310</v>
      </c>
    </row>
    <row r="51" spans="1:2" ht="15" thickBot="1" x14ac:dyDescent="0.4">
      <c r="A51" s="37" t="s">
        <v>48</v>
      </c>
      <c r="B51" s="31">
        <v>57</v>
      </c>
    </row>
    <row r="52" spans="1:2" ht="15" thickBot="1" x14ac:dyDescent="0.4">
      <c r="A52" s="37" t="s">
        <v>29</v>
      </c>
      <c r="B52" s="31">
        <v>2215</v>
      </c>
    </row>
    <row r="53" spans="1:2" ht="15" thickBot="1" x14ac:dyDescent="0.4">
      <c r="A53" s="37" t="s">
        <v>9</v>
      </c>
      <c r="B53" s="31">
        <v>1594</v>
      </c>
    </row>
    <row r="54" spans="1:2" ht="15" thickBot="1" x14ac:dyDescent="0.4">
      <c r="A54" s="37" t="s">
        <v>56</v>
      </c>
      <c r="B54" s="31">
        <v>116</v>
      </c>
    </row>
    <row r="55" spans="1:2" ht="15" thickBot="1" x14ac:dyDescent="0.4">
      <c r="A55" s="37" t="s">
        <v>22</v>
      </c>
      <c r="B55" s="31">
        <v>947</v>
      </c>
    </row>
    <row r="56" spans="1:2" ht="15" thickBot="1" x14ac:dyDescent="0.4">
      <c r="A56" s="46" t="s">
        <v>55</v>
      </c>
      <c r="B56" s="32">
        <v>26</v>
      </c>
    </row>
    <row r="57" spans="1:2" ht="15" thickBot="1" x14ac:dyDescent="0.4">
      <c r="A57" s="12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2"/>
    </row>
  </sheetData>
  <autoFilter ref="A1:A56" xr:uid="{1D19E26B-1765-4516-BAF0-E2894C03DB8E}"/>
  <hyperlinks>
    <hyperlink ref="A6" r:id="rId1" display="https://www.worldometers.info/coronavirus/usa/california/" xr:uid="{C5649F3E-D884-488B-89C5-87BFD5A98B0E}"/>
    <hyperlink ref="A11" r:id="rId2" display="https://www.worldometers.info/coronavirus/usa/florida/" xr:uid="{A66D8B55-760B-47C9-A55E-364042DF714D}"/>
    <hyperlink ref="A48" r:id="rId3" display="https://www.worldometers.info/coronavirus/usa/texas/" xr:uid="{25AE4D81-1B56-4EE6-8D23-0CD910C27E0F}"/>
    <hyperlink ref="A35" r:id="rId4" display="https://www.worldometers.info/coronavirus/usa/new-york/" xr:uid="{F8D898CB-F6D1-4544-8F95-4104317E6AFA}"/>
    <hyperlink ref="A12" r:id="rId5" display="https://www.worldometers.info/coronavirus/usa/georgia/" xr:uid="{F374404B-333B-462E-9712-7D1DFB21A52D}"/>
    <hyperlink ref="A33" r:id="rId6" display="https://www.worldometers.info/coronavirus/usa/new-jersey/" xr:uid="{B016AF58-E07C-48E8-B00F-9247BABD5984}"/>
    <hyperlink ref="A16" r:id="rId7" display="https://www.worldometers.info/coronavirus/usa/illinois/" xr:uid="{FC608B6E-FC3B-4438-9CA5-0B3D7A04D84D}"/>
    <hyperlink ref="A4" r:id="rId8" display="https://www.worldometers.info/coronavirus/usa/arizona/" xr:uid="{279FB80E-04D7-451F-91EC-47C04364B3B2}"/>
    <hyperlink ref="A36" r:id="rId9" display="https://www.worldometers.info/coronavirus/usa/north-carolina/" xr:uid="{D69882BD-19EE-43B4-9A8C-847AEE5B4F0C}"/>
    <hyperlink ref="A24" r:id="rId10" display="https://www.worldometers.info/coronavirus/usa/massachusetts/" xr:uid="{56DC350E-2815-44BC-80AF-0B14384FC963}"/>
    <hyperlink ref="A42" r:id="rId11" display="https://www.worldometers.info/coronavirus/usa/pennsylvania/" xr:uid="{5BD8128C-7DD8-41B0-8357-5D0FC3A25157}"/>
    <hyperlink ref="A21" r:id="rId12" display="https://www.worldometers.info/coronavirus/usa/louisiana/" xr:uid="{F98569C4-9683-4646-9015-09EF19AD766D}"/>
    <hyperlink ref="A47" r:id="rId13" display="https://www.worldometers.info/coronavirus/usa/tennessee/" xr:uid="{F2C29243-69F5-4BCA-9B23-B44B3A204EC5}"/>
    <hyperlink ref="A39" r:id="rId14" display="https://www.worldometers.info/coronavirus/usa/ohio/" xr:uid="{3DA91BCD-EE9B-4BDB-BD18-0DC3FE861324}"/>
    <hyperlink ref="A25" r:id="rId15" display="https://www.worldometers.info/coronavirus/usa/michigan/" xr:uid="{FF9F941F-962F-4CC0-9F8D-680019E45F3D}"/>
    <hyperlink ref="A52" r:id="rId16" display="https://www.worldometers.info/coronavirus/usa/virginia/" xr:uid="{D6CEA25D-86FC-477A-9DF4-B02DA350549F}"/>
    <hyperlink ref="A45" r:id="rId17" display="https://www.worldometers.info/coronavirus/usa/south-carolina/" xr:uid="{ED8C2F65-E04F-4A2D-9A2F-B139D25BA27D}"/>
    <hyperlink ref="A23" r:id="rId18" display="https://www.worldometers.info/coronavirus/usa/maryland/" xr:uid="{4D119862-2476-4765-8D09-A33881C32946}"/>
    <hyperlink ref="A2" r:id="rId19" display="https://www.worldometers.info/coronavirus/usa/alabama/" xr:uid="{2CEB71C9-A2E3-4659-8FB9-3C106444BB98}"/>
    <hyperlink ref="A17" r:id="rId20" display="https://www.worldometers.info/coronavirus/usa/indiana/" xr:uid="{B43C5F58-295F-40A9-9E69-5FBD2ADA0413}"/>
    <hyperlink ref="A27" r:id="rId21" display="https://www.worldometers.info/coronavirus/usa/mississippi/" xr:uid="{F3335AFF-3CCC-4D83-B94F-D38376CA4990}"/>
    <hyperlink ref="A53" r:id="rId22" display="https://www.worldometers.info/coronavirus/usa/washington/" xr:uid="{E190A4D0-AC0D-4AE1-A0C0-A60908869C3C}"/>
    <hyperlink ref="A26" r:id="rId23" display="https://www.worldometers.info/coronavirus/usa/minnesota/" xr:uid="{8FA5961E-F10D-492B-A92D-EB1F11AC5768}"/>
    <hyperlink ref="A55" r:id="rId24" display="https://www.worldometers.info/coronavirus/usa/wisconsin/" xr:uid="{E58F193A-B62F-4A45-BB0D-47CAAB757668}"/>
    <hyperlink ref="A28" r:id="rId25" display="https://www.worldometers.info/coronavirus/usa/missouri/" xr:uid="{A3515241-816F-423A-91C8-667B21CBA8DA}"/>
    <hyperlink ref="A8" r:id="rId26" display="https://www.worldometers.info/coronavirus/usa/connecticut/" xr:uid="{618BBBB4-A0CC-4390-BFDC-7F447612684B}"/>
    <hyperlink ref="A31" r:id="rId27" display="https://www.worldometers.info/coronavirus/usa/nevada/" xr:uid="{CDB38812-DBAC-4313-9109-986862BE2F11}"/>
    <hyperlink ref="A7" r:id="rId28" display="https://www.worldometers.info/coronavirus/usa/colorado/" xr:uid="{D1A72742-4E8B-4DE2-8A91-54943B189DA0}"/>
    <hyperlink ref="A18" r:id="rId29" display="https://www.worldometers.info/coronavirus/usa/iowa/" xr:uid="{8CAE5774-0E91-4614-A886-7D5A8AFD0EC8}"/>
    <hyperlink ref="A5" r:id="rId30" display="https://www.worldometers.info/coronavirus/usa/arkansas/" xr:uid="{7A68F2AD-C7E7-4278-89E1-8045A7E95363}"/>
    <hyperlink ref="A50" r:id="rId31" display="https://www.worldometers.info/coronavirus/usa/utah/" xr:uid="{9692FC9A-4807-4596-82EB-11DF3500252C}"/>
    <hyperlink ref="A40" r:id="rId32" display="https://www.worldometers.info/coronavirus/usa/oklahoma/" xr:uid="{B976DBBB-BDC7-4142-9F5E-9BD0EE9F10DD}"/>
    <hyperlink ref="A20" r:id="rId33" display="https://www.worldometers.info/coronavirus/usa/kentucky/" xr:uid="{AB280BC0-7CA6-4320-BB9A-3B89DC6BD116}"/>
    <hyperlink ref="A19" r:id="rId34" display="https://www.worldometers.info/coronavirus/usa/kansas/" xr:uid="{5CA5E8B3-DB4F-49ED-A3C7-2B9A2D2EF0C0}"/>
    <hyperlink ref="A30" r:id="rId35" display="https://www.worldometers.info/coronavirus/usa/nebraska/" xr:uid="{75BC4567-A3EC-41ED-ACD0-C167FC8B45C7}"/>
    <hyperlink ref="A15" r:id="rId36" display="https://www.worldometers.info/coronavirus/usa/idaho/" xr:uid="{21A0CCEC-EB19-47B2-9508-1B5848E9A8C6}"/>
    <hyperlink ref="A34" r:id="rId37" display="https://www.worldometers.info/coronavirus/usa/new-mexico/" xr:uid="{8757BFB9-7F49-4FD0-A7EE-07291F387D06}"/>
    <hyperlink ref="A44" r:id="rId38" display="https://www.worldometers.info/coronavirus/usa/rhode-island/" xr:uid="{B09D4CCA-F26C-45D6-BA26-2908907900EA}"/>
    <hyperlink ref="A41" r:id="rId39" display="https://www.worldometers.info/coronavirus/usa/oregon/" xr:uid="{F28331B6-F307-4FE1-B7F3-BAF44DA7D3DF}"/>
    <hyperlink ref="A9" r:id="rId40" display="https://www.worldometers.info/coronavirus/usa/delaware/" xr:uid="{55D1168B-1743-43F3-AB6E-782F003B338B}"/>
    <hyperlink ref="A10" r:id="rId41" display="https://www.worldometers.info/coronavirus/usa/district-of-columbia/" xr:uid="{A3C55E8F-1663-4C16-A58E-22A4D82CB4EB}"/>
    <hyperlink ref="A46" r:id="rId42" display="https://www.worldometers.info/coronavirus/usa/south-dakota/" xr:uid="{89227F69-5DFF-48CF-8977-7922A0BDB70C}"/>
    <hyperlink ref="A54" r:id="rId43" display="https://www.worldometers.info/coronavirus/usa/west-virginia/" xr:uid="{90DC61B2-A737-4A8A-A6FE-7306B56DAF73}"/>
    <hyperlink ref="A32" r:id="rId44" display="https://www.worldometers.info/coronavirus/usa/new-hampshire/" xr:uid="{E4BB0966-22B3-4C95-B08F-261D271F5EBE}"/>
    <hyperlink ref="A37" r:id="rId45" display="https://www.worldometers.info/coronavirus/usa/north-dakota/" xr:uid="{325A4DD7-A114-4D4F-8111-B95AAB8A4603}"/>
    <hyperlink ref="A29" r:id="rId46" display="https://www.worldometers.info/coronavirus/usa/montana/" xr:uid="{AF98FEF9-B894-4A3D-98D3-61DCAB2BC283}"/>
    <hyperlink ref="A22" r:id="rId47" display="https://www.worldometers.info/coronavirus/usa/maine/" xr:uid="{1A4CC04D-D89F-4754-8FCA-02C799C41BBE}"/>
    <hyperlink ref="A3" r:id="rId48" display="https://www.worldometers.info/coronavirus/usa/alaska/" xr:uid="{C4BB3E64-B83C-42E2-8228-14601028AD76}"/>
    <hyperlink ref="A56" r:id="rId49" display="https://www.worldometers.info/coronavirus/usa/wyoming/" xr:uid="{35E71B6B-888C-4FF0-8F46-3DCC50423935}"/>
    <hyperlink ref="A14" r:id="rId50" display="https://www.worldometers.info/coronavirus/usa/hawaii/" xr:uid="{96B53871-EEEA-489E-BF36-C7E866E8DCA0}"/>
    <hyperlink ref="A51" r:id="rId51" display="https://www.worldometers.info/coronavirus/usa/vermont/" xr:uid="{C89F44A4-B0A6-4C1C-9E5C-99355D8366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60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27" bestFit="1" customWidth="1"/>
    <col min="3" max="3" width="10" style="33" bestFit="1" customWidth="1"/>
    <col min="4" max="16384" width="8.7265625" style="27"/>
  </cols>
  <sheetData>
    <row r="1" spans="1:3" ht="13" thickBot="1" x14ac:dyDescent="0.4">
      <c r="A1" s="27" t="s">
        <v>97</v>
      </c>
      <c r="C1" s="33" t="s">
        <v>96</v>
      </c>
    </row>
    <row r="2" spans="1:3" ht="15" thickBot="1" x14ac:dyDescent="0.4">
      <c r="A2" s="27" t="s">
        <v>36</v>
      </c>
      <c r="B2" s="37" t="s">
        <v>36</v>
      </c>
      <c r="C2" s="31">
        <v>1603</v>
      </c>
    </row>
    <row r="3" spans="1:3" ht="15" thickBot="1" x14ac:dyDescent="0.4">
      <c r="B3" s="37" t="s">
        <v>52</v>
      </c>
      <c r="C3" s="31">
        <v>24</v>
      </c>
    </row>
    <row r="4" spans="1:3" ht="15" thickBot="1" x14ac:dyDescent="0.4">
      <c r="A4" s="27" t="s">
        <v>33</v>
      </c>
      <c r="B4" s="37" t="s">
        <v>33</v>
      </c>
      <c r="C4" s="31">
        <v>3747</v>
      </c>
    </row>
    <row r="5" spans="1:3" ht="15" thickBot="1" x14ac:dyDescent="0.4">
      <c r="A5" s="27" t="s">
        <v>34</v>
      </c>
      <c r="B5" s="37" t="s">
        <v>34</v>
      </c>
      <c r="C5" s="31">
        <v>460</v>
      </c>
    </row>
    <row r="6" spans="1:3" ht="15" thickBot="1" x14ac:dyDescent="0.4">
      <c r="A6" s="27" t="s">
        <v>10</v>
      </c>
      <c r="B6" s="37" t="s">
        <v>10</v>
      </c>
      <c r="C6" s="31">
        <v>9359</v>
      </c>
    </row>
    <row r="7" spans="1:3" ht="15" thickBot="1" x14ac:dyDescent="0.4">
      <c r="A7" s="27" t="s">
        <v>18</v>
      </c>
      <c r="B7" s="37" t="s">
        <v>18</v>
      </c>
      <c r="C7" s="31">
        <v>1844</v>
      </c>
    </row>
    <row r="8" spans="1:3" ht="15" thickBot="1" x14ac:dyDescent="0.4">
      <c r="A8" s="27" t="s">
        <v>23</v>
      </c>
      <c r="B8" s="37" t="s">
        <v>23</v>
      </c>
      <c r="C8" s="31">
        <v>4432</v>
      </c>
    </row>
    <row r="9" spans="1:3" ht="15" thickBot="1" x14ac:dyDescent="0.4">
      <c r="A9" s="27" t="s">
        <v>43</v>
      </c>
      <c r="B9" s="37" t="s">
        <v>43</v>
      </c>
      <c r="C9" s="31">
        <v>585</v>
      </c>
    </row>
    <row r="10" spans="1:3" ht="29.5" thickBot="1" x14ac:dyDescent="0.4">
      <c r="A10" s="27" t="s">
        <v>95</v>
      </c>
      <c r="B10" s="37" t="s">
        <v>63</v>
      </c>
      <c r="C10" s="31">
        <v>585</v>
      </c>
    </row>
    <row r="11" spans="1:3" ht="15" thickBot="1" x14ac:dyDescent="0.4">
      <c r="A11" s="27" t="s">
        <v>13</v>
      </c>
      <c r="B11" s="37" t="s">
        <v>13</v>
      </c>
      <c r="C11" s="31">
        <v>7022</v>
      </c>
    </row>
    <row r="12" spans="1:3" ht="15" thickBot="1" x14ac:dyDescent="0.4">
      <c r="A12" s="27" t="s">
        <v>16</v>
      </c>
      <c r="B12" s="37" t="s">
        <v>16</v>
      </c>
      <c r="C12" s="31">
        <v>3825</v>
      </c>
    </row>
    <row r="13" spans="1:3" ht="13" thickBot="1" x14ac:dyDescent="0.4">
      <c r="A13" s="27" t="s">
        <v>64</v>
      </c>
      <c r="B13" s="3" t="s">
        <v>64</v>
      </c>
      <c r="C13" s="31">
        <v>5</v>
      </c>
    </row>
    <row r="14" spans="1:3" ht="15" thickBot="1" x14ac:dyDescent="0.4">
      <c r="B14" s="37" t="s">
        <v>47</v>
      </c>
      <c r="C14" s="31">
        <v>26</v>
      </c>
    </row>
    <row r="15" spans="1:3" ht="15" thickBot="1" x14ac:dyDescent="0.4">
      <c r="A15" s="27" t="s">
        <v>49</v>
      </c>
      <c r="B15" s="37" t="s">
        <v>49</v>
      </c>
      <c r="C15" s="31">
        <v>197</v>
      </c>
    </row>
    <row r="16" spans="1:3" ht="15" thickBot="1" x14ac:dyDescent="0.4">
      <c r="A16" s="27" t="s">
        <v>12</v>
      </c>
      <c r="B16" s="37" t="s">
        <v>12</v>
      </c>
      <c r="C16" s="31">
        <v>7700</v>
      </c>
    </row>
    <row r="17" spans="1:3" ht="15" thickBot="1" x14ac:dyDescent="0.4">
      <c r="A17" s="27" t="s">
        <v>27</v>
      </c>
      <c r="B17" s="37" t="s">
        <v>27</v>
      </c>
      <c r="C17" s="31">
        <v>2971</v>
      </c>
    </row>
    <row r="18" spans="1:3" ht="15" thickBot="1" x14ac:dyDescent="0.4">
      <c r="A18" s="27" t="s">
        <v>41</v>
      </c>
      <c r="B18" s="37" t="s">
        <v>41</v>
      </c>
      <c r="C18" s="31">
        <v>874</v>
      </c>
    </row>
    <row r="19" spans="1:3" ht="15" thickBot="1" x14ac:dyDescent="0.4">
      <c r="A19" s="27" t="s">
        <v>45</v>
      </c>
      <c r="B19" s="37" t="s">
        <v>45</v>
      </c>
      <c r="C19" s="31">
        <v>358</v>
      </c>
    </row>
    <row r="20" spans="1:3" ht="15" thickBot="1" x14ac:dyDescent="0.4">
      <c r="A20" s="27" t="s">
        <v>38</v>
      </c>
      <c r="B20" s="37" t="s">
        <v>38</v>
      </c>
      <c r="C20" s="31">
        <v>740</v>
      </c>
    </row>
    <row r="21" spans="1:3" ht="15" thickBot="1" x14ac:dyDescent="0.4">
      <c r="A21" s="27" t="s">
        <v>14</v>
      </c>
      <c r="B21" s="37" t="s">
        <v>14</v>
      </c>
      <c r="C21" s="31">
        <v>3953</v>
      </c>
    </row>
    <row r="22" spans="1:3" ht="15" thickBot="1" x14ac:dyDescent="0.4">
      <c r="B22" s="37" t="s">
        <v>39</v>
      </c>
      <c r="C22" s="31">
        <v>123</v>
      </c>
    </row>
    <row r="23" spans="1:3" ht="15" thickBot="1" x14ac:dyDescent="0.4">
      <c r="A23" s="27" t="s">
        <v>26</v>
      </c>
      <c r="B23" s="37" t="s">
        <v>26</v>
      </c>
      <c r="C23" s="31">
        <v>3506</v>
      </c>
    </row>
    <row r="24" spans="1:3" ht="15" thickBot="1" x14ac:dyDescent="0.4">
      <c r="A24" s="27" t="s">
        <v>17</v>
      </c>
      <c r="B24" s="37" t="s">
        <v>17</v>
      </c>
      <c r="C24" s="31">
        <v>8626</v>
      </c>
    </row>
    <row r="25" spans="1:3" ht="15" thickBot="1" x14ac:dyDescent="0.4">
      <c r="A25" s="27" t="s">
        <v>11</v>
      </c>
      <c r="B25" s="37" t="s">
        <v>11</v>
      </c>
      <c r="C25" s="31">
        <v>6457</v>
      </c>
    </row>
    <row r="26" spans="1:3" ht="15" thickBot="1" x14ac:dyDescent="0.4">
      <c r="A26" s="27" t="s">
        <v>32</v>
      </c>
      <c r="B26" s="37" t="s">
        <v>32</v>
      </c>
      <c r="C26" s="31">
        <v>1646</v>
      </c>
    </row>
    <row r="27" spans="1:3" ht="15" thickBot="1" x14ac:dyDescent="0.4">
      <c r="A27" s="27" t="s">
        <v>30</v>
      </c>
      <c r="B27" s="37" t="s">
        <v>30</v>
      </c>
      <c r="C27" s="31">
        <v>1693</v>
      </c>
    </row>
    <row r="28" spans="1:3" ht="15" thickBot="1" x14ac:dyDescent="0.4">
      <c r="A28" s="27" t="s">
        <v>35</v>
      </c>
      <c r="B28" s="37" t="s">
        <v>35</v>
      </c>
      <c r="C28" s="31">
        <v>1313</v>
      </c>
    </row>
    <row r="29" spans="1:3" ht="15" thickBot="1" x14ac:dyDescent="0.4">
      <c r="B29" s="37" t="s">
        <v>51</v>
      </c>
      <c r="C29" s="31">
        <v>61</v>
      </c>
    </row>
    <row r="30" spans="1:3" ht="15" thickBot="1" x14ac:dyDescent="0.4">
      <c r="B30" s="37" t="s">
        <v>50</v>
      </c>
      <c r="C30" s="31">
        <v>332</v>
      </c>
    </row>
    <row r="31" spans="1:3" ht="15" thickBot="1" x14ac:dyDescent="0.4">
      <c r="A31" s="27" t="s">
        <v>31</v>
      </c>
      <c r="B31" s="37" t="s">
        <v>31</v>
      </c>
      <c r="C31" s="31">
        <v>835</v>
      </c>
    </row>
    <row r="32" spans="1:3" ht="15" thickBot="1" x14ac:dyDescent="0.4">
      <c r="A32" s="27" t="s">
        <v>42</v>
      </c>
      <c r="B32" s="37" t="s">
        <v>42</v>
      </c>
      <c r="C32" s="31">
        <v>416</v>
      </c>
    </row>
    <row r="33" spans="1:3" ht="15" thickBot="1" x14ac:dyDescent="0.4">
      <c r="A33" s="27" t="s">
        <v>8</v>
      </c>
      <c r="B33" s="37" t="s">
        <v>8</v>
      </c>
      <c r="C33" s="31">
        <v>15907</v>
      </c>
    </row>
    <row r="34" spans="1:3" ht="15" thickBot="1" x14ac:dyDescent="0.4">
      <c r="A34" s="27" t="s">
        <v>44</v>
      </c>
      <c r="B34" s="37" t="s">
        <v>44</v>
      </c>
      <c r="C34" s="31">
        <v>651</v>
      </c>
    </row>
    <row r="35" spans="1:3" ht="15" thickBot="1" x14ac:dyDescent="0.4">
      <c r="A35" s="27" t="s">
        <v>7</v>
      </c>
      <c r="B35" s="37" t="s">
        <v>7</v>
      </c>
      <c r="C35" s="31">
        <v>32773</v>
      </c>
    </row>
    <row r="36" spans="1:3" ht="15" thickBot="1" x14ac:dyDescent="0.4">
      <c r="A36" s="27" t="s">
        <v>24</v>
      </c>
      <c r="B36" s="37" t="s">
        <v>24</v>
      </c>
      <c r="C36" s="31">
        <v>1985</v>
      </c>
    </row>
    <row r="37" spans="1:3" ht="15" thickBot="1" x14ac:dyDescent="0.4">
      <c r="B37" s="37" t="s">
        <v>53</v>
      </c>
      <c r="C37" s="31">
        <v>103</v>
      </c>
    </row>
    <row r="38" spans="1:3" ht="15" thickBot="1" x14ac:dyDescent="0.4">
      <c r="A38" s="27" t="s">
        <v>21</v>
      </c>
      <c r="B38" s="37" t="s">
        <v>21</v>
      </c>
      <c r="C38" s="31">
        <v>3521</v>
      </c>
    </row>
    <row r="39" spans="1:3" ht="15" thickBot="1" x14ac:dyDescent="0.4">
      <c r="A39" s="27" t="s">
        <v>46</v>
      </c>
      <c r="B39" s="37" t="s">
        <v>46</v>
      </c>
      <c r="C39" s="31">
        <v>549</v>
      </c>
    </row>
    <row r="40" spans="1:3" ht="15" thickBot="1" x14ac:dyDescent="0.4">
      <c r="A40" s="27" t="s">
        <v>37</v>
      </c>
      <c r="B40" s="37" t="s">
        <v>37</v>
      </c>
      <c r="C40" s="31">
        <v>325</v>
      </c>
    </row>
    <row r="41" spans="1:3" ht="15" thickBot="1" x14ac:dyDescent="0.4">
      <c r="A41" s="27" t="s">
        <v>19</v>
      </c>
      <c r="B41" s="37" t="s">
        <v>19</v>
      </c>
      <c r="C41" s="31">
        <v>7289</v>
      </c>
    </row>
    <row r="42" spans="1:3" ht="13" thickBot="1" x14ac:dyDescent="0.4">
      <c r="A42" s="27" t="s">
        <v>65</v>
      </c>
      <c r="B42" s="3" t="s">
        <v>65</v>
      </c>
      <c r="C42" s="31">
        <v>225</v>
      </c>
    </row>
    <row r="43" spans="1:3" ht="15" thickBot="1" x14ac:dyDescent="0.4">
      <c r="B43" s="37" t="s">
        <v>40</v>
      </c>
      <c r="C43" s="31">
        <v>1007</v>
      </c>
    </row>
    <row r="44" spans="1:3" ht="15" thickBot="1" x14ac:dyDescent="0.4">
      <c r="A44" s="27" t="s">
        <v>25</v>
      </c>
      <c r="B44" s="37" t="s">
        <v>25</v>
      </c>
      <c r="C44" s="31">
        <v>1751</v>
      </c>
    </row>
    <row r="45" spans="1:3" ht="15" thickBot="1" x14ac:dyDescent="0.4">
      <c r="A45" s="27" t="s">
        <v>54</v>
      </c>
      <c r="B45" s="37" t="s">
        <v>54</v>
      </c>
      <c r="C45" s="31">
        <v>134</v>
      </c>
    </row>
    <row r="46" spans="1:3" ht="15" thickBot="1" x14ac:dyDescent="0.4">
      <c r="A46" s="27" t="s">
        <v>20</v>
      </c>
      <c r="B46" s="37" t="s">
        <v>20</v>
      </c>
      <c r="C46" s="31">
        <v>1067</v>
      </c>
    </row>
    <row r="47" spans="1:3" ht="15" thickBot="1" x14ac:dyDescent="0.4">
      <c r="A47" s="27" t="s">
        <v>15</v>
      </c>
      <c r="B47" s="37" t="s">
        <v>15</v>
      </c>
      <c r="C47" s="31">
        <v>7266</v>
      </c>
    </row>
    <row r="48" spans="1:3" ht="15" thickBot="1" x14ac:dyDescent="0.4">
      <c r="A48" s="27" t="s">
        <v>28</v>
      </c>
      <c r="B48" s="37" t="s">
        <v>28</v>
      </c>
      <c r="C48" s="31">
        <v>310</v>
      </c>
    </row>
    <row r="49" spans="1:3" ht="15" thickBot="1" x14ac:dyDescent="0.4">
      <c r="A49" s="27" t="s">
        <v>48</v>
      </c>
      <c r="B49" s="37" t="s">
        <v>48</v>
      </c>
      <c r="C49" s="31">
        <v>57</v>
      </c>
    </row>
    <row r="50" spans="1:3" ht="15" thickBot="1" x14ac:dyDescent="0.4">
      <c r="A50" s="27" t="s">
        <v>29</v>
      </c>
      <c r="B50" s="37" t="s">
        <v>29</v>
      </c>
      <c r="C50" s="31">
        <v>2215</v>
      </c>
    </row>
    <row r="51" spans="1:3" ht="15" thickBot="1" x14ac:dyDescent="0.4">
      <c r="A51" s="27" t="s">
        <v>9</v>
      </c>
      <c r="B51" s="37" t="s">
        <v>9</v>
      </c>
      <c r="C51" s="31">
        <v>1594</v>
      </c>
    </row>
    <row r="52" spans="1:3" ht="15" thickBot="1" x14ac:dyDescent="0.4">
      <c r="B52" s="37" t="s">
        <v>56</v>
      </c>
      <c r="C52" s="31">
        <v>116</v>
      </c>
    </row>
    <row r="53" spans="1:3" ht="15" thickBot="1" x14ac:dyDescent="0.4">
      <c r="A53" s="27" t="s">
        <v>22</v>
      </c>
      <c r="B53" s="37" t="s">
        <v>22</v>
      </c>
      <c r="C53" s="31">
        <v>947</v>
      </c>
    </row>
    <row r="54" spans="1:3" ht="15" thickBot="1" x14ac:dyDescent="0.4">
      <c r="A54" s="27" t="s">
        <v>55</v>
      </c>
      <c r="B54" s="46" t="s">
        <v>55</v>
      </c>
      <c r="C54" s="32">
        <v>26</v>
      </c>
    </row>
    <row r="59" spans="1:3" ht="13" thickBot="1" x14ac:dyDescent="0.4"/>
    <row r="60" spans="1:3" ht="14.5" x14ac:dyDescent="0.35">
      <c r="B60" s="3"/>
      <c r="C60" s="36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6" r:id="rId1" display="https://www.worldometers.info/coronavirus/usa/california/" xr:uid="{4C375D5C-AB98-489E-A455-3B2D202377B8}"/>
    <hyperlink ref="B11" r:id="rId2" display="https://www.worldometers.info/coronavirus/usa/florida/" xr:uid="{B82307A7-4B17-4E1F-9DFC-30C6A3767761}"/>
    <hyperlink ref="B47" r:id="rId3" display="https://www.worldometers.info/coronavirus/usa/texas/" xr:uid="{7ED9BD10-7B68-4633-BFD5-9B3322F1C5AF}"/>
    <hyperlink ref="B35" r:id="rId4" display="https://www.worldometers.info/coronavirus/usa/new-york/" xr:uid="{752B4B34-C467-4392-B735-7420B4EBBEFB}"/>
    <hyperlink ref="B12" r:id="rId5" display="https://www.worldometers.info/coronavirus/usa/georgia/" xr:uid="{C436FD16-87BD-49A9-89C6-5C68A1BF6871}"/>
    <hyperlink ref="B33" r:id="rId6" display="https://www.worldometers.info/coronavirus/usa/new-jersey/" xr:uid="{E3D25A91-154C-446F-9F66-02A60EBBB6C7}"/>
    <hyperlink ref="B16" r:id="rId7" display="https://www.worldometers.info/coronavirus/usa/illinois/" xr:uid="{89F523D5-3581-4739-BC6E-94D95968BDC1}"/>
    <hyperlink ref="B4" r:id="rId8" display="https://www.worldometers.info/coronavirus/usa/arizona/" xr:uid="{61EC013D-0836-4674-AB9B-F8B7120FC890}"/>
    <hyperlink ref="B36" r:id="rId9" display="https://www.worldometers.info/coronavirus/usa/north-carolina/" xr:uid="{0FCEAD6E-C08C-4801-9323-F894612B538F}"/>
    <hyperlink ref="B24" r:id="rId10" display="https://www.worldometers.info/coronavirus/usa/massachusetts/" xr:uid="{4F314D47-7B44-4DD7-AEDC-B8887E19F32F}"/>
    <hyperlink ref="B41" r:id="rId11" display="https://www.worldometers.info/coronavirus/usa/pennsylvania/" xr:uid="{ABBFCD50-0A8E-449B-B8C3-0B9CF3C9690F}"/>
    <hyperlink ref="B21" r:id="rId12" display="https://www.worldometers.info/coronavirus/usa/louisiana/" xr:uid="{B4A03C6C-CC48-427E-B102-4D5AA1A8EFC8}"/>
    <hyperlink ref="B46" r:id="rId13" display="https://www.worldometers.info/coronavirus/usa/tennessee/" xr:uid="{4A0B379F-5B52-4D3A-9CE3-CFD1AB70CBD9}"/>
    <hyperlink ref="B38" r:id="rId14" display="https://www.worldometers.info/coronavirus/usa/ohio/" xr:uid="{D3163065-30BD-4DB9-A536-8BCE5DF68FFE}"/>
    <hyperlink ref="B25" r:id="rId15" display="https://www.worldometers.info/coronavirus/usa/michigan/" xr:uid="{4D13C64F-9FC4-4165-B83C-6AE02744E3CB}"/>
    <hyperlink ref="B50" r:id="rId16" display="https://www.worldometers.info/coronavirus/usa/virginia/" xr:uid="{B835AEF3-6185-4A40-91D3-66011619B26C}"/>
    <hyperlink ref="B44" r:id="rId17" display="https://www.worldometers.info/coronavirus/usa/south-carolina/" xr:uid="{73D6D295-D375-41E4-A209-D2DDC3010743}"/>
    <hyperlink ref="B23" r:id="rId18" display="https://www.worldometers.info/coronavirus/usa/maryland/" xr:uid="{0ADAA574-598F-4E29-933A-2E49E89E252C}"/>
    <hyperlink ref="B2" r:id="rId19" display="https://www.worldometers.info/coronavirus/usa/alabama/" xr:uid="{4147A87D-3DFF-4429-B0A4-7735263D1290}"/>
    <hyperlink ref="B17" r:id="rId20" display="https://www.worldometers.info/coronavirus/usa/indiana/" xr:uid="{5A52906F-21A5-4131-88B7-AA37B9E3CA2B}"/>
    <hyperlink ref="B27" r:id="rId21" display="https://www.worldometers.info/coronavirus/usa/mississippi/" xr:uid="{5600C356-F393-4045-9282-87DA9263B535}"/>
    <hyperlink ref="B51" r:id="rId22" display="https://www.worldometers.info/coronavirus/usa/washington/" xr:uid="{D651425C-1052-4AEB-8538-14F7D8821165}"/>
    <hyperlink ref="B26" r:id="rId23" display="https://www.worldometers.info/coronavirus/usa/minnesota/" xr:uid="{F9A3E7E7-F897-48F2-A826-F9E3BAAC8561}"/>
    <hyperlink ref="B53" r:id="rId24" display="https://www.worldometers.info/coronavirus/usa/wisconsin/" xr:uid="{1C13704C-345C-49DA-9506-5EF54114D578}"/>
    <hyperlink ref="B28" r:id="rId25" display="https://www.worldometers.info/coronavirus/usa/missouri/" xr:uid="{E687F227-9525-42D0-B79C-CFAB4B9CE1BC}"/>
    <hyperlink ref="B8" r:id="rId26" display="https://www.worldometers.info/coronavirus/usa/connecticut/" xr:uid="{D826BEA6-6AF5-4F80-A64F-70087CE38FD0}"/>
    <hyperlink ref="B31" r:id="rId27" display="https://www.worldometers.info/coronavirus/usa/nevada/" xr:uid="{BC20E186-21E5-4250-B3CF-33B7554EF424}"/>
    <hyperlink ref="B7" r:id="rId28" display="https://www.worldometers.info/coronavirus/usa/colorado/" xr:uid="{B1A92724-CD9F-464A-BA3D-01C926266993}"/>
    <hyperlink ref="B18" r:id="rId29" display="https://www.worldometers.info/coronavirus/usa/iowa/" xr:uid="{4BE01E2D-1A46-48EC-B538-ACFB94D80917}"/>
    <hyperlink ref="B5" r:id="rId30" display="https://www.worldometers.info/coronavirus/usa/arkansas/" xr:uid="{CC043C12-9A06-4A58-ADA2-53090718406F}"/>
    <hyperlink ref="B48" r:id="rId31" display="https://www.worldometers.info/coronavirus/usa/utah/" xr:uid="{C567C816-9C8D-4890-9FF8-570347C6689F}"/>
    <hyperlink ref="B39" r:id="rId32" display="https://www.worldometers.info/coronavirus/usa/oklahoma/" xr:uid="{35493F84-D29B-4A99-82E3-14CDE63691A8}"/>
    <hyperlink ref="B20" r:id="rId33" display="https://www.worldometers.info/coronavirus/usa/kentucky/" xr:uid="{97CCAB1F-1A91-4912-A52E-55885CE26127}"/>
    <hyperlink ref="B19" r:id="rId34" display="https://www.worldometers.info/coronavirus/usa/kansas/" xr:uid="{E563B152-CB20-453E-B7C1-F73BE8A12769}"/>
    <hyperlink ref="B30" r:id="rId35" display="https://www.worldometers.info/coronavirus/usa/nebraska/" xr:uid="{C46CB2D1-4201-4419-94CD-BB1E4E67E3B7}"/>
    <hyperlink ref="B15" r:id="rId36" display="https://www.worldometers.info/coronavirus/usa/idaho/" xr:uid="{0391A4F8-1C09-4807-B014-A49D7B3F1179}"/>
    <hyperlink ref="B34" r:id="rId37" display="https://www.worldometers.info/coronavirus/usa/new-mexico/" xr:uid="{F6AE7ECA-228F-488F-B23D-7610A9D02EE9}"/>
    <hyperlink ref="B43" r:id="rId38" display="https://www.worldometers.info/coronavirus/usa/rhode-island/" xr:uid="{8B51F23E-786C-4B9F-9DF2-77B0F8DC299A}"/>
    <hyperlink ref="B40" r:id="rId39" display="https://www.worldometers.info/coronavirus/usa/oregon/" xr:uid="{042E7C33-C5A8-48C3-AA17-75A277CF8A74}"/>
    <hyperlink ref="B9" r:id="rId40" display="https://www.worldometers.info/coronavirus/usa/delaware/" xr:uid="{E7B2A4F6-0028-442D-A51E-372194C7DEE8}"/>
    <hyperlink ref="B10" r:id="rId41" display="https://www.worldometers.info/coronavirus/usa/district-of-columbia/" xr:uid="{29BD01DD-8F87-4177-9473-9C2A581B4176}"/>
    <hyperlink ref="B45" r:id="rId42" display="https://www.worldometers.info/coronavirus/usa/south-dakota/" xr:uid="{4DA26EEB-AA4B-4A9D-A476-D705B293C13D}"/>
    <hyperlink ref="B52" r:id="rId43" display="https://www.worldometers.info/coronavirus/usa/west-virginia/" xr:uid="{53EFDD8C-1146-4355-A851-12FD39E7EB9F}"/>
    <hyperlink ref="B32" r:id="rId44" display="https://www.worldometers.info/coronavirus/usa/new-hampshire/" xr:uid="{14AE3983-64AE-419E-A1E5-98CA4D372EFD}"/>
    <hyperlink ref="B37" r:id="rId45" display="https://www.worldometers.info/coronavirus/usa/north-dakota/" xr:uid="{057EE1CE-F4F1-4048-8764-64A01FDA9E52}"/>
    <hyperlink ref="B29" r:id="rId46" display="https://www.worldometers.info/coronavirus/usa/montana/" xr:uid="{F0AB9A54-EEFC-4333-9E55-E47D29365631}"/>
    <hyperlink ref="B22" r:id="rId47" display="https://www.worldometers.info/coronavirus/usa/maine/" xr:uid="{1F9FCDE3-84A4-4DF0-832B-2F3F01762A2B}"/>
    <hyperlink ref="B3" r:id="rId48" display="https://www.worldometers.info/coronavirus/usa/alaska/" xr:uid="{583BF0D9-A46B-4BD8-A5A4-4828FA06DADB}"/>
    <hyperlink ref="B54" r:id="rId49" display="https://www.worldometers.info/coronavirus/usa/wyoming/" xr:uid="{AA321AC1-3B21-4C38-A687-616DB91883E9}"/>
    <hyperlink ref="B14" r:id="rId50" display="https://www.worldometers.info/coronavirus/usa/hawaii/" xr:uid="{C16133A6-4CBD-4948-9FEC-F726213D3CAC}"/>
    <hyperlink ref="B49" r:id="rId51" display="https://www.worldometers.info/coronavirus/usa/vermont/" xr:uid="{B3EF639D-6DE3-4820-8399-019C1EA862EF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2020-08-02T11:39:53Z</dcterms:modified>
</cp:coreProperties>
</file>