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A98719B3-5C91-4D00-B608-948567964495}" xr6:coauthVersionLast="45" xr6:coauthVersionMax="45" xr10:uidLastSave="{5591066E-E727-4BD2-BA16-2C78D757F6DA}"/>
  <bookViews>
    <workbookView xWindow="4095" yWindow="-21195" windowWidth="23490" windowHeight="19935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5" i="3" l="1"/>
  <c r="N3" i="3"/>
  <c r="N35" i="3"/>
  <c r="N33" i="3"/>
  <c r="N27" i="3"/>
  <c r="N13" i="3"/>
  <c r="N44" i="3"/>
  <c r="N22" i="3"/>
  <c r="N34" i="3"/>
  <c r="N26" i="3"/>
  <c r="N15" i="3"/>
  <c r="N52" i="3"/>
  <c r="N10" i="3"/>
  <c r="N17" i="3"/>
  <c r="N5" i="3"/>
  <c r="N39" i="3"/>
  <c r="N53" i="3"/>
  <c r="N51" i="3"/>
  <c r="N40" i="3"/>
  <c r="N11" i="3"/>
  <c r="N20" i="3"/>
  <c r="N56" i="3"/>
  <c r="N54" i="3"/>
  <c r="N48" i="3"/>
  <c r="N36" i="3"/>
  <c r="N6" i="3"/>
  <c r="N37" i="3"/>
  <c r="N41" i="3"/>
  <c r="N21" i="3"/>
  <c r="N55" i="3"/>
  <c r="N8" i="3"/>
  <c r="N30" i="3"/>
  <c r="N31" i="3"/>
  <c r="N4" i="3"/>
  <c r="N14" i="3"/>
  <c r="N43" i="3"/>
  <c r="N47" i="3"/>
  <c r="N18" i="3"/>
  <c r="N38" i="3"/>
  <c r="N42" i="3"/>
  <c r="N7" i="3"/>
  <c r="N24" i="3"/>
  <c r="N23" i="3"/>
  <c r="N12" i="3"/>
  <c r="N46" i="3"/>
  <c r="N28" i="3"/>
  <c r="N9" i="3"/>
  <c r="N16" i="3"/>
  <c r="N50" i="3"/>
  <c r="N2" i="3"/>
  <c r="N29" i="3"/>
  <c r="N25" i="3"/>
  <c r="N32" i="3"/>
  <c r="N19" i="3"/>
  <c r="N49" i="3"/>
  <c r="O38" i="3" l="1"/>
  <c r="P38" i="3"/>
  <c r="P10" i="3" l="1"/>
  <c r="P4" i="3"/>
  <c r="P22" i="3"/>
  <c r="P56" i="3"/>
  <c r="P52" i="3"/>
  <c r="P44" i="3"/>
  <c r="P31" i="3"/>
  <c r="P7" i="3"/>
  <c r="P53" i="3"/>
  <c r="P30" i="3"/>
  <c r="P16" i="3"/>
  <c r="P46" i="3"/>
  <c r="P55" i="3"/>
  <c r="P33" i="3"/>
  <c r="P49" i="3"/>
  <c r="P5" i="3"/>
  <c r="P21" i="3"/>
  <c r="P40" i="3"/>
  <c r="P24" i="3"/>
  <c r="P42" i="3"/>
  <c r="P20" i="3"/>
  <c r="P26" i="3"/>
  <c r="P36" i="3"/>
  <c r="P18" i="3"/>
  <c r="P32" i="3"/>
  <c r="P17" i="3"/>
  <c r="P50" i="3"/>
  <c r="P48" i="3"/>
  <c r="P6" i="3"/>
  <c r="P13" i="3"/>
  <c r="P8" i="3"/>
  <c r="P25" i="3"/>
  <c r="P37" i="3"/>
  <c r="P12" i="3"/>
  <c r="P43" i="3"/>
  <c r="P29" i="3"/>
  <c r="P2" i="3"/>
  <c r="P35" i="3"/>
  <c r="P19" i="3"/>
  <c r="P45" i="3"/>
  <c r="P47" i="3"/>
  <c r="P15" i="3"/>
  <c r="P54" i="3"/>
  <c r="P41" i="3"/>
  <c r="P39" i="3"/>
  <c r="P34" i="3"/>
  <c r="P11" i="3"/>
  <c r="P28" i="3"/>
  <c r="P3" i="3"/>
  <c r="P23" i="3"/>
  <c r="P27" i="3"/>
  <c r="P9" i="3"/>
  <c r="P51" i="3"/>
  <c r="P14" i="3"/>
  <c r="O12" i="3"/>
  <c r="Q22" i="3" l="1"/>
  <c r="Q26" i="3"/>
  <c r="Q33" i="3"/>
  <c r="Q31" i="3"/>
  <c r="Q55" i="3"/>
  <c r="Q12" i="3"/>
  <c r="Q56" i="3"/>
  <c r="Q38" i="3"/>
  <c r="Q41" i="3"/>
  <c r="Q45" i="3"/>
  <c r="Q32" i="3"/>
  <c r="Q23" i="3"/>
  <c r="Q14" i="3"/>
  <c r="Q28" i="3"/>
  <c r="Q25" i="3"/>
  <c r="Q3" i="3"/>
  <c r="Q48" i="3"/>
  <c r="Q47" i="3"/>
  <c r="Q16" i="3"/>
  <c r="Q6" i="3"/>
  <c r="Q49" i="3"/>
  <c r="Q37" i="3"/>
  <c r="Q50" i="3"/>
  <c r="Q7" i="3"/>
  <c r="Q5" i="3"/>
  <c r="Q8" i="3"/>
  <c r="Q21" i="3"/>
  <c r="Q42" i="3"/>
  <c r="Q13" i="3"/>
  <c r="Q24" i="3"/>
  <c r="Q36" i="3"/>
  <c r="Q52" i="3"/>
  <c r="Q46" i="3"/>
  <c r="Q10" i="3"/>
  <c r="Q29" i="3"/>
  <c r="Q11" i="3"/>
  <c r="Q44" i="3"/>
  <c r="Q40" i="3"/>
  <c r="Q17" i="3"/>
  <c r="Q54" i="3"/>
  <c r="Q53" i="3"/>
  <c r="Q4" i="3"/>
  <c r="Q15" i="3"/>
  <c r="Q2" i="3"/>
  <c r="Q27" i="3"/>
  <c r="Q19" i="3"/>
  <c r="Q39" i="3"/>
  <c r="Q30" i="3"/>
  <c r="Q9" i="3"/>
  <c r="Q35" i="3"/>
  <c r="Q51" i="3"/>
  <c r="Q34" i="3"/>
  <c r="Q18" i="3"/>
  <c r="Q43" i="3"/>
  <c r="Q20" i="3" l="1"/>
  <c r="O55" i="3" l="1"/>
  <c r="O28" i="3"/>
  <c r="O6" i="3"/>
  <c r="O15" i="3"/>
  <c r="O10" i="3"/>
  <c r="O50" i="3"/>
  <c r="O11" i="3"/>
  <c r="O19" i="3"/>
  <c r="O13" i="3"/>
  <c r="O20" i="3"/>
  <c r="O46" i="3"/>
  <c r="O51" i="3"/>
  <c r="O7" i="3"/>
  <c r="O56" i="3"/>
  <c r="O31" i="3"/>
  <c r="O33" i="3"/>
  <c r="O53" i="3"/>
  <c r="O37" i="3"/>
  <c r="O44" i="3"/>
  <c r="O8" i="3"/>
  <c r="O43" i="3"/>
  <c r="O17" i="3"/>
  <c r="O42" i="3"/>
  <c r="O22" i="3"/>
  <c r="O9" i="3"/>
  <c r="O47" i="3"/>
  <c r="O48" i="3"/>
  <c r="O41" i="3"/>
  <c r="O23" i="3"/>
  <c r="O32" i="3"/>
  <c r="O5" i="3"/>
  <c r="O26" i="3"/>
  <c r="O34" i="3"/>
  <c r="O40" i="3"/>
  <c r="O16" i="3"/>
  <c r="O18" i="3"/>
  <c r="O35" i="3"/>
  <c r="O27" i="3"/>
  <c r="O52" i="3"/>
  <c r="O49" i="3"/>
  <c r="O30" i="3"/>
  <c r="O24" i="3"/>
  <c r="O4" i="3"/>
  <c r="O2" i="3"/>
  <c r="O54" i="3"/>
  <c r="O45" i="3"/>
  <c r="O14" i="3"/>
  <c r="O39" i="3"/>
  <c r="O3" i="3"/>
  <c r="O36" i="3"/>
  <c r="O25" i="3"/>
  <c r="O21" i="3"/>
  <c r="O29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<sst xmlns="http://schemas.openxmlformats.org/spreadsheetml/2006/main" count="326" uniqueCount="105">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</sst>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2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68</v>
      </c>
      <c r="Q1" s="60"/>
      <c r="R1" s="60"/>
      <c r="S1" s="4">
        <v>1.4999999999999999E-2</v>
      </c>
      <c r="T1" s="4"/>
      <c r="U1" s="61" t="s">
        <v>77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759184</v>
      </c>
      <c r="D5" s="2"/>
      <c r="E5" s="1">
        <v>14333</v>
      </c>
      <c r="F5" s="2"/>
      <c r="G5" s="1">
        <v>372219</v>
      </c>
      <c r="H5" s="1">
        <v>372632</v>
      </c>
      <c r="I5" s="1">
        <v>19214</v>
      </c>
      <c r="J5" s="2">
        <v>363</v>
      </c>
      <c r="K5" s="1">
        <v>12556967</v>
      </c>
      <c r="L5" s="1">
        <v>317800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689048</v>
      </c>
      <c r="D6" s="2"/>
      <c r="E6" s="1">
        <v>14450</v>
      </c>
      <c r="F6" s="2"/>
      <c r="G6" s="1">
        <v>589922</v>
      </c>
      <c r="H6" s="1">
        <v>84676</v>
      </c>
      <c r="I6" s="1">
        <v>23764</v>
      </c>
      <c r="J6" s="2">
        <v>498</v>
      </c>
      <c r="K6" s="1">
        <v>5989638</v>
      </c>
      <c r="L6" s="1">
        <v>206569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661571</v>
      </c>
      <c r="D7" s="2"/>
      <c r="E7" s="1">
        <v>12604</v>
      </c>
      <c r="F7" s="2"/>
      <c r="G7" s="1">
        <v>142126</v>
      </c>
      <c r="H7" s="1">
        <v>506841</v>
      </c>
      <c r="I7" s="1">
        <v>30803</v>
      </c>
      <c r="J7" s="2">
        <v>587</v>
      </c>
      <c r="K7" s="1">
        <v>4908723</v>
      </c>
      <c r="L7" s="1">
        <v>228549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476890</v>
      </c>
      <c r="D8" s="2"/>
      <c r="E8" s="1">
        <v>33116</v>
      </c>
      <c r="F8" s="2"/>
      <c r="G8" s="1">
        <v>381012</v>
      </c>
      <c r="H8" s="1">
        <v>62762</v>
      </c>
      <c r="I8" s="1">
        <v>24514</v>
      </c>
      <c r="J8" s="1">
        <v>1702</v>
      </c>
      <c r="K8" s="1">
        <v>9245625</v>
      </c>
      <c r="L8" s="1">
        <v>475266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292905</v>
      </c>
      <c r="D9" s="2"/>
      <c r="E9" s="1">
        <v>6287</v>
      </c>
      <c r="F9" s="2"/>
      <c r="G9" s="1">
        <v>59044</v>
      </c>
      <c r="H9" s="1">
        <v>227574</v>
      </c>
      <c r="I9" s="1">
        <v>27587</v>
      </c>
      <c r="J9" s="2">
        <v>592</v>
      </c>
      <c r="K9" s="1">
        <v>2872924</v>
      </c>
      <c r="L9" s="1">
        <v>270586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262004</v>
      </c>
      <c r="D10" s="2"/>
      <c r="E10" s="1">
        <v>8527</v>
      </c>
      <c r="F10" s="2"/>
      <c r="G10" s="1">
        <v>199080</v>
      </c>
      <c r="H10" s="1">
        <v>54397</v>
      </c>
      <c r="I10" s="1">
        <v>20676</v>
      </c>
      <c r="J10" s="2">
        <v>673</v>
      </c>
      <c r="K10" s="1">
        <v>4688976</v>
      </c>
      <c r="L10" s="1">
        <v>370032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208128</v>
      </c>
      <c r="D11" s="2"/>
      <c r="E11" s="1">
        <v>5315</v>
      </c>
      <c r="F11" s="2"/>
      <c r="G11" s="1">
        <v>32628</v>
      </c>
      <c r="H11" s="1">
        <v>170185</v>
      </c>
      <c r="I11" s="1">
        <v>28594</v>
      </c>
      <c r="J11" s="2">
        <v>730</v>
      </c>
      <c r="K11" s="1">
        <v>1563003</v>
      </c>
      <c r="L11" s="1">
        <v>214736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199841</v>
      </c>
      <c r="D12" s="2"/>
      <c r="E12" s="1">
        <v>16149</v>
      </c>
      <c r="F12" s="2"/>
      <c r="G12" s="1">
        <v>165260</v>
      </c>
      <c r="H12" s="1">
        <v>18432</v>
      </c>
      <c r="I12" s="1">
        <v>22499</v>
      </c>
      <c r="J12" s="1">
        <v>1818</v>
      </c>
      <c r="K12" s="1">
        <v>3140786</v>
      </c>
      <c r="L12" s="1">
        <v>353605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183740</v>
      </c>
      <c r="D13" s="2"/>
      <c r="E13" s="1">
        <v>3047</v>
      </c>
      <c r="F13" s="2"/>
      <c r="G13" s="1">
        <v>156652</v>
      </c>
      <c r="H13" s="1">
        <v>24041</v>
      </c>
      <c r="I13" s="1">
        <v>17519</v>
      </c>
      <c r="J13" s="2">
        <v>291</v>
      </c>
      <c r="K13" s="1">
        <v>2581132</v>
      </c>
      <c r="L13" s="1">
        <v>246101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170891</v>
      </c>
      <c r="D14" s="2"/>
      <c r="E14" s="1">
        <v>2064</v>
      </c>
      <c r="F14" s="2"/>
      <c r="G14" s="1">
        <v>154947</v>
      </c>
      <c r="H14" s="1">
        <v>13880</v>
      </c>
      <c r="I14" s="1">
        <v>25024</v>
      </c>
      <c r="J14" s="2">
        <v>302</v>
      </c>
      <c r="K14" s="1">
        <v>2437765</v>
      </c>
      <c r="L14" s="1">
        <v>356963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156174</v>
      </c>
      <c r="D15" s="2"/>
      <c r="E15" s="1">
        <v>5202</v>
      </c>
      <c r="F15" s="2"/>
      <c r="G15" s="1">
        <v>140440</v>
      </c>
      <c r="H15" s="1">
        <v>10532</v>
      </c>
      <c r="I15" s="1">
        <v>33595</v>
      </c>
      <c r="J15" s="1">
        <v>1119</v>
      </c>
      <c r="K15" s="1">
        <v>2036818</v>
      </c>
      <c r="L15" s="1">
        <v>438139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148635</v>
      </c>
      <c r="D16" s="2"/>
      <c r="E16" s="1">
        <v>7933</v>
      </c>
      <c r="F16" s="2"/>
      <c r="G16" s="1">
        <v>117920</v>
      </c>
      <c r="H16" s="1">
        <v>22782</v>
      </c>
      <c r="I16" s="1">
        <v>11610</v>
      </c>
      <c r="J16" s="2">
        <v>620</v>
      </c>
      <c r="K16" s="1">
        <v>1812323</v>
      </c>
      <c r="L16" s="1">
        <v>141566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137646</v>
      </c>
      <c r="D17" s="2"/>
      <c r="E17" s="1">
        <v>2350</v>
      </c>
      <c r="F17" s="2"/>
      <c r="G17" s="1">
        <v>54223</v>
      </c>
      <c r="H17" s="1">
        <v>81073</v>
      </c>
      <c r="I17" s="1">
        <v>28073</v>
      </c>
      <c r="J17" s="2">
        <v>479</v>
      </c>
      <c r="K17" s="1">
        <v>1058988</v>
      </c>
      <c r="L17" s="1">
        <v>215980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136801</v>
      </c>
      <c r="D18" s="2"/>
      <c r="E18" s="1">
        <v>4422</v>
      </c>
      <c r="F18" s="2"/>
      <c r="G18" s="1">
        <v>114066</v>
      </c>
      <c r="H18" s="1">
        <v>18313</v>
      </c>
      <c r="I18" s="1">
        <v>11703</v>
      </c>
      <c r="J18" s="2">
        <v>378</v>
      </c>
      <c r="K18" s="1">
        <v>2559896</v>
      </c>
      <c r="L18" s="1">
        <v>218999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132940</v>
      </c>
      <c r="D19" s="2"/>
      <c r="E19" s="1">
        <v>2722</v>
      </c>
      <c r="F19" s="2"/>
      <c r="G19" s="1">
        <v>16276</v>
      </c>
      <c r="H19" s="1">
        <v>113942</v>
      </c>
      <c r="I19" s="1">
        <v>15575</v>
      </c>
      <c r="J19" s="2">
        <v>319</v>
      </c>
      <c r="K19" s="1">
        <v>1879908</v>
      </c>
      <c r="L19" s="1">
        <v>220245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129978</v>
      </c>
      <c r="D20" s="2"/>
      <c r="E20" s="1">
        <v>3040</v>
      </c>
      <c r="F20" s="2"/>
      <c r="G20" s="1">
        <v>58774</v>
      </c>
      <c r="H20" s="1">
        <v>68164</v>
      </c>
      <c r="I20" s="1">
        <v>25245</v>
      </c>
      <c r="J20" s="2">
        <v>590</v>
      </c>
      <c r="K20" s="1">
        <v>1121324</v>
      </c>
      <c r="L20" s="1">
        <v>217787</v>
      </c>
      <c r="M20" s="1">
        <v>5148714</v>
      </c>
      <c r="N20" s="5"/>
      <c r="O20" s="6"/>
      <c r="P20" s="6"/>
    </row>
    <row r="21" spans="1:16" ht="15" thickBot="1" x14ac:dyDescent="0.4">
      <c r="A21" s="43">
        <v>17</v>
      </c>
      <c r="B21" s="41" t="s">
        <v>17</v>
      </c>
      <c r="C21" s="1">
        <v>124540</v>
      </c>
      <c r="D21" s="2"/>
      <c r="E21" s="1">
        <v>9196</v>
      </c>
      <c r="F21" s="2"/>
      <c r="G21" s="1">
        <v>107501</v>
      </c>
      <c r="H21" s="1">
        <v>7843</v>
      </c>
      <c r="I21" s="1">
        <v>18069</v>
      </c>
      <c r="J21" s="1">
        <v>1334</v>
      </c>
      <c r="K21" s="1">
        <v>2166556</v>
      </c>
      <c r="L21" s="1">
        <v>314335</v>
      </c>
      <c r="M21" s="1">
        <v>6892503</v>
      </c>
      <c r="N21" s="6"/>
      <c r="O21" s="6"/>
      <c r="P21" s="6"/>
    </row>
    <row r="22" spans="1:16" ht="15" thickBot="1" x14ac:dyDescent="0.4">
      <c r="A22" s="43">
        <v>18</v>
      </c>
      <c r="B22" s="41" t="s">
        <v>11</v>
      </c>
      <c r="C22" s="1">
        <v>123058</v>
      </c>
      <c r="D22" s="2"/>
      <c r="E22" s="1">
        <v>6911</v>
      </c>
      <c r="F22" s="2"/>
      <c r="G22" s="1">
        <v>85513</v>
      </c>
      <c r="H22" s="1">
        <v>30634</v>
      </c>
      <c r="I22" s="1">
        <v>12322</v>
      </c>
      <c r="J22" s="2">
        <v>692</v>
      </c>
      <c r="K22" s="1">
        <v>3412859</v>
      </c>
      <c r="L22" s="1">
        <v>341735</v>
      </c>
      <c r="M22" s="1">
        <v>9986857</v>
      </c>
      <c r="N22" s="5"/>
      <c r="O22" s="6"/>
      <c r="P22" s="6"/>
    </row>
    <row r="23" spans="1:16" ht="15" thickBot="1" x14ac:dyDescent="0.4">
      <c r="A23" s="43">
        <v>19</v>
      </c>
      <c r="B23" s="41" t="s">
        <v>26</v>
      </c>
      <c r="C23" s="1">
        <v>115533</v>
      </c>
      <c r="D23" s="2"/>
      <c r="E23" s="1">
        <v>3836</v>
      </c>
      <c r="F23" s="2"/>
      <c r="G23" s="1">
        <v>7221</v>
      </c>
      <c r="H23" s="1">
        <v>104476</v>
      </c>
      <c r="I23" s="1">
        <v>19110</v>
      </c>
      <c r="J23" s="2">
        <v>635</v>
      </c>
      <c r="K23" s="1">
        <v>2183941</v>
      </c>
      <c r="L23" s="1">
        <v>361240</v>
      </c>
      <c r="M23" s="1">
        <v>6045680</v>
      </c>
      <c r="N23" s="6"/>
      <c r="O23" s="6"/>
      <c r="P23" s="6"/>
    </row>
    <row r="24" spans="1:16" ht="15" thickBot="1" x14ac:dyDescent="0.4">
      <c r="A24" s="43">
        <v>20</v>
      </c>
      <c r="B24" s="41" t="s">
        <v>27</v>
      </c>
      <c r="C24" s="1">
        <v>104561</v>
      </c>
      <c r="D24" s="2"/>
      <c r="E24" s="1">
        <v>3437</v>
      </c>
      <c r="F24" s="2"/>
      <c r="G24" s="1">
        <v>81089</v>
      </c>
      <c r="H24" s="1">
        <v>20035</v>
      </c>
      <c r="I24" s="1">
        <v>15531</v>
      </c>
      <c r="J24" s="2">
        <v>511</v>
      </c>
      <c r="K24" s="1">
        <v>1666889</v>
      </c>
      <c r="L24" s="1">
        <v>247599</v>
      </c>
      <c r="M24" s="1">
        <v>6732219</v>
      </c>
      <c r="N24" s="5"/>
      <c r="O24" s="6"/>
      <c r="P24" s="6"/>
    </row>
    <row r="25" spans="1:16" ht="15" thickBot="1" x14ac:dyDescent="0.4">
      <c r="A25" s="43">
        <v>21</v>
      </c>
      <c r="B25" s="41" t="s">
        <v>35</v>
      </c>
      <c r="C25" s="1">
        <v>102600</v>
      </c>
      <c r="D25" s="2"/>
      <c r="E25" s="1">
        <v>1818</v>
      </c>
      <c r="F25" s="2"/>
      <c r="G25" s="1">
        <v>15354</v>
      </c>
      <c r="H25" s="1">
        <v>85428</v>
      </c>
      <c r="I25" s="1">
        <v>16717</v>
      </c>
      <c r="J25" s="2">
        <v>296</v>
      </c>
      <c r="K25" s="1">
        <v>1184370</v>
      </c>
      <c r="L25" s="1">
        <v>192975</v>
      </c>
      <c r="M25" s="1">
        <v>6137428</v>
      </c>
      <c r="N25" s="5"/>
      <c r="O25" s="6"/>
      <c r="P25" s="6"/>
    </row>
    <row r="26" spans="1:16" ht="15" thickBot="1" x14ac:dyDescent="0.4">
      <c r="A26" s="43">
        <v>22</v>
      </c>
      <c r="B26" s="41" t="s">
        <v>30</v>
      </c>
      <c r="C26" s="1">
        <v>89620</v>
      </c>
      <c r="D26" s="2"/>
      <c r="E26" s="1">
        <v>2685</v>
      </c>
      <c r="F26" s="2"/>
      <c r="G26" s="1">
        <v>74098</v>
      </c>
      <c r="H26" s="1">
        <v>12837</v>
      </c>
      <c r="I26" s="1">
        <v>30113</v>
      </c>
      <c r="J26" s="2">
        <v>902</v>
      </c>
      <c r="K26" s="1">
        <v>684111</v>
      </c>
      <c r="L26" s="1">
        <v>229864</v>
      </c>
      <c r="M26" s="1">
        <v>2976149</v>
      </c>
      <c r="N26" s="5"/>
      <c r="O26" s="6"/>
      <c r="P26" s="6"/>
    </row>
    <row r="27" spans="1:16" ht="15" thickBot="1" x14ac:dyDescent="0.4">
      <c r="A27" s="43">
        <v>23</v>
      </c>
      <c r="B27" s="41" t="s">
        <v>22</v>
      </c>
      <c r="C27" s="1">
        <v>87603</v>
      </c>
      <c r="D27" s="2"/>
      <c r="E27" s="1">
        <v>1209</v>
      </c>
      <c r="F27" s="2"/>
      <c r="G27" s="1">
        <v>76909</v>
      </c>
      <c r="H27" s="1">
        <v>9485</v>
      </c>
      <c r="I27" s="1">
        <v>15046</v>
      </c>
      <c r="J27" s="2">
        <v>208</v>
      </c>
      <c r="K27" s="1">
        <v>1351908</v>
      </c>
      <c r="L27" s="1">
        <v>232189</v>
      </c>
      <c r="M27" s="1">
        <v>5822434</v>
      </c>
      <c r="N27" s="5"/>
      <c r="O27" s="6"/>
      <c r="P27" s="6"/>
    </row>
    <row r="28" spans="1:16" ht="15" thickBot="1" x14ac:dyDescent="0.4">
      <c r="A28" s="43">
        <v>24</v>
      </c>
      <c r="B28" s="41" t="s">
        <v>32</v>
      </c>
      <c r="C28" s="1">
        <v>83588</v>
      </c>
      <c r="D28" s="2"/>
      <c r="E28" s="1">
        <v>1958</v>
      </c>
      <c r="F28" s="2"/>
      <c r="G28" s="1">
        <v>76650</v>
      </c>
      <c r="H28" s="1">
        <v>4980</v>
      </c>
      <c r="I28" s="1">
        <v>14822</v>
      </c>
      <c r="J28" s="2">
        <v>347</v>
      </c>
      <c r="K28" s="1">
        <v>1684520</v>
      </c>
      <c r="L28" s="1">
        <v>298693</v>
      </c>
      <c r="M28" s="1">
        <v>5639632</v>
      </c>
      <c r="N28" s="5"/>
      <c r="O28" s="6"/>
      <c r="P28" s="6"/>
    </row>
    <row r="29" spans="1:16" ht="15" thickBot="1" x14ac:dyDescent="0.4">
      <c r="A29" s="43">
        <v>25</v>
      </c>
      <c r="B29" s="41" t="s">
        <v>9</v>
      </c>
      <c r="C29" s="1">
        <v>81836</v>
      </c>
      <c r="D29" s="2"/>
      <c r="E29" s="1">
        <v>1991</v>
      </c>
      <c r="F29" s="2"/>
      <c r="G29" s="1">
        <v>37915</v>
      </c>
      <c r="H29" s="1">
        <v>41930</v>
      </c>
      <c r="I29" s="1">
        <v>10747</v>
      </c>
      <c r="J29" s="2">
        <v>261</v>
      </c>
      <c r="K29" s="1">
        <v>1631162</v>
      </c>
      <c r="L29" s="1">
        <v>214207</v>
      </c>
      <c r="M29" s="1">
        <v>7614893</v>
      </c>
      <c r="N29" s="5"/>
      <c r="O29" s="6"/>
      <c r="P29" s="5"/>
    </row>
    <row r="30" spans="1:16" ht="15" thickBot="1" x14ac:dyDescent="0.4">
      <c r="A30" s="43">
        <v>26</v>
      </c>
      <c r="B30" s="41" t="s">
        <v>41</v>
      </c>
      <c r="C30" s="1">
        <v>73868</v>
      </c>
      <c r="D30" s="2"/>
      <c r="E30" s="1">
        <v>1217</v>
      </c>
      <c r="F30" s="2"/>
      <c r="G30" s="1">
        <v>52962</v>
      </c>
      <c r="H30" s="1">
        <v>19689</v>
      </c>
      <c r="I30" s="1">
        <v>23412</v>
      </c>
      <c r="J30" s="2">
        <v>386</v>
      </c>
      <c r="K30" s="1">
        <v>696714</v>
      </c>
      <c r="L30" s="1">
        <v>220824</v>
      </c>
      <c r="M30" s="1">
        <v>3155070</v>
      </c>
      <c r="N30" s="5"/>
      <c r="O30" s="6"/>
      <c r="P30" s="5"/>
    </row>
    <row r="31" spans="1:16" ht="15" thickBot="1" x14ac:dyDescent="0.4">
      <c r="A31" s="43">
        <v>27</v>
      </c>
      <c r="B31" s="41" t="s">
        <v>31</v>
      </c>
      <c r="C31" s="1">
        <v>73220</v>
      </c>
      <c r="D31" s="2"/>
      <c r="E31" s="1">
        <v>1449</v>
      </c>
      <c r="F31" s="2"/>
      <c r="G31" s="1">
        <v>39936</v>
      </c>
      <c r="H31" s="1">
        <v>31835</v>
      </c>
      <c r="I31" s="1">
        <v>23772</v>
      </c>
      <c r="J31" s="2">
        <v>470</v>
      </c>
      <c r="K31" s="1">
        <v>931974</v>
      </c>
      <c r="L31" s="1">
        <v>302574</v>
      </c>
      <c r="M31" s="1">
        <v>3080156</v>
      </c>
      <c r="N31" s="5"/>
      <c r="O31" s="6"/>
      <c r="P31" s="5"/>
    </row>
    <row r="32" spans="1:16" ht="15" thickBot="1" x14ac:dyDescent="0.4">
      <c r="A32" s="43">
        <v>28</v>
      </c>
      <c r="B32" s="41" t="s">
        <v>34</v>
      </c>
      <c r="C32" s="1">
        <v>69710</v>
      </c>
      <c r="D32" s="2"/>
      <c r="E32" s="2">
        <v>969</v>
      </c>
      <c r="F32" s="2"/>
      <c r="G32" s="1">
        <v>62622</v>
      </c>
      <c r="H32" s="1">
        <v>6119</v>
      </c>
      <c r="I32" s="1">
        <v>23100</v>
      </c>
      <c r="J32" s="2">
        <v>321</v>
      </c>
      <c r="K32" s="1">
        <v>820354</v>
      </c>
      <c r="L32" s="1">
        <v>271838</v>
      </c>
      <c r="M32" s="1">
        <v>3017804</v>
      </c>
      <c r="N32" s="5"/>
      <c r="O32" s="6"/>
      <c r="P32" s="34"/>
    </row>
    <row r="33" spans="1:15" ht="15" thickBot="1" x14ac:dyDescent="0.4">
      <c r="A33" s="43">
        <v>29</v>
      </c>
      <c r="B33" s="41" t="s">
        <v>46</v>
      </c>
      <c r="C33" s="1">
        <v>68659</v>
      </c>
      <c r="D33" s="2"/>
      <c r="E33" s="2">
        <v>899</v>
      </c>
      <c r="F33" s="2"/>
      <c r="G33" s="1">
        <v>58125</v>
      </c>
      <c r="H33" s="1">
        <v>9635</v>
      </c>
      <c r="I33" s="1">
        <v>17351</v>
      </c>
      <c r="J33" s="2">
        <v>227</v>
      </c>
      <c r="K33" s="1">
        <v>1000912</v>
      </c>
      <c r="L33" s="1">
        <v>252949</v>
      </c>
      <c r="M33" s="1">
        <v>3956971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60907</v>
      </c>
      <c r="D34" s="2"/>
      <c r="E34" s="1">
        <v>1988</v>
      </c>
      <c r="F34" s="2"/>
      <c r="G34" s="1">
        <v>27448</v>
      </c>
      <c r="H34" s="1">
        <v>31471</v>
      </c>
      <c r="I34" s="1">
        <v>10576</v>
      </c>
      <c r="J34" s="2">
        <v>345</v>
      </c>
      <c r="K34" s="1">
        <v>773285</v>
      </c>
      <c r="L34" s="1">
        <v>134280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57247</v>
      </c>
      <c r="D35" s="2"/>
      <c r="E35" s="2">
        <v>433</v>
      </c>
      <c r="F35" s="2"/>
      <c r="G35" s="1">
        <v>48396</v>
      </c>
      <c r="H35" s="1">
        <v>8418</v>
      </c>
      <c r="I35" s="1">
        <v>17856</v>
      </c>
      <c r="J35" s="2">
        <v>135</v>
      </c>
      <c r="K35" s="1">
        <v>895224</v>
      </c>
      <c r="L35" s="1">
        <v>279238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56415</v>
      </c>
      <c r="D36" s="2"/>
      <c r="E36" s="1">
        <v>1057</v>
      </c>
      <c r="F36" s="2"/>
      <c r="G36" s="1">
        <v>10872</v>
      </c>
      <c r="H36" s="1">
        <v>44486</v>
      </c>
      <c r="I36" s="1">
        <v>12627</v>
      </c>
      <c r="J36" s="2">
        <v>237</v>
      </c>
      <c r="K36" s="1">
        <v>990957</v>
      </c>
      <c r="L36" s="1">
        <v>221806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54326</v>
      </c>
      <c r="D37" s="2"/>
      <c r="E37" s="1">
        <v>4480</v>
      </c>
      <c r="F37" s="2"/>
      <c r="G37" s="1">
        <v>40179</v>
      </c>
      <c r="H37" s="1">
        <v>9667</v>
      </c>
      <c r="I37" s="1">
        <v>15237</v>
      </c>
      <c r="J37" s="1">
        <v>1257</v>
      </c>
      <c r="K37" s="1">
        <v>1328753</v>
      </c>
      <c r="L37" s="1">
        <v>372692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49342</v>
      </c>
      <c r="D38" s="2"/>
      <c r="E38" s="2">
        <v>526</v>
      </c>
      <c r="F38" s="2"/>
      <c r="G38" s="1">
        <v>30765</v>
      </c>
      <c r="H38" s="1">
        <v>18051</v>
      </c>
      <c r="I38" s="1">
        <v>16937</v>
      </c>
      <c r="J38" s="2">
        <v>181</v>
      </c>
      <c r="K38" s="1">
        <v>448930</v>
      </c>
      <c r="L38" s="1">
        <v>154096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38108</v>
      </c>
      <c r="D39" s="2"/>
      <c r="E39" s="2">
        <v>434</v>
      </c>
      <c r="F39" s="2"/>
      <c r="G39" s="1">
        <v>29167</v>
      </c>
      <c r="H39" s="1">
        <v>8507</v>
      </c>
      <c r="I39" s="1">
        <v>19700</v>
      </c>
      <c r="J39" s="2">
        <v>224</v>
      </c>
      <c r="K39" s="1">
        <v>401253</v>
      </c>
      <c r="L39" s="1">
        <v>207429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35167</v>
      </c>
      <c r="D40" s="2"/>
      <c r="E40" s="2">
        <v>415</v>
      </c>
      <c r="F40" s="2"/>
      <c r="G40" s="1">
        <v>18406</v>
      </c>
      <c r="H40" s="1">
        <v>16346</v>
      </c>
      <c r="I40" s="1">
        <v>19679</v>
      </c>
      <c r="J40" s="2">
        <v>232</v>
      </c>
      <c r="K40" s="1">
        <v>274367</v>
      </c>
      <c r="L40" s="1">
        <v>153529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29156</v>
      </c>
      <c r="D41" s="2"/>
      <c r="E41" s="2">
        <v>505</v>
      </c>
      <c r="F41" s="2"/>
      <c r="G41" s="1">
        <v>5310</v>
      </c>
      <c r="H41" s="1">
        <v>23341</v>
      </c>
      <c r="I41" s="1">
        <v>6913</v>
      </c>
      <c r="J41" s="2">
        <v>120</v>
      </c>
      <c r="K41" s="1">
        <v>610104</v>
      </c>
      <c r="L41" s="1">
        <v>144652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26661</v>
      </c>
      <c r="D42" s="2"/>
      <c r="E42" s="2">
        <v>821</v>
      </c>
      <c r="F42" s="2"/>
      <c r="G42" s="1">
        <v>14396</v>
      </c>
      <c r="H42" s="1">
        <v>11444</v>
      </c>
      <c r="I42" s="1">
        <v>12715</v>
      </c>
      <c r="J42" s="2">
        <v>392</v>
      </c>
      <c r="K42" s="1">
        <v>817270</v>
      </c>
      <c r="L42" s="1">
        <v>389765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22905</v>
      </c>
      <c r="D43" s="2"/>
      <c r="E43" s="1">
        <v>1071</v>
      </c>
      <c r="F43" s="2"/>
      <c r="G43" s="1">
        <v>2201</v>
      </c>
      <c r="H43" s="1">
        <v>19633</v>
      </c>
      <c r="I43" s="1">
        <v>21622</v>
      </c>
      <c r="J43" s="1">
        <v>1011</v>
      </c>
      <c r="K43" s="1">
        <v>615683</v>
      </c>
      <c r="L43" s="1">
        <v>581183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18726</v>
      </c>
      <c r="D44" s="2"/>
      <c r="E44" s="2">
        <v>613</v>
      </c>
      <c r="F44" s="2"/>
      <c r="G44" s="1">
        <v>10063</v>
      </c>
      <c r="H44" s="1">
        <v>8050</v>
      </c>
      <c r="I44" s="1">
        <v>19231</v>
      </c>
      <c r="J44" s="2">
        <v>630</v>
      </c>
      <c r="K44" s="1">
        <v>259585</v>
      </c>
      <c r="L44" s="1">
        <v>266579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16437</v>
      </c>
      <c r="D45" s="2"/>
      <c r="E45" s="2">
        <v>183</v>
      </c>
      <c r="F45" s="2"/>
      <c r="G45" s="1">
        <v>13739</v>
      </c>
      <c r="H45" s="1">
        <v>2515</v>
      </c>
      <c r="I45" s="1">
        <v>18580</v>
      </c>
      <c r="J45" s="2">
        <v>207</v>
      </c>
      <c r="K45" s="1">
        <v>162609</v>
      </c>
      <c r="L45" s="1">
        <v>183810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15151</v>
      </c>
      <c r="D46" s="2"/>
      <c r="E46" s="2">
        <v>167</v>
      </c>
      <c r="F46" s="2"/>
      <c r="G46" s="1">
        <v>12450</v>
      </c>
      <c r="H46" s="1">
        <v>2534</v>
      </c>
      <c r="I46" s="1">
        <v>19882</v>
      </c>
      <c r="J46" s="2">
        <v>219</v>
      </c>
      <c r="K46" s="1">
        <v>216581</v>
      </c>
      <c r="L46" s="1">
        <v>284204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14552</v>
      </c>
      <c r="D47" s="2"/>
      <c r="E47" s="2">
        <v>616</v>
      </c>
      <c r="F47" s="2"/>
      <c r="G47" s="1">
        <v>11561</v>
      </c>
      <c r="H47" s="1">
        <v>2375</v>
      </c>
      <c r="I47" s="1">
        <v>20619</v>
      </c>
      <c r="J47" s="2">
        <v>873</v>
      </c>
      <c r="K47" s="1">
        <v>327437</v>
      </c>
      <c r="L47" s="1">
        <v>463957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12521</v>
      </c>
      <c r="D48" s="2"/>
      <c r="E48" s="2">
        <v>265</v>
      </c>
      <c r="F48" s="2"/>
      <c r="G48" s="1">
        <v>9225</v>
      </c>
      <c r="H48" s="1">
        <v>3031</v>
      </c>
      <c r="I48" s="1">
        <v>6987</v>
      </c>
      <c r="J48" s="2">
        <v>148</v>
      </c>
      <c r="K48" s="1">
        <v>478580</v>
      </c>
      <c r="L48" s="1">
        <v>267043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10588</v>
      </c>
      <c r="D49" s="2"/>
      <c r="E49" s="2">
        <v>97</v>
      </c>
      <c r="F49" s="2"/>
      <c r="G49" s="1">
        <v>3418</v>
      </c>
      <c r="H49" s="1">
        <v>7073</v>
      </c>
      <c r="I49" s="1">
        <v>7478</v>
      </c>
      <c r="J49" s="2">
        <v>69</v>
      </c>
      <c r="K49" s="1">
        <v>342202</v>
      </c>
      <c r="L49" s="1">
        <v>241690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8925</v>
      </c>
      <c r="D50" s="2"/>
      <c r="E50" s="2">
        <v>133</v>
      </c>
      <c r="F50" s="2"/>
      <c r="G50" s="1">
        <v>6824</v>
      </c>
      <c r="H50" s="1">
        <v>1968</v>
      </c>
      <c r="I50" s="1">
        <v>8351</v>
      </c>
      <c r="J50" s="2">
        <v>124</v>
      </c>
      <c r="K50" s="1">
        <v>278728</v>
      </c>
      <c r="L50" s="1">
        <v>260791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7652</v>
      </c>
      <c r="D51" s="2"/>
      <c r="E51" s="2">
        <v>435</v>
      </c>
      <c r="F51" s="2"/>
      <c r="G51" s="1">
        <v>6920</v>
      </c>
      <c r="H51" s="2">
        <v>297</v>
      </c>
      <c r="I51" s="1">
        <v>5628</v>
      </c>
      <c r="J51" s="2">
        <v>320</v>
      </c>
      <c r="K51" s="1">
        <v>259353</v>
      </c>
      <c r="L51" s="1">
        <v>190741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6216</v>
      </c>
      <c r="D52" s="2"/>
      <c r="E52" s="2">
        <v>44</v>
      </c>
      <c r="F52" s="2"/>
      <c r="G52" s="1">
        <v>2168</v>
      </c>
      <c r="H52" s="1">
        <v>4004</v>
      </c>
      <c r="I52" s="1">
        <v>8497</v>
      </c>
      <c r="J52" s="2">
        <v>60</v>
      </c>
      <c r="K52" s="1">
        <v>399629</v>
      </c>
      <c r="L52" s="1">
        <v>546281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4834</v>
      </c>
      <c r="D53" s="2"/>
      <c r="E53" s="2">
        <v>135</v>
      </c>
      <c r="F53" s="2"/>
      <c r="G53" s="1">
        <v>4211</v>
      </c>
      <c r="H53" s="2">
        <v>488</v>
      </c>
      <c r="I53" s="1">
        <v>3596</v>
      </c>
      <c r="J53" s="2">
        <v>100</v>
      </c>
      <c r="K53" s="1">
        <v>334475</v>
      </c>
      <c r="L53" s="1">
        <v>248826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4297</v>
      </c>
      <c r="D54" s="2"/>
      <c r="E54" s="2">
        <v>42</v>
      </c>
      <c r="F54" s="2"/>
      <c r="G54" s="1">
        <v>3740</v>
      </c>
      <c r="H54" s="2">
        <v>515</v>
      </c>
      <c r="I54" s="1">
        <v>7425</v>
      </c>
      <c r="J54" s="2">
        <v>73</v>
      </c>
      <c r="K54" s="1">
        <v>126331</v>
      </c>
      <c r="L54" s="1">
        <v>218279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1677</v>
      </c>
      <c r="D55" s="2"/>
      <c r="E55" s="2">
        <v>58</v>
      </c>
      <c r="F55" s="2"/>
      <c r="G55" s="1">
        <v>1496</v>
      </c>
      <c r="H55" s="2">
        <v>123</v>
      </c>
      <c r="I55" s="1">
        <v>2688</v>
      </c>
      <c r="J55" s="2">
        <v>93</v>
      </c>
      <c r="K55" s="1">
        <v>149661</v>
      </c>
      <c r="L55" s="1">
        <v>239846</v>
      </c>
      <c r="M55" s="1">
        <v>623989</v>
      </c>
      <c r="N55" s="6"/>
      <c r="O55" s="6"/>
    </row>
    <row r="56" spans="1:15" ht="15" thickBot="1" x14ac:dyDescent="0.4">
      <c r="A56" s="43">
        <v>62</v>
      </c>
      <c r="B56" s="42" t="s">
        <v>64</v>
      </c>
      <c r="C56" s="1">
        <v>1863</v>
      </c>
      <c r="D56" s="2"/>
      <c r="E56" s="2">
        <v>23</v>
      </c>
      <c r="F56" s="2"/>
      <c r="G56" s="1">
        <v>1118</v>
      </c>
      <c r="H56" s="2">
        <v>722</v>
      </c>
      <c r="I56" s="2"/>
      <c r="J56" s="2"/>
      <c r="K56" s="1">
        <v>43169</v>
      </c>
      <c r="L56" s="2"/>
      <c r="M56" s="2"/>
      <c r="N56" s="6"/>
      <c r="O56" s="5"/>
    </row>
    <row r="57" spans="1:15" ht="15" thickBot="1" x14ac:dyDescent="0.4">
      <c r="A57" s="43">
        <v>63</v>
      </c>
      <c r="B57" s="42" t="s">
        <v>67</v>
      </c>
      <c r="C57" s="2">
        <v>60</v>
      </c>
      <c r="D57" s="2"/>
      <c r="E57" s="2">
        <v>2</v>
      </c>
      <c r="F57" s="2"/>
      <c r="G57" s="2">
        <v>29</v>
      </c>
      <c r="H57" s="2">
        <v>29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37092</v>
      </c>
      <c r="D58" s="2"/>
      <c r="E58" s="2">
        <v>535</v>
      </c>
      <c r="F58" s="2"/>
      <c r="G58" s="1">
        <v>2267</v>
      </c>
      <c r="H58" s="1">
        <v>34290</v>
      </c>
      <c r="I58" s="1">
        <v>10951</v>
      </c>
      <c r="J58" s="2">
        <v>158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4">
        <v>65</v>
      </c>
      <c r="B59" s="55" t="s">
        <v>66</v>
      </c>
      <c r="C59" s="56">
        <v>1211</v>
      </c>
      <c r="D59" s="57"/>
      <c r="E59" s="57">
        <v>19</v>
      </c>
      <c r="F59" s="57"/>
      <c r="G59" s="56">
        <v>1143</v>
      </c>
      <c r="H59" s="57">
        <v>49</v>
      </c>
      <c r="I59" s="57"/>
      <c r="J59" s="57"/>
      <c r="K59" s="56">
        <v>18228</v>
      </c>
      <c r="L59" s="57"/>
      <c r="M59" s="57"/>
      <c r="N59" s="58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755C1900-6106-494A-B24B-025A8DE68CB7}"/>
    <hyperlink ref="B6" r:id="rId2" display="https://www.worldometers.info/coronavirus/usa/texas/" xr:uid="{E8CC5715-8E4C-41BB-9F8F-84A64346D309}"/>
    <hyperlink ref="B7" r:id="rId3" display="https://www.worldometers.info/coronavirus/usa/florida/" xr:uid="{35246A1B-6D74-4066-8006-2A0A79BB51AA}"/>
    <hyperlink ref="B8" r:id="rId4" display="https://www.worldometers.info/coronavirus/usa/new-york/" xr:uid="{F7234F18-62AF-4C3A-8BF5-2ACCDC37AF90}"/>
    <hyperlink ref="B9" r:id="rId5" display="https://www.worldometers.info/coronavirus/usa/georgia/" xr:uid="{DB2C4551-0CBF-4E3D-B912-3811EAE4AF9A}"/>
    <hyperlink ref="B10" r:id="rId6" display="https://www.worldometers.info/coronavirus/usa/illinois/" xr:uid="{8EC7BB37-D127-46F5-AB26-5EABB8B650F9}"/>
    <hyperlink ref="B11" r:id="rId7" display="https://www.worldometers.info/coronavirus/usa/arizona/" xr:uid="{6F2F3CA6-7661-47E1-B04F-AD2798ED1837}"/>
    <hyperlink ref="B12" r:id="rId8" display="https://www.worldometers.info/coronavirus/usa/new-jersey/" xr:uid="{6D7326B0-D733-44F0-96E0-813CABC7CD8D}"/>
    <hyperlink ref="B13" r:id="rId9" display="https://www.worldometers.info/coronavirus/usa/north-carolina/" xr:uid="{3083B9F2-A2F9-43C9-B64B-8FE68FFFEB18}"/>
    <hyperlink ref="B14" r:id="rId10" display="https://www.worldometers.info/coronavirus/usa/tennessee/" xr:uid="{4D862D21-24DE-422B-8D11-25BBFEAD47ED}"/>
    <hyperlink ref="B15" r:id="rId11" display="https://www.worldometers.info/coronavirus/usa/louisiana/" xr:uid="{6BC84C17-53FA-4FDA-9FF4-B358A96DC8BF}"/>
    <hyperlink ref="B16" r:id="rId12" display="https://www.worldometers.info/coronavirus/usa/pennsylvania/" xr:uid="{B74A41C6-97C2-46F1-9607-3924DC1C1971}"/>
    <hyperlink ref="B17" r:id="rId13" display="https://www.worldometers.info/coronavirus/usa/alabama/" xr:uid="{3D4D92CF-412E-4A62-BD51-FC60DEC418C0}"/>
    <hyperlink ref="B18" r:id="rId14" display="https://www.worldometers.info/coronavirus/usa/ohio/" xr:uid="{8D659C66-F149-46A2-AB53-0201B180D094}"/>
    <hyperlink ref="B19" r:id="rId15" display="https://www.worldometers.info/coronavirus/usa/virginia/" xr:uid="{AB3CCE40-7C44-448E-B44B-413CB086A3E9}"/>
    <hyperlink ref="B20" r:id="rId16" display="https://www.worldometers.info/coronavirus/usa/south-carolina/" xr:uid="{32A51EEC-661C-48EC-9076-1BCBBA2D6C6D}"/>
    <hyperlink ref="B21" r:id="rId17" display="https://www.worldometers.info/coronavirus/usa/massachusetts/" xr:uid="{66851728-54EC-4C2E-8F2C-A1605F119CE1}"/>
    <hyperlink ref="B22" r:id="rId18" display="https://www.worldometers.info/coronavirus/usa/michigan/" xr:uid="{4BA87074-85B8-4479-B20A-913044B7AB32}"/>
    <hyperlink ref="B23" r:id="rId19" display="https://www.worldometers.info/coronavirus/usa/maryland/" xr:uid="{C5FC4262-FFD7-46CF-8193-809E19B1B46E}"/>
    <hyperlink ref="B24" r:id="rId20" display="https://www.worldometers.info/coronavirus/usa/indiana/" xr:uid="{2B60728D-A604-472A-B584-6B5FE8172477}"/>
    <hyperlink ref="B25" r:id="rId21" display="https://www.worldometers.info/coronavirus/usa/missouri/" xr:uid="{2F67F3C6-5F94-4549-891D-293481B70798}"/>
    <hyperlink ref="B26" r:id="rId22" display="https://www.worldometers.info/coronavirus/usa/mississippi/" xr:uid="{05076529-C68E-49A9-B949-0895268A3801}"/>
    <hyperlink ref="B27" r:id="rId23" display="https://www.worldometers.info/coronavirus/usa/wisconsin/" xr:uid="{D4682AB5-17B3-440C-AE96-AD11EF12AF53}"/>
    <hyperlink ref="B28" r:id="rId24" display="https://www.worldometers.info/coronavirus/usa/minnesota/" xr:uid="{E6472F9F-43CB-482B-9D7B-4E37FC132FE0}"/>
    <hyperlink ref="B29" r:id="rId25" display="https://www.worldometers.info/coronavirus/usa/washington/" xr:uid="{C4BE0314-9BA1-4C06-BBDC-448BF3C726AF}"/>
    <hyperlink ref="B30" r:id="rId26" display="https://www.worldometers.info/coronavirus/usa/iowa/" xr:uid="{55CD2436-A414-41AC-918C-FF6D717D0617}"/>
    <hyperlink ref="B31" r:id="rId27" display="https://www.worldometers.info/coronavirus/usa/nevada/" xr:uid="{936BC66B-B37B-48B8-9F1C-CF3A546EE8F6}"/>
    <hyperlink ref="B32" r:id="rId28" display="https://www.worldometers.info/coronavirus/usa/arkansas/" xr:uid="{F63D2F8D-7E3F-4654-8EFD-072C1838F603}"/>
    <hyperlink ref="B33" r:id="rId29" display="https://www.worldometers.info/coronavirus/usa/oklahoma/" xr:uid="{AC3C7142-5503-4C08-AF3E-7ECA1B30C444}"/>
    <hyperlink ref="B34" r:id="rId30" display="https://www.worldometers.info/coronavirus/usa/colorado/" xr:uid="{0C8A5100-1736-4E40-A3D0-691499D8E6B4}"/>
    <hyperlink ref="B35" r:id="rId31" display="https://www.worldometers.info/coronavirus/usa/utah/" xr:uid="{D9FE2F1D-67C3-4870-954A-C7817EDD9706}"/>
    <hyperlink ref="B36" r:id="rId32" display="https://www.worldometers.info/coronavirus/usa/kentucky/" xr:uid="{26F15269-116B-4B21-ADE0-7651504591E9}"/>
    <hyperlink ref="B37" r:id="rId33" display="https://www.worldometers.info/coronavirus/usa/connecticut/" xr:uid="{0CDE96DA-2EE2-402E-A7E0-2C1953975038}"/>
    <hyperlink ref="B38" r:id="rId34" display="https://www.worldometers.info/coronavirus/usa/kansas/" xr:uid="{FC23FB41-0942-4830-9D5B-C6C60F593B7B}"/>
    <hyperlink ref="B39" r:id="rId35" display="https://www.worldometers.info/coronavirus/usa/nebraska/" xr:uid="{C55D2769-AAD7-42E1-A640-1006B2A10C67}"/>
    <hyperlink ref="B40" r:id="rId36" display="https://www.worldometers.info/coronavirus/usa/idaho/" xr:uid="{DCDE9A7C-564A-49F1-B1F5-D3DFE8C72FB9}"/>
    <hyperlink ref="B41" r:id="rId37" display="https://www.worldometers.info/coronavirus/usa/oregon/" xr:uid="{1190A84F-73B3-44CE-BC14-66B182638851}"/>
    <hyperlink ref="B42" r:id="rId38" display="https://www.worldometers.info/coronavirus/usa/new-mexico/" xr:uid="{A067A6AC-DE39-4BE5-BAA6-692BD51772C3}"/>
    <hyperlink ref="B43" r:id="rId39" display="https://www.worldometers.info/coronavirus/usa/rhode-island/" xr:uid="{19DBF762-A1A2-4434-B2F4-01E2597AF82F}"/>
    <hyperlink ref="B44" r:id="rId40" display="https://www.worldometers.info/coronavirus/usa/delaware/" xr:uid="{B27F93D1-D46A-45DD-876E-D38A6B0CB96D}"/>
    <hyperlink ref="B45" r:id="rId41" display="https://www.worldometers.info/coronavirus/usa/south-dakota/" xr:uid="{B0FD0AB2-CC6C-4569-8100-78A894D77164}"/>
    <hyperlink ref="B46" r:id="rId42" display="https://www.worldometers.info/coronavirus/usa/north-dakota/" xr:uid="{4DA204BB-7F00-4F41-8362-74250417E05A}"/>
    <hyperlink ref="B47" r:id="rId43" display="https://www.worldometers.info/coronavirus/usa/district-of-columbia/" xr:uid="{98CD180E-7156-4D56-8976-B0FB2B6B657A}"/>
    <hyperlink ref="B48" r:id="rId44" display="https://www.worldometers.info/coronavirus/usa/west-virginia/" xr:uid="{5158611D-0F2D-499C-AFDD-A8E3BC60E67A}"/>
    <hyperlink ref="B49" r:id="rId45" display="https://www.worldometers.info/coronavirus/usa/hawaii/" xr:uid="{616055A0-CD60-4CF6-85C3-DF0A677717C0}"/>
    <hyperlink ref="B50" r:id="rId46" display="https://www.worldometers.info/coronavirus/usa/montana/" xr:uid="{59FCBAE2-8818-44D1-8E88-FCB3D7366DE0}"/>
    <hyperlink ref="B51" r:id="rId47" display="https://www.worldometers.info/coronavirus/usa/new-hampshire/" xr:uid="{DBE1CEC5-9FB9-45E2-94ED-639D732E0187}"/>
    <hyperlink ref="B52" r:id="rId48" display="https://www.worldometers.info/coronavirus/usa/alaska/" xr:uid="{F743BA0A-CF86-46DE-9C4A-A2A435E654A2}"/>
    <hyperlink ref="B53" r:id="rId49" display="https://www.worldometers.info/coronavirus/usa/maine/" xr:uid="{79D8E2BE-8B41-4888-9211-E6556E014A84}"/>
    <hyperlink ref="B54" r:id="rId50" display="https://www.worldometers.info/coronavirus/usa/wyoming/" xr:uid="{71C508D2-C545-4346-A409-8E24435B74F0}"/>
    <hyperlink ref="B55" r:id="rId51" display="https://www.worldometers.info/coronavirus/usa/vermont/" xr:uid="{82B4A46D-AB09-4F6D-AC7E-6CCA442B911C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:XFD29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23</v>
      </c>
      <c r="B2" s="1">
        <v>54326</v>
      </c>
      <c r="C2" s="2"/>
      <c r="D2" s="1">
        <v>4480</v>
      </c>
      <c r="E2" s="2"/>
      <c r="F2" s="1">
        <v>40179</v>
      </c>
      <c r="G2" s="1">
        <v>9667</v>
      </c>
      <c r="H2" s="1">
        <v>15237</v>
      </c>
      <c r="I2" s="1">
        <v>1257</v>
      </c>
      <c r="J2" s="1">
        <v>1328753</v>
      </c>
      <c r="K2" s="1">
        <v>372692</v>
      </c>
      <c r="L2" s="1">
        <v>3565287</v>
      </c>
      <c r="M2" s="44"/>
      <c r="N2" s="37">
        <f>IFERROR(B2/J2,0)</f>
        <v>4.088495002457191E-2</v>
      </c>
      <c r="O2" s="38">
        <f>IFERROR(I2/H2,0)</f>
        <v>8.2496554439850364E-2</v>
      </c>
      <c r="P2" s="36">
        <f>D2*250</f>
        <v>1120000</v>
      </c>
      <c r="Q2" s="39">
        <f>ABS(P2-B2)/B2</f>
        <v>19.616279497846335</v>
      </c>
    </row>
    <row r="3" spans="1:17" ht="15" thickBot="1" x14ac:dyDescent="0.35">
      <c r="A3" s="41" t="s">
        <v>8</v>
      </c>
      <c r="B3" s="1">
        <v>199841</v>
      </c>
      <c r="C3" s="2"/>
      <c r="D3" s="1">
        <v>16149</v>
      </c>
      <c r="E3" s="2"/>
      <c r="F3" s="1">
        <v>165260</v>
      </c>
      <c r="G3" s="1">
        <v>18432</v>
      </c>
      <c r="H3" s="1">
        <v>22499</v>
      </c>
      <c r="I3" s="1">
        <v>1818</v>
      </c>
      <c r="J3" s="1">
        <v>3140786</v>
      </c>
      <c r="K3" s="1">
        <v>353605</v>
      </c>
      <c r="L3" s="1">
        <v>8882190</v>
      </c>
      <c r="M3" s="44"/>
      <c r="N3" s="37">
        <f>IFERROR(B3/J3,0)</f>
        <v>6.362770338380265E-2</v>
      </c>
      <c r="O3" s="38">
        <f>IFERROR(I3/H3,0)</f>
        <v>8.0803591270723146E-2</v>
      </c>
      <c r="P3" s="36">
        <f>D3*250</f>
        <v>4037250</v>
      </c>
      <c r="Q3" s="39">
        <f>ABS(P3-B3)/B3</f>
        <v>19.202310837115508</v>
      </c>
    </row>
    <row r="4" spans="1:17" ht="15" thickBot="1" x14ac:dyDescent="0.35">
      <c r="A4" s="41" t="s">
        <v>17</v>
      </c>
      <c r="B4" s="1">
        <v>124540</v>
      </c>
      <c r="C4" s="2"/>
      <c r="D4" s="1">
        <v>9196</v>
      </c>
      <c r="E4" s="2"/>
      <c r="F4" s="1">
        <v>107501</v>
      </c>
      <c r="G4" s="1">
        <v>7843</v>
      </c>
      <c r="H4" s="1">
        <v>18069</v>
      </c>
      <c r="I4" s="1">
        <v>1334</v>
      </c>
      <c r="J4" s="1">
        <v>2166556</v>
      </c>
      <c r="K4" s="1">
        <v>314335</v>
      </c>
      <c r="L4" s="1">
        <v>6892503</v>
      </c>
      <c r="M4" s="44"/>
      <c r="N4" s="37">
        <f>IFERROR(B4/J4,0)</f>
        <v>5.7482936051502939E-2</v>
      </c>
      <c r="O4" s="38">
        <f>IFERROR(I4/H4,0)</f>
        <v>7.3828103381482102E-2</v>
      </c>
      <c r="P4" s="36">
        <f>D4*250</f>
        <v>2299000</v>
      </c>
      <c r="Q4" s="39">
        <f>ABS(P4-B4)/B4</f>
        <v>17.45993255179059</v>
      </c>
    </row>
    <row r="5" spans="1:17" ht="12.5" customHeight="1" thickBot="1" x14ac:dyDescent="0.35">
      <c r="A5" s="41" t="s">
        <v>7</v>
      </c>
      <c r="B5" s="1">
        <v>476890</v>
      </c>
      <c r="C5" s="2"/>
      <c r="D5" s="1">
        <v>33116</v>
      </c>
      <c r="E5" s="2"/>
      <c r="F5" s="1">
        <v>381012</v>
      </c>
      <c r="G5" s="1">
        <v>62762</v>
      </c>
      <c r="H5" s="1">
        <v>24514</v>
      </c>
      <c r="I5" s="1">
        <v>1702</v>
      </c>
      <c r="J5" s="1">
        <v>9245625</v>
      </c>
      <c r="K5" s="1">
        <v>475266</v>
      </c>
      <c r="L5" s="1">
        <v>19453561</v>
      </c>
      <c r="M5" s="44"/>
      <c r="N5" s="37">
        <f>IFERROR(B5/J5,0)</f>
        <v>5.1580071655512739E-2</v>
      </c>
      <c r="O5" s="38">
        <f>IFERROR(I5/H5,0)</f>
        <v>6.9429713633026024E-2</v>
      </c>
      <c r="P5" s="36">
        <f>D5*250</f>
        <v>8279000</v>
      </c>
      <c r="Q5" s="39">
        <f>ABS(P5-B5)/B5</f>
        <v>16.360397575960913</v>
      </c>
    </row>
    <row r="6" spans="1:17" ht="15" thickBot="1" x14ac:dyDescent="0.35">
      <c r="A6" s="41" t="s">
        <v>42</v>
      </c>
      <c r="B6" s="1">
        <v>7652</v>
      </c>
      <c r="C6" s="2"/>
      <c r="D6" s="2">
        <v>435</v>
      </c>
      <c r="E6" s="2"/>
      <c r="F6" s="1">
        <v>6920</v>
      </c>
      <c r="G6" s="2">
        <v>297</v>
      </c>
      <c r="H6" s="1">
        <v>5628</v>
      </c>
      <c r="I6" s="2">
        <v>320</v>
      </c>
      <c r="J6" s="1">
        <v>259353</v>
      </c>
      <c r="K6" s="1">
        <v>190741</v>
      </c>
      <c r="L6" s="1">
        <v>1359711</v>
      </c>
      <c r="M6" s="44"/>
      <c r="N6" s="37">
        <f>IFERROR(B6/J6,0)</f>
        <v>2.9504189270993589E-2</v>
      </c>
      <c r="O6" s="38">
        <f>IFERROR(I6/H6,0)</f>
        <v>5.6858564321250887E-2</v>
      </c>
      <c r="P6" s="36">
        <f>D6*250</f>
        <v>108750</v>
      </c>
      <c r="Q6" s="39">
        <f>ABS(P6-B6)/B6</f>
        <v>13.211970726607422</v>
      </c>
    </row>
    <row r="7" spans="1:17" ht="15" thickBot="1" x14ac:dyDescent="0.35">
      <c r="A7" s="41" t="s">
        <v>11</v>
      </c>
      <c r="B7" s="1">
        <v>123058</v>
      </c>
      <c r="C7" s="2"/>
      <c r="D7" s="1">
        <v>6911</v>
      </c>
      <c r="E7" s="2"/>
      <c r="F7" s="1">
        <v>85513</v>
      </c>
      <c r="G7" s="1">
        <v>30634</v>
      </c>
      <c r="H7" s="1">
        <v>12322</v>
      </c>
      <c r="I7" s="2">
        <v>692</v>
      </c>
      <c r="J7" s="1">
        <v>3412859</v>
      </c>
      <c r="K7" s="1">
        <v>341735</v>
      </c>
      <c r="L7" s="1">
        <v>9986857</v>
      </c>
      <c r="M7" s="44"/>
      <c r="N7" s="37">
        <f>IFERROR(B7/J7,0)</f>
        <v>3.605715911498248E-2</v>
      </c>
      <c r="O7" s="38">
        <f>IFERROR(I7/H7,0)</f>
        <v>5.6159714332088946E-2</v>
      </c>
      <c r="P7" s="36">
        <f>D7*250</f>
        <v>1727750</v>
      </c>
      <c r="Q7" s="39">
        <f>ABS(P7-B7)/B7</f>
        <v>13.040127419590762</v>
      </c>
    </row>
    <row r="8" spans="1:17" ht="15" thickBot="1" x14ac:dyDescent="0.35">
      <c r="A8" s="41" t="s">
        <v>19</v>
      </c>
      <c r="B8" s="1">
        <v>148635</v>
      </c>
      <c r="C8" s="2"/>
      <c r="D8" s="1">
        <v>7933</v>
      </c>
      <c r="E8" s="2"/>
      <c r="F8" s="1">
        <v>117920</v>
      </c>
      <c r="G8" s="1">
        <v>22782</v>
      </c>
      <c r="H8" s="1">
        <v>11610</v>
      </c>
      <c r="I8" s="2">
        <v>620</v>
      </c>
      <c r="J8" s="1">
        <v>1812323</v>
      </c>
      <c r="K8" s="1">
        <v>141566</v>
      </c>
      <c r="L8" s="1">
        <v>12801989</v>
      </c>
      <c r="M8" s="44"/>
      <c r="N8" s="37">
        <f>IFERROR(B8/J8,0)</f>
        <v>8.2013526286429078E-2</v>
      </c>
      <c r="O8" s="38">
        <f>IFERROR(I8/H8,0)</f>
        <v>5.3402239448751075E-2</v>
      </c>
      <c r="P8" s="36">
        <f>D8*250</f>
        <v>1983250</v>
      </c>
      <c r="Q8" s="39">
        <f>ABS(P8-B8)/B8</f>
        <v>12.343088774514751</v>
      </c>
    </row>
    <row r="9" spans="1:17" ht="15" thickBot="1" x14ac:dyDescent="0.35">
      <c r="A9" s="41" t="s">
        <v>40</v>
      </c>
      <c r="B9" s="1">
        <v>22905</v>
      </c>
      <c r="C9" s="2"/>
      <c r="D9" s="1">
        <v>1071</v>
      </c>
      <c r="E9" s="2"/>
      <c r="F9" s="1">
        <v>2201</v>
      </c>
      <c r="G9" s="1">
        <v>19633</v>
      </c>
      <c r="H9" s="1">
        <v>21622</v>
      </c>
      <c r="I9" s="1">
        <v>1011</v>
      </c>
      <c r="J9" s="1">
        <v>615683</v>
      </c>
      <c r="K9" s="1">
        <v>581183</v>
      </c>
      <c r="L9" s="1">
        <v>1059361</v>
      </c>
      <c r="M9" s="44"/>
      <c r="N9" s="37">
        <f>IFERROR(B9/J9,0)</f>
        <v>3.7202586395921278E-2</v>
      </c>
      <c r="O9" s="38">
        <f>IFERROR(I9/H9,0)</f>
        <v>4.6757931736194615E-2</v>
      </c>
      <c r="P9" s="36">
        <f>D9*250</f>
        <v>267750</v>
      </c>
      <c r="Q9" s="39">
        <f>ABS(P9-B9)/B9</f>
        <v>10.689587426326129</v>
      </c>
    </row>
    <row r="10" spans="1:17" ht="15" thickBot="1" x14ac:dyDescent="0.35">
      <c r="A10" s="41" t="s">
        <v>63</v>
      </c>
      <c r="B10" s="1">
        <v>14552</v>
      </c>
      <c r="C10" s="2"/>
      <c r="D10" s="2">
        <v>616</v>
      </c>
      <c r="E10" s="2"/>
      <c r="F10" s="1">
        <v>11561</v>
      </c>
      <c r="G10" s="1">
        <v>2375</v>
      </c>
      <c r="H10" s="1">
        <v>20619</v>
      </c>
      <c r="I10" s="2">
        <v>873</v>
      </c>
      <c r="J10" s="1">
        <v>327437</v>
      </c>
      <c r="K10" s="1">
        <v>463957</v>
      </c>
      <c r="L10" s="1">
        <v>705749</v>
      </c>
      <c r="M10" s="44"/>
      <c r="N10" s="37">
        <f>IFERROR(B10/J10,0)</f>
        <v>4.4442136960697785E-2</v>
      </c>
      <c r="O10" s="38">
        <f>IFERROR(I10/H10,0)</f>
        <v>4.2339589698821477E-2</v>
      </c>
      <c r="P10" s="36">
        <f>D10*250</f>
        <v>154000</v>
      </c>
      <c r="Q10" s="39">
        <f>ABS(P10-B10)/B10</f>
        <v>9.5827377680043977</v>
      </c>
    </row>
    <row r="11" spans="1:17" ht="15" thickBot="1" x14ac:dyDescent="0.35">
      <c r="A11" s="41" t="s">
        <v>48</v>
      </c>
      <c r="B11" s="1">
        <v>1677</v>
      </c>
      <c r="C11" s="2"/>
      <c r="D11" s="2">
        <v>58</v>
      </c>
      <c r="E11" s="2"/>
      <c r="F11" s="1">
        <v>1496</v>
      </c>
      <c r="G11" s="2">
        <v>123</v>
      </c>
      <c r="H11" s="1">
        <v>2688</v>
      </c>
      <c r="I11" s="2">
        <v>93</v>
      </c>
      <c r="J11" s="1">
        <v>149661</v>
      </c>
      <c r="K11" s="1">
        <v>239846</v>
      </c>
      <c r="L11" s="1">
        <v>623989</v>
      </c>
      <c r="M11" s="44"/>
      <c r="N11" s="37">
        <f>IFERROR(B11/J11,0)</f>
        <v>1.1205324032313028E-2</v>
      </c>
      <c r="O11" s="38">
        <f>IFERROR(I11/H11,0)</f>
        <v>3.4598214285714288E-2</v>
      </c>
      <c r="P11" s="36">
        <f>D11*250</f>
        <v>14500</v>
      </c>
      <c r="Q11" s="39">
        <f>ABS(P11-B11)/B11</f>
        <v>7.6463923673225995</v>
      </c>
    </row>
    <row r="12" spans="1:17" ht="13.5" thickBot="1" x14ac:dyDescent="0.35">
      <c r="A12" s="42" t="s">
        <v>67</v>
      </c>
      <c r="B12" s="2">
        <v>60</v>
      </c>
      <c r="C12" s="2"/>
      <c r="D12" s="2">
        <v>2</v>
      </c>
      <c r="E12" s="2"/>
      <c r="F12" s="2">
        <v>29</v>
      </c>
      <c r="G12" s="2">
        <v>29</v>
      </c>
      <c r="H12" s="2"/>
      <c r="I12" s="2"/>
      <c r="J12" s="1">
        <v>18915</v>
      </c>
      <c r="K12" s="2"/>
      <c r="L12" s="2"/>
      <c r="M12" s="44"/>
      <c r="N12" s="37">
        <f>IFERROR(B12/J12,0)</f>
        <v>3.1720856463124504E-3</v>
      </c>
      <c r="O12" s="38">
        <f>IFERROR(I12/H12,0)</f>
        <v>0</v>
      </c>
      <c r="P12" s="36">
        <f>D12*250</f>
        <v>500</v>
      </c>
      <c r="Q12" s="39">
        <f>ABS(P12-B12)/B12</f>
        <v>7.333333333333333</v>
      </c>
    </row>
    <row r="13" spans="1:17" ht="15" thickBot="1" x14ac:dyDescent="0.35">
      <c r="A13" s="41" t="s">
        <v>14</v>
      </c>
      <c r="B13" s="1">
        <v>156174</v>
      </c>
      <c r="C13" s="2"/>
      <c r="D13" s="1">
        <v>5202</v>
      </c>
      <c r="E13" s="2"/>
      <c r="F13" s="1">
        <v>140440</v>
      </c>
      <c r="G13" s="1">
        <v>10532</v>
      </c>
      <c r="H13" s="1">
        <v>33595</v>
      </c>
      <c r="I13" s="1">
        <v>1119</v>
      </c>
      <c r="J13" s="1">
        <v>2036818</v>
      </c>
      <c r="K13" s="1">
        <v>438139</v>
      </c>
      <c r="L13" s="1">
        <v>4648794</v>
      </c>
      <c r="M13" s="44"/>
      <c r="N13" s="37">
        <f>IFERROR(B13/J13,0)</f>
        <v>7.6675481069000767E-2</v>
      </c>
      <c r="O13" s="38">
        <f>IFERROR(I13/H13,0)</f>
        <v>3.3308528054770054E-2</v>
      </c>
      <c r="P13" s="36">
        <f>D13*250</f>
        <v>1300500</v>
      </c>
      <c r="Q13" s="39">
        <f>ABS(P13-B13)/B13</f>
        <v>7.3272503745821966</v>
      </c>
    </row>
    <row r="14" spans="1:17" ht="15" thickBot="1" x14ac:dyDescent="0.35">
      <c r="A14" s="41" t="s">
        <v>26</v>
      </c>
      <c r="B14" s="1">
        <v>115533</v>
      </c>
      <c r="C14" s="2"/>
      <c r="D14" s="1">
        <v>3836</v>
      </c>
      <c r="E14" s="2"/>
      <c r="F14" s="1">
        <v>7221</v>
      </c>
      <c r="G14" s="1">
        <v>104476</v>
      </c>
      <c r="H14" s="1">
        <v>19110</v>
      </c>
      <c r="I14" s="2">
        <v>635</v>
      </c>
      <c r="J14" s="1">
        <v>2183941</v>
      </c>
      <c r="K14" s="1">
        <v>361240</v>
      </c>
      <c r="L14" s="1">
        <v>6045680</v>
      </c>
      <c r="M14" s="44"/>
      <c r="N14" s="37">
        <f>IFERROR(B14/J14,0)</f>
        <v>5.2901154381002048E-2</v>
      </c>
      <c r="O14" s="38">
        <f>IFERROR(I14/H14,0)</f>
        <v>3.3228676085818941E-2</v>
      </c>
      <c r="P14" s="36">
        <f>D14*250</f>
        <v>959000</v>
      </c>
      <c r="Q14" s="39">
        <f>ABS(P14-B14)/B14</f>
        <v>7.3006586862627998</v>
      </c>
    </row>
    <row r="15" spans="1:17" ht="15" thickBot="1" x14ac:dyDescent="0.35">
      <c r="A15" s="41" t="s">
        <v>27</v>
      </c>
      <c r="B15" s="1">
        <v>104561</v>
      </c>
      <c r="C15" s="2"/>
      <c r="D15" s="1">
        <v>3437</v>
      </c>
      <c r="E15" s="2"/>
      <c r="F15" s="1">
        <v>81089</v>
      </c>
      <c r="G15" s="1">
        <v>20035</v>
      </c>
      <c r="H15" s="1">
        <v>15531</v>
      </c>
      <c r="I15" s="2">
        <v>511</v>
      </c>
      <c r="J15" s="1">
        <v>1666889</v>
      </c>
      <c r="K15" s="1">
        <v>247599</v>
      </c>
      <c r="L15" s="1">
        <v>6732219</v>
      </c>
      <c r="M15" s="44"/>
      <c r="N15" s="37">
        <f>IFERROR(B15/J15,0)</f>
        <v>6.2728232053844021E-2</v>
      </c>
      <c r="O15" s="38">
        <f>IFERROR(I15/H15,0)</f>
        <v>3.2901938059365143E-2</v>
      </c>
      <c r="P15" s="36">
        <f>D15*250</f>
        <v>859250</v>
      </c>
      <c r="Q15" s="39">
        <f>ABS(P15-B15)/B15</f>
        <v>7.2176911085395128</v>
      </c>
    </row>
    <row r="16" spans="1:17" ht="15" thickBot="1" x14ac:dyDescent="0.35">
      <c r="A16" s="41" t="s">
        <v>43</v>
      </c>
      <c r="B16" s="1">
        <v>18726</v>
      </c>
      <c r="C16" s="2"/>
      <c r="D16" s="2">
        <v>613</v>
      </c>
      <c r="E16" s="2"/>
      <c r="F16" s="1">
        <v>10063</v>
      </c>
      <c r="G16" s="1">
        <v>8050</v>
      </c>
      <c r="H16" s="1">
        <v>19231</v>
      </c>
      <c r="I16" s="2">
        <v>630</v>
      </c>
      <c r="J16" s="1">
        <v>259585</v>
      </c>
      <c r="K16" s="1">
        <v>266579</v>
      </c>
      <c r="L16" s="1">
        <v>973764</v>
      </c>
      <c r="M16" s="44"/>
      <c r="N16" s="37">
        <f>IFERROR(B16/J16,0)</f>
        <v>7.2138220621376425E-2</v>
      </c>
      <c r="O16" s="38">
        <f>IFERROR(I16/H16,0)</f>
        <v>3.2759606884717386E-2</v>
      </c>
      <c r="P16" s="36">
        <f>D16*250</f>
        <v>153250</v>
      </c>
      <c r="Q16" s="39">
        <f>ABS(P16-B16)/B16</f>
        <v>7.1838086083520238</v>
      </c>
    </row>
    <row r="17" spans="1:17" ht="15" thickBot="1" x14ac:dyDescent="0.35">
      <c r="A17" s="41" t="s">
        <v>18</v>
      </c>
      <c r="B17" s="1">
        <v>60907</v>
      </c>
      <c r="C17" s="2"/>
      <c r="D17" s="1">
        <v>1988</v>
      </c>
      <c r="E17" s="2"/>
      <c r="F17" s="1">
        <v>27448</v>
      </c>
      <c r="G17" s="1">
        <v>31471</v>
      </c>
      <c r="H17" s="1">
        <v>10576</v>
      </c>
      <c r="I17" s="2">
        <v>345</v>
      </c>
      <c r="J17" s="1">
        <v>773285</v>
      </c>
      <c r="K17" s="1">
        <v>134280</v>
      </c>
      <c r="L17" s="1">
        <v>5758736</v>
      </c>
      <c r="M17" s="44"/>
      <c r="N17" s="37">
        <f>IFERROR(B17/J17,0)</f>
        <v>7.8763974472542464E-2</v>
      </c>
      <c r="O17" s="38">
        <f>IFERROR(I17/H17,0)</f>
        <v>3.2621028744326777E-2</v>
      </c>
      <c r="P17" s="36">
        <f>D17*250</f>
        <v>497000</v>
      </c>
      <c r="Q17" s="39">
        <f>ABS(P17-B17)/B17</f>
        <v>7.1599816113090453</v>
      </c>
    </row>
    <row r="18" spans="1:17" ht="15" thickBot="1" x14ac:dyDescent="0.35">
      <c r="A18" s="41" t="s">
        <v>12</v>
      </c>
      <c r="B18" s="1">
        <v>262004</v>
      </c>
      <c r="C18" s="2"/>
      <c r="D18" s="1">
        <v>8527</v>
      </c>
      <c r="E18" s="2"/>
      <c r="F18" s="1">
        <v>199080</v>
      </c>
      <c r="G18" s="1">
        <v>54397</v>
      </c>
      <c r="H18" s="1">
        <v>20676</v>
      </c>
      <c r="I18" s="2">
        <v>673</v>
      </c>
      <c r="J18" s="1">
        <v>4688976</v>
      </c>
      <c r="K18" s="1">
        <v>370032</v>
      </c>
      <c r="L18" s="1">
        <v>12671821</v>
      </c>
      <c r="M18" s="44"/>
      <c r="N18" s="37">
        <f>IFERROR(B18/J18,0)</f>
        <v>5.5876592245300463E-2</v>
      </c>
      <c r="O18" s="38">
        <f>IFERROR(I18/H18,0)</f>
        <v>3.2549816212033275E-2</v>
      </c>
      <c r="P18" s="36">
        <f>D18*250</f>
        <v>2131750</v>
      </c>
      <c r="Q18" s="39">
        <f>ABS(P18-B18)/B18</f>
        <v>7.1363261629593442</v>
      </c>
    </row>
    <row r="19" spans="1:17" ht="15" thickBot="1" x14ac:dyDescent="0.35">
      <c r="A19" s="41" t="s">
        <v>21</v>
      </c>
      <c r="B19" s="1">
        <v>136801</v>
      </c>
      <c r="C19" s="2"/>
      <c r="D19" s="1">
        <v>4422</v>
      </c>
      <c r="E19" s="2"/>
      <c r="F19" s="1">
        <v>114066</v>
      </c>
      <c r="G19" s="1">
        <v>18313</v>
      </c>
      <c r="H19" s="1">
        <v>11703</v>
      </c>
      <c r="I19" s="2">
        <v>378</v>
      </c>
      <c r="J19" s="1">
        <v>2559896</v>
      </c>
      <c r="K19" s="1">
        <v>218999</v>
      </c>
      <c r="L19" s="1">
        <v>11689100</v>
      </c>
      <c r="M19" s="44"/>
      <c r="N19" s="37">
        <f>IFERROR(B19/J19,0)</f>
        <v>5.3440061627503616E-2</v>
      </c>
      <c r="O19" s="38">
        <f>IFERROR(I19/H19,0)</f>
        <v>3.2299410407587797E-2</v>
      </c>
      <c r="P19" s="36">
        <f>D19*250</f>
        <v>1105500</v>
      </c>
      <c r="Q19" s="39">
        <f>ABS(P19-B19)/B19</f>
        <v>7.0810812786456241</v>
      </c>
    </row>
    <row r="20" spans="1:17" ht="15" thickBot="1" x14ac:dyDescent="0.35">
      <c r="A20" s="41" t="s">
        <v>44</v>
      </c>
      <c r="B20" s="1">
        <v>26661</v>
      </c>
      <c r="C20" s="2"/>
      <c r="D20" s="2">
        <v>821</v>
      </c>
      <c r="E20" s="2"/>
      <c r="F20" s="1">
        <v>14396</v>
      </c>
      <c r="G20" s="1">
        <v>11444</v>
      </c>
      <c r="H20" s="1">
        <v>12715</v>
      </c>
      <c r="I20" s="2">
        <v>392</v>
      </c>
      <c r="J20" s="1">
        <v>817270</v>
      </c>
      <c r="K20" s="1">
        <v>389765</v>
      </c>
      <c r="L20" s="1">
        <v>2096829</v>
      </c>
      <c r="M20" s="44"/>
      <c r="N20" s="37">
        <f>IFERROR(B20/J20,0)</f>
        <v>3.2622022097960279E-2</v>
      </c>
      <c r="O20" s="38">
        <f>IFERROR(I20/H20,0)</f>
        <v>3.0829728666928825E-2</v>
      </c>
      <c r="P20" s="36">
        <f>D20*250</f>
        <v>205250</v>
      </c>
      <c r="Q20" s="39">
        <f>ABS(P20-B20)/B20</f>
        <v>6.6985109335733846</v>
      </c>
    </row>
    <row r="21" spans="1:17" ht="15" thickBot="1" x14ac:dyDescent="0.35">
      <c r="A21" s="41" t="s">
        <v>30</v>
      </c>
      <c r="B21" s="1">
        <v>89620</v>
      </c>
      <c r="C21" s="2"/>
      <c r="D21" s="1">
        <v>2685</v>
      </c>
      <c r="E21" s="2"/>
      <c r="F21" s="1">
        <v>74098</v>
      </c>
      <c r="G21" s="1">
        <v>12837</v>
      </c>
      <c r="H21" s="1">
        <v>30113</v>
      </c>
      <c r="I21" s="2">
        <v>902</v>
      </c>
      <c r="J21" s="1">
        <v>684111</v>
      </c>
      <c r="K21" s="1">
        <v>229864</v>
      </c>
      <c r="L21" s="1">
        <v>2976149</v>
      </c>
      <c r="M21" s="44"/>
      <c r="N21" s="37">
        <f>IFERROR(B21/J21,0)</f>
        <v>0.13100213269484046</v>
      </c>
      <c r="O21" s="38">
        <f>IFERROR(I21/H21,0)</f>
        <v>2.9953840533988644E-2</v>
      </c>
      <c r="P21" s="36">
        <f>D21*250</f>
        <v>671250</v>
      </c>
      <c r="Q21" s="39">
        <f>ABS(P21-B21)/B21</f>
        <v>6.4899575987502791</v>
      </c>
    </row>
    <row r="22" spans="1:17" ht="15" thickBot="1" x14ac:dyDescent="0.35">
      <c r="A22" s="41" t="s">
        <v>39</v>
      </c>
      <c r="B22" s="1">
        <v>4834</v>
      </c>
      <c r="C22" s="2"/>
      <c r="D22" s="2">
        <v>135</v>
      </c>
      <c r="E22" s="2"/>
      <c r="F22" s="1">
        <v>4211</v>
      </c>
      <c r="G22" s="2">
        <v>488</v>
      </c>
      <c r="H22" s="1">
        <v>3596</v>
      </c>
      <c r="I22" s="2">
        <v>100</v>
      </c>
      <c r="J22" s="1">
        <v>334475</v>
      </c>
      <c r="K22" s="1">
        <v>248826</v>
      </c>
      <c r="L22" s="1">
        <v>1344212</v>
      </c>
      <c r="M22" s="44"/>
      <c r="N22" s="37">
        <f>IFERROR(B22/J22,0)</f>
        <v>1.4452500186860005E-2</v>
      </c>
      <c r="O22" s="38">
        <f>IFERROR(I22/H22,0)</f>
        <v>2.7808676307007785E-2</v>
      </c>
      <c r="P22" s="36">
        <f>D22*250</f>
        <v>33750</v>
      </c>
      <c r="Q22" s="39">
        <f>ABS(P22-B22)/B22</f>
        <v>5.9817956143980142</v>
      </c>
    </row>
    <row r="23" spans="1:17" ht="15" thickBot="1" x14ac:dyDescent="0.35">
      <c r="A23" s="41" t="s">
        <v>33</v>
      </c>
      <c r="B23" s="1">
        <v>208128</v>
      </c>
      <c r="C23" s="2"/>
      <c r="D23" s="1">
        <v>5315</v>
      </c>
      <c r="E23" s="2"/>
      <c r="F23" s="1">
        <v>32628</v>
      </c>
      <c r="G23" s="1">
        <v>170185</v>
      </c>
      <c r="H23" s="1">
        <v>28594</v>
      </c>
      <c r="I23" s="2">
        <v>730</v>
      </c>
      <c r="J23" s="1">
        <v>1563003</v>
      </c>
      <c r="K23" s="1">
        <v>214736</v>
      </c>
      <c r="L23" s="1">
        <v>7278717</v>
      </c>
      <c r="M23" s="44"/>
      <c r="N23" s="37">
        <f>IFERROR(B23/J23,0)</f>
        <v>0.13315905343751738</v>
      </c>
      <c r="O23" s="38">
        <f>IFERROR(I23/H23,0)</f>
        <v>2.5529831433167796E-2</v>
      </c>
      <c r="P23" s="36">
        <f>D23*250</f>
        <v>1328750</v>
      </c>
      <c r="Q23" s="39">
        <f>ABS(P23-B23)/B23</f>
        <v>5.3842923585485858</v>
      </c>
    </row>
    <row r="24" spans="1:17" ht="15" thickBot="1" x14ac:dyDescent="0.35">
      <c r="A24" s="41" t="s">
        <v>9</v>
      </c>
      <c r="B24" s="1">
        <v>81836</v>
      </c>
      <c r="C24" s="2"/>
      <c r="D24" s="1">
        <v>1991</v>
      </c>
      <c r="E24" s="2"/>
      <c r="F24" s="1">
        <v>37915</v>
      </c>
      <c r="G24" s="1">
        <v>41930</v>
      </c>
      <c r="H24" s="1">
        <v>10747</v>
      </c>
      <c r="I24" s="2">
        <v>261</v>
      </c>
      <c r="J24" s="1">
        <v>1631162</v>
      </c>
      <c r="K24" s="1">
        <v>214207</v>
      </c>
      <c r="L24" s="1">
        <v>7614893</v>
      </c>
      <c r="M24" s="44"/>
      <c r="N24" s="37">
        <f>IFERROR(B24/J24,0)</f>
        <v>5.0170369344062701E-2</v>
      </c>
      <c r="O24" s="38">
        <f>IFERROR(I24/H24,0)</f>
        <v>2.4285847213175771E-2</v>
      </c>
      <c r="P24" s="36">
        <f>D24*250</f>
        <v>497750</v>
      </c>
      <c r="Q24" s="39">
        <f>ABS(P24-B24)/B24</f>
        <v>5.0822865242680484</v>
      </c>
    </row>
    <row r="25" spans="1:17" ht="15" thickBot="1" x14ac:dyDescent="0.35">
      <c r="A25" s="41" t="s">
        <v>32</v>
      </c>
      <c r="B25" s="1">
        <v>83588</v>
      </c>
      <c r="C25" s="2"/>
      <c r="D25" s="1">
        <v>1958</v>
      </c>
      <c r="E25" s="2"/>
      <c r="F25" s="1">
        <v>76650</v>
      </c>
      <c r="G25" s="1">
        <v>4980</v>
      </c>
      <c r="H25" s="1">
        <v>14822</v>
      </c>
      <c r="I25" s="2">
        <v>347</v>
      </c>
      <c r="J25" s="1">
        <v>1684520</v>
      </c>
      <c r="K25" s="1">
        <v>298693</v>
      </c>
      <c r="L25" s="1">
        <v>5639632</v>
      </c>
      <c r="M25" s="45"/>
      <c r="N25" s="37">
        <f>IFERROR(B25/J25,0)</f>
        <v>4.9621257094008976E-2</v>
      </c>
      <c r="O25" s="38">
        <f>IFERROR(I25/H25,0)</f>
        <v>2.3411145594386722E-2</v>
      </c>
      <c r="P25" s="36">
        <f>D25*250</f>
        <v>489500</v>
      </c>
      <c r="Q25" s="39">
        <f>ABS(P25-B25)/B25</f>
        <v>4.8561037469493229</v>
      </c>
    </row>
    <row r="26" spans="1:17" ht="15" thickBot="1" x14ac:dyDescent="0.35">
      <c r="A26" s="41" t="s">
        <v>25</v>
      </c>
      <c r="B26" s="1">
        <v>129978</v>
      </c>
      <c r="C26" s="2"/>
      <c r="D26" s="1">
        <v>3040</v>
      </c>
      <c r="E26" s="2"/>
      <c r="F26" s="1">
        <v>58774</v>
      </c>
      <c r="G26" s="1">
        <v>68164</v>
      </c>
      <c r="H26" s="1">
        <v>25245</v>
      </c>
      <c r="I26" s="2">
        <v>590</v>
      </c>
      <c r="J26" s="1">
        <v>1121324</v>
      </c>
      <c r="K26" s="1">
        <v>217787</v>
      </c>
      <c r="L26" s="1">
        <v>5148714</v>
      </c>
      <c r="M26" s="44"/>
      <c r="N26" s="37">
        <f>IFERROR(B26/J26,0)</f>
        <v>0.11591475791118357</v>
      </c>
      <c r="O26" s="38">
        <f>IFERROR(I26/H26,0)</f>
        <v>2.3370964547435136E-2</v>
      </c>
      <c r="P26" s="36">
        <f>D26*250</f>
        <v>760000</v>
      </c>
      <c r="Q26" s="39">
        <f>ABS(P26-B26)/B26</f>
        <v>4.8471433627229219</v>
      </c>
    </row>
    <row r="27" spans="1:17" ht="15" thickBot="1" x14ac:dyDescent="0.35">
      <c r="A27" s="41" t="s">
        <v>16</v>
      </c>
      <c r="B27" s="1">
        <v>292905</v>
      </c>
      <c r="C27" s="2"/>
      <c r="D27" s="1">
        <v>6287</v>
      </c>
      <c r="E27" s="2"/>
      <c r="F27" s="1">
        <v>59044</v>
      </c>
      <c r="G27" s="1">
        <v>227574</v>
      </c>
      <c r="H27" s="1">
        <v>27587</v>
      </c>
      <c r="I27" s="2">
        <v>592</v>
      </c>
      <c r="J27" s="1">
        <v>2872924</v>
      </c>
      <c r="K27" s="1">
        <v>270586</v>
      </c>
      <c r="L27" s="1">
        <v>10617423</v>
      </c>
      <c r="M27" s="44"/>
      <c r="N27" s="37">
        <f>IFERROR(B27/J27,0)</f>
        <v>0.10195361937872356</v>
      </c>
      <c r="O27" s="38">
        <f>IFERROR(I27/H27,0)</f>
        <v>2.145938304273752E-2</v>
      </c>
      <c r="P27" s="36">
        <f>D27*250</f>
        <v>1571750</v>
      </c>
      <c r="Q27" s="39">
        <f>ABS(P27-B27)/B27</f>
        <v>4.3660743244396647</v>
      </c>
    </row>
    <row r="28" spans="1:17" ht="15" thickBot="1" x14ac:dyDescent="0.35">
      <c r="A28" s="41" t="s">
        <v>56</v>
      </c>
      <c r="B28" s="1">
        <v>12521</v>
      </c>
      <c r="C28" s="2"/>
      <c r="D28" s="2">
        <v>265</v>
      </c>
      <c r="E28" s="2"/>
      <c r="F28" s="1">
        <v>9225</v>
      </c>
      <c r="G28" s="1">
        <v>3031</v>
      </c>
      <c r="H28" s="1">
        <v>6987</v>
      </c>
      <c r="I28" s="2">
        <v>148</v>
      </c>
      <c r="J28" s="1">
        <v>478580</v>
      </c>
      <c r="K28" s="1">
        <v>267043</v>
      </c>
      <c r="L28" s="1">
        <v>1792147</v>
      </c>
      <c r="M28" s="44"/>
      <c r="N28" s="37">
        <f>IFERROR(B28/J28,0)</f>
        <v>2.616281499435831E-2</v>
      </c>
      <c r="O28" s="38">
        <f>IFERROR(I28/H28,0)</f>
        <v>2.1182195505939604E-2</v>
      </c>
      <c r="P28" s="36">
        <f>D28*250</f>
        <v>66250</v>
      </c>
      <c r="Q28" s="39">
        <f>ABS(P28-B28)/B28</f>
        <v>4.291110933631499</v>
      </c>
    </row>
    <row r="29" spans="1:17" ht="15" thickBot="1" x14ac:dyDescent="0.35">
      <c r="A29" s="41" t="s">
        <v>15</v>
      </c>
      <c r="B29" s="1">
        <v>689048</v>
      </c>
      <c r="C29" s="2"/>
      <c r="D29" s="1">
        <v>14450</v>
      </c>
      <c r="E29" s="2"/>
      <c r="F29" s="1">
        <v>589922</v>
      </c>
      <c r="G29" s="1">
        <v>84676</v>
      </c>
      <c r="H29" s="1">
        <v>23764</v>
      </c>
      <c r="I29" s="2">
        <v>498</v>
      </c>
      <c r="J29" s="1">
        <v>5989638</v>
      </c>
      <c r="K29" s="1">
        <v>206569</v>
      </c>
      <c r="L29" s="1">
        <v>28995881</v>
      </c>
      <c r="M29" s="44"/>
      <c r="N29" s="37">
        <f>IFERROR(B29/J29,0)</f>
        <v>0.1150400074261583</v>
      </c>
      <c r="O29" s="38">
        <f>IFERROR(I29/H29,0)</f>
        <v>2.0956068002019861E-2</v>
      </c>
      <c r="P29" s="36">
        <f>D29*250</f>
        <v>3612500</v>
      </c>
      <c r="Q29" s="39">
        <f>ABS(P29-B29)/B29</f>
        <v>4.2427407089201337</v>
      </c>
    </row>
    <row r="30" spans="1:17" ht="15" thickBot="1" x14ac:dyDescent="0.35">
      <c r="A30" s="41" t="s">
        <v>29</v>
      </c>
      <c r="B30" s="1">
        <v>132940</v>
      </c>
      <c r="C30" s="2"/>
      <c r="D30" s="1">
        <v>2722</v>
      </c>
      <c r="E30" s="2"/>
      <c r="F30" s="1">
        <v>16276</v>
      </c>
      <c r="G30" s="1">
        <v>113942</v>
      </c>
      <c r="H30" s="1">
        <v>15575</v>
      </c>
      <c r="I30" s="2">
        <v>319</v>
      </c>
      <c r="J30" s="1">
        <v>1879908</v>
      </c>
      <c r="K30" s="1">
        <v>220245</v>
      </c>
      <c r="L30" s="1">
        <v>8535519</v>
      </c>
      <c r="M30" s="44"/>
      <c r="N30" s="37">
        <f>IFERROR(B30/J30,0)</f>
        <v>7.0716226538745514E-2</v>
      </c>
      <c r="O30" s="38">
        <f>IFERROR(I30/H30,0)</f>
        <v>2.0481540930979134E-2</v>
      </c>
      <c r="P30" s="36">
        <f>D30*250</f>
        <v>680500</v>
      </c>
      <c r="Q30" s="39">
        <f>ABS(P30-B30)/B30</f>
        <v>4.1188506092974277</v>
      </c>
    </row>
    <row r="31" spans="1:17" ht="15" thickBot="1" x14ac:dyDescent="0.35">
      <c r="A31" s="41" t="s">
        <v>31</v>
      </c>
      <c r="B31" s="1">
        <v>73220</v>
      </c>
      <c r="C31" s="2"/>
      <c r="D31" s="1">
        <v>1449</v>
      </c>
      <c r="E31" s="2"/>
      <c r="F31" s="1">
        <v>39936</v>
      </c>
      <c r="G31" s="1">
        <v>31835</v>
      </c>
      <c r="H31" s="1">
        <v>23772</v>
      </c>
      <c r="I31" s="2">
        <v>470</v>
      </c>
      <c r="J31" s="1">
        <v>931974</v>
      </c>
      <c r="K31" s="1">
        <v>302574</v>
      </c>
      <c r="L31" s="1">
        <v>3080156</v>
      </c>
      <c r="M31" s="44"/>
      <c r="N31" s="37">
        <f>IFERROR(B31/J31,0)</f>
        <v>7.8564423471041034E-2</v>
      </c>
      <c r="O31" s="38">
        <f>IFERROR(I31/H31,0)</f>
        <v>1.9771159347131077E-2</v>
      </c>
      <c r="P31" s="36">
        <f>D31*250</f>
        <v>362250</v>
      </c>
      <c r="Q31" s="39">
        <f>ABS(P31-B31)/B31</f>
        <v>3.9474187380497132</v>
      </c>
    </row>
    <row r="32" spans="1:17" ht="15" thickBot="1" x14ac:dyDescent="0.35">
      <c r="A32" s="41" t="s">
        <v>13</v>
      </c>
      <c r="B32" s="1">
        <v>661571</v>
      </c>
      <c r="C32" s="2"/>
      <c r="D32" s="1">
        <v>12604</v>
      </c>
      <c r="E32" s="2"/>
      <c r="F32" s="1">
        <v>142126</v>
      </c>
      <c r="G32" s="1">
        <v>506841</v>
      </c>
      <c r="H32" s="1">
        <v>30803</v>
      </c>
      <c r="I32" s="2">
        <v>587</v>
      </c>
      <c r="J32" s="1">
        <v>4908723</v>
      </c>
      <c r="K32" s="1">
        <v>228549</v>
      </c>
      <c r="L32" s="1">
        <v>21477737</v>
      </c>
      <c r="M32" s="45"/>
      <c r="N32" s="37">
        <f>IFERROR(B32/J32,0)</f>
        <v>0.1347745635677548</v>
      </c>
      <c r="O32" s="38">
        <f>IFERROR(I32/H32,0)</f>
        <v>1.9056585397526214E-2</v>
      </c>
      <c r="P32" s="36">
        <f>D32*250</f>
        <v>3151000</v>
      </c>
      <c r="Q32" s="39">
        <f>ABS(P32-B32)/B32</f>
        <v>3.7629052664037572</v>
      </c>
    </row>
    <row r="33" spans="1:17" ht="15" thickBot="1" x14ac:dyDescent="0.35">
      <c r="A33" s="41" t="s">
        <v>10</v>
      </c>
      <c r="B33" s="1">
        <v>759184</v>
      </c>
      <c r="C33" s="2"/>
      <c r="D33" s="1">
        <v>14333</v>
      </c>
      <c r="E33" s="2"/>
      <c r="F33" s="1">
        <v>372219</v>
      </c>
      <c r="G33" s="1">
        <v>372632</v>
      </c>
      <c r="H33" s="1">
        <v>19214</v>
      </c>
      <c r="I33" s="2">
        <v>363</v>
      </c>
      <c r="J33" s="1">
        <v>12556967</v>
      </c>
      <c r="K33" s="1">
        <v>317800</v>
      </c>
      <c r="L33" s="1">
        <v>39512223</v>
      </c>
      <c r="M33" s="44"/>
      <c r="N33" s="37">
        <f>IFERROR(B33/J33,0)</f>
        <v>6.045918572534275E-2</v>
      </c>
      <c r="O33" s="38">
        <f>IFERROR(I33/H33,0)</f>
        <v>1.889247423753513E-2</v>
      </c>
      <c r="P33" s="36">
        <f>D33*250</f>
        <v>3583250</v>
      </c>
      <c r="Q33" s="39">
        <f>ABS(P33-B33)/B33</f>
        <v>3.719870281776223</v>
      </c>
    </row>
    <row r="34" spans="1:17" ht="15" thickBot="1" x14ac:dyDescent="0.35">
      <c r="A34" s="41" t="s">
        <v>38</v>
      </c>
      <c r="B34" s="1">
        <v>56415</v>
      </c>
      <c r="C34" s="2"/>
      <c r="D34" s="1">
        <v>1057</v>
      </c>
      <c r="E34" s="2"/>
      <c r="F34" s="1">
        <v>10872</v>
      </c>
      <c r="G34" s="1">
        <v>44486</v>
      </c>
      <c r="H34" s="1">
        <v>12627</v>
      </c>
      <c r="I34" s="2">
        <v>237</v>
      </c>
      <c r="J34" s="1">
        <v>990957</v>
      </c>
      <c r="K34" s="1">
        <v>221806</v>
      </c>
      <c r="L34" s="1">
        <v>4467673</v>
      </c>
      <c r="M34" s="44"/>
      <c r="N34" s="37">
        <f>IFERROR(B34/J34,0)</f>
        <v>5.6929816329063722E-2</v>
      </c>
      <c r="O34" s="38">
        <f>IFERROR(I34/H34,0)</f>
        <v>1.8769303872653836E-2</v>
      </c>
      <c r="P34" s="36">
        <f>D34*250</f>
        <v>264250</v>
      </c>
      <c r="Q34" s="39">
        <f>ABS(P34-B34)/B34</f>
        <v>3.6840379331738013</v>
      </c>
    </row>
    <row r="35" spans="1:17" ht="15" thickBot="1" x14ac:dyDescent="0.35">
      <c r="A35" s="41" t="s">
        <v>35</v>
      </c>
      <c r="B35" s="1">
        <v>102600</v>
      </c>
      <c r="C35" s="2"/>
      <c r="D35" s="1">
        <v>1818</v>
      </c>
      <c r="E35" s="2"/>
      <c r="F35" s="1">
        <v>15354</v>
      </c>
      <c r="G35" s="1">
        <v>85428</v>
      </c>
      <c r="H35" s="1">
        <v>16717</v>
      </c>
      <c r="I35" s="2">
        <v>296</v>
      </c>
      <c r="J35" s="1">
        <v>1184370</v>
      </c>
      <c r="K35" s="1">
        <v>192975</v>
      </c>
      <c r="L35" s="1">
        <v>6137428</v>
      </c>
      <c r="M35" s="44"/>
      <c r="N35" s="37">
        <f>IFERROR(B35/J35,0)</f>
        <v>8.6628334051014458E-2</v>
      </c>
      <c r="O35" s="38">
        <f>IFERROR(I35/H35,0)</f>
        <v>1.7706526290602379E-2</v>
      </c>
      <c r="P35" s="36">
        <f>D35*250</f>
        <v>454500</v>
      </c>
      <c r="Q35" s="39">
        <f>ABS(P35-B35)/B35</f>
        <v>3.4298245614035086</v>
      </c>
    </row>
    <row r="36" spans="1:17" ht="15" thickBot="1" x14ac:dyDescent="0.35">
      <c r="A36" s="41" t="s">
        <v>37</v>
      </c>
      <c r="B36" s="1">
        <v>29156</v>
      </c>
      <c r="C36" s="2"/>
      <c r="D36" s="2">
        <v>505</v>
      </c>
      <c r="E36" s="2"/>
      <c r="F36" s="1">
        <v>5310</v>
      </c>
      <c r="G36" s="1">
        <v>23341</v>
      </c>
      <c r="H36" s="1">
        <v>6913</v>
      </c>
      <c r="I36" s="2">
        <v>120</v>
      </c>
      <c r="J36" s="1">
        <v>610104</v>
      </c>
      <c r="K36" s="1">
        <v>144652</v>
      </c>
      <c r="L36" s="1">
        <v>4217737</v>
      </c>
      <c r="M36" s="44"/>
      <c r="N36" s="37">
        <f>IFERROR(B36/J36,0)</f>
        <v>4.7788573751360426E-2</v>
      </c>
      <c r="O36" s="38">
        <f>IFERROR(I36/H36,0)</f>
        <v>1.7358599739621002E-2</v>
      </c>
      <c r="P36" s="36">
        <f>D36*250</f>
        <v>126250</v>
      </c>
      <c r="Q36" s="39">
        <f>ABS(P36-B36)/B36</f>
        <v>3.3301550281245711</v>
      </c>
    </row>
    <row r="37" spans="1:17" ht="15" thickBot="1" x14ac:dyDescent="0.35">
      <c r="A37" s="41" t="s">
        <v>36</v>
      </c>
      <c r="B37" s="1">
        <v>137646</v>
      </c>
      <c r="C37" s="2"/>
      <c r="D37" s="1">
        <v>2350</v>
      </c>
      <c r="E37" s="2"/>
      <c r="F37" s="1">
        <v>54223</v>
      </c>
      <c r="G37" s="1">
        <v>81073</v>
      </c>
      <c r="H37" s="1">
        <v>28073</v>
      </c>
      <c r="I37" s="2">
        <v>479</v>
      </c>
      <c r="J37" s="1">
        <v>1058988</v>
      </c>
      <c r="K37" s="1">
        <v>215980</v>
      </c>
      <c r="L37" s="1">
        <v>4903185</v>
      </c>
      <c r="M37" s="44"/>
      <c r="N37" s="37">
        <f>IFERROR(B37/J37,0)</f>
        <v>0.1299788099581865</v>
      </c>
      <c r="O37" s="38">
        <f>IFERROR(I37/H37,0)</f>
        <v>1.7062658070031704E-2</v>
      </c>
      <c r="P37" s="36">
        <f>D37*250</f>
        <v>587500</v>
      </c>
      <c r="Q37" s="39">
        <f>ABS(P37-B37)/B37</f>
        <v>3.2681952254333582</v>
      </c>
    </row>
    <row r="38" spans="1:17" ht="15" thickBot="1" x14ac:dyDescent="0.35">
      <c r="A38" s="41" t="s">
        <v>24</v>
      </c>
      <c r="B38" s="1">
        <v>183740</v>
      </c>
      <c r="C38" s="2"/>
      <c r="D38" s="1">
        <v>3047</v>
      </c>
      <c r="E38" s="2"/>
      <c r="F38" s="1">
        <v>156652</v>
      </c>
      <c r="G38" s="1">
        <v>24041</v>
      </c>
      <c r="H38" s="1">
        <v>17519</v>
      </c>
      <c r="I38" s="2">
        <v>291</v>
      </c>
      <c r="J38" s="1">
        <v>2581132</v>
      </c>
      <c r="K38" s="1">
        <v>246101</v>
      </c>
      <c r="L38" s="1">
        <v>10488084</v>
      </c>
      <c r="M38" s="44"/>
      <c r="N38" s="37">
        <f>IFERROR(B38/J38,0)</f>
        <v>7.118582079490704E-2</v>
      </c>
      <c r="O38" s="38">
        <f>IFERROR(I38/H38,0)</f>
        <v>1.6610537131114791E-2</v>
      </c>
      <c r="P38" s="36">
        <f>D38*250</f>
        <v>761750</v>
      </c>
      <c r="Q38" s="39">
        <f>ABS(P38-B38)/B38</f>
        <v>3.1458038532709263</v>
      </c>
    </row>
    <row r="39" spans="1:17" ht="15" thickBot="1" x14ac:dyDescent="0.35">
      <c r="A39" s="41" t="s">
        <v>41</v>
      </c>
      <c r="B39" s="1">
        <v>73868</v>
      </c>
      <c r="C39" s="2"/>
      <c r="D39" s="1">
        <v>1217</v>
      </c>
      <c r="E39" s="2"/>
      <c r="F39" s="1">
        <v>52962</v>
      </c>
      <c r="G39" s="1">
        <v>19689</v>
      </c>
      <c r="H39" s="1">
        <v>23412</v>
      </c>
      <c r="I39" s="2">
        <v>386</v>
      </c>
      <c r="J39" s="1">
        <v>696714</v>
      </c>
      <c r="K39" s="1">
        <v>220824</v>
      </c>
      <c r="L39" s="1">
        <v>3155070</v>
      </c>
      <c r="M39" s="44"/>
      <c r="N39" s="37">
        <f>IFERROR(B39/J39,0)</f>
        <v>0.10602341850458007</v>
      </c>
      <c r="O39" s="38">
        <f>IFERROR(I39/H39,0)</f>
        <v>1.6487271484708698E-2</v>
      </c>
      <c r="P39" s="36">
        <f>D39*250</f>
        <v>304250</v>
      </c>
      <c r="Q39" s="39">
        <f>ABS(P39-B39)/B39</f>
        <v>3.118833595061461</v>
      </c>
    </row>
    <row r="40" spans="1:17" ht="13.5" thickBot="1" x14ac:dyDescent="0.35">
      <c r="A40" s="51" t="s">
        <v>66</v>
      </c>
      <c r="B40" s="52">
        <v>1211</v>
      </c>
      <c r="C40" s="53"/>
      <c r="D40" s="53">
        <v>19</v>
      </c>
      <c r="E40" s="53"/>
      <c r="F40" s="52">
        <v>1143</v>
      </c>
      <c r="G40" s="53">
        <v>49</v>
      </c>
      <c r="H40" s="53"/>
      <c r="I40" s="53"/>
      <c r="J40" s="52">
        <v>18228</v>
      </c>
      <c r="K40" s="53"/>
      <c r="L40" s="53"/>
      <c r="M40" s="44"/>
      <c r="N40" s="37">
        <f>IFERROR(B40/J40,0)</f>
        <v>6.6436251920122882E-2</v>
      </c>
      <c r="O40" s="38">
        <f>IFERROR(I40/H40,0)</f>
        <v>0</v>
      </c>
      <c r="P40" s="36">
        <f>D40*250</f>
        <v>4750</v>
      </c>
      <c r="Q40" s="39">
        <f>ABS(P40-B40)/B40</f>
        <v>2.922378199834847</v>
      </c>
    </row>
    <row r="41" spans="1:17" ht="15" thickBot="1" x14ac:dyDescent="0.35">
      <c r="A41" s="41" t="s">
        <v>51</v>
      </c>
      <c r="B41" s="1">
        <v>8925</v>
      </c>
      <c r="C41" s="2"/>
      <c r="D41" s="2">
        <v>133</v>
      </c>
      <c r="E41" s="2"/>
      <c r="F41" s="1">
        <v>6824</v>
      </c>
      <c r="G41" s="1">
        <v>1968</v>
      </c>
      <c r="H41" s="1">
        <v>8351</v>
      </c>
      <c r="I41" s="2">
        <v>124</v>
      </c>
      <c r="J41" s="1">
        <v>278728</v>
      </c>
      <c r="K41" s="1">
        <v>260791</v>
      </c>
      <c r="L41" s="1">
        <v>1068778</v>
      </c>
      <c r="M41" s="44"/>
      <c r="N41" s="37">
        <f>IFERROR(B41/J41,0)</f>
        <v>3.2020464395396228E-2</v>
      </c>
      <c r="O41" s="38">
        <f>IFERROR(I41/H41,0)</f>
        <v>1.4848521135193389E-2</v>
      </c>
      <c r="P41" s="36">
        <f>D41*250</f>
        <v>33250</v>
      </c>
      <c r="Q41" s="39">
        <f>ABS(P41-B41)/B41</f>
        <v>2.7254901960784315</v>
      </c>
    </row>
    <row r="42" spans="1:17" ht="13.5" thickBot="1" x14ac:dyDescent="0.35">
      <c r="A42" s="42" t="s">
        <v>65</v>
      </c>
      <c r="B42" s="1">
        <v>37092</v>
      </c>
      <c r="C42" s="2"/>
      <c r="D42" s="2">
        <v>535</v>
      </c>
      <c r="E42" s="2"/>
      <c r="F42" s="1">
        <v>2267</v>
      </c>
      <c r="G42" s="1">
        <v>34290</v>
      </c>
      <c r="H42" s="1">
        <v>10951</v>
      </c>
      <c r="I42" s="2">
        <v>158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7.9927080437775952E-2</v>
      </c>
      <c r="O42" s="38">
        <f>IFERROR(I42/H42,0)</f>
        <v>1.4427906127294311E-2</v>
      </c>
      <c r="P42" s="36">
        <f>D42*250</f>
        <v>133750</v>
      </c>
      <c r="Q42" s="39">
        <f>ABS(P42-B42)/B42</f>
        <v>2.6058988461123693</v>
      </c>
    </row>
    <row r="43" spans="1:17" ht="15" thickBot="1" x14ac:dyDescent="0.35">
      <c r="A43" s="41" t="s">
        <v>34</v>
      </c>
      <c r="B43" s="1">
        <v>69710</v>
      </c>
      <c r="C43" s="2"/>
      <c r="D43" s="2">
        <v>969</v>
      </c>
      <c r="E43" s="2"/>
      <c r="F43" s="1">
        <v>62622</v>
      </c>
      <c r="G43" s="1">
        <v>6119</v>
      </c>
      <c r="H43" s="1">
        <v>23100</v>
      </c>
      <c r="I43" s="2">
        <v>321</v>
      </c>
      <c r="J43" s="1">
        <v>820354</v>
      </c>
      <c r="K43" s="1">
        <v>271838</v>
      </c>
      <c r="L43" s="1">
        <v>3017804</v>
      </c>
      <c r="M43" s="44"/>
      <c r="N43" s="37">
        <f>IFERROR(B43/J43,0)</f>
        <v>8.4975510572265142E-2</v>
      </c>
      <c r="O43" s="38">
        <f>IFERROR(I43/H43,0)</f>
        <v>1.3896103896103896E-2</v>
      </c>
      <c r="P43" s="36">
        <f>D43*250</f>
        <v>242250</v>
      </c>
      <c r="Q43" s="39">
        <f>ABS(P43-B43)/B43</f>
        <v>2.4751111748673074</v>
      </c>
    </row>
    <row r="44" spans="1:17" ht="15" thickBot="1" x14ac:dyDescent="0.35">
      <c r="A44" s="41" t="s">
        <v>22</v>
      </c>
      <c r="B44" s="1">
        <v>87603</v>
      </c>
      <c r="C44" s="2"/>
      <c r="D44" s="1">
        <v>1209</v>
      </c>
      <c r="E44" s="2"/>
      <c r="F44" s="1">
        <v>76909</v>
      </c>
      <c r="G44" s="1">
        <v>9485</v>
      </c>
      <c r="H44" s="1">
        <v>15046</v>
      </c>
      <c r="I44" s="2">
        <v>208</v>
      </c>
      <c r="J44" s="1">
        <v>1351908</v>
      </c>
      <c r="K44" s="1">
        <v>232189</v>
      </c>
      <c r="L44" s="1">
        <v>5822434</v>
      </c>
      <c r="M44" s="44"/>
      <c r="N44" s="37">
        <f>IFERROR(B44/J44,0)</f>
        <v>6.4799527778517468E-2</v>
      </c>
      <c r="O44" s="38">
        <f>IFERROR(I44/H44,0)</f>
        <v>1.3824272231822411E-2</v>
      </c>
      <c r="P44" s="36">
        <f>D44*250</f>
        <v>302250</v>
      </c>
      <c r="Q44" s="39">
        <f>ABS(P44-B44)/B44</f>
        <v>2.4502243073867334</v>
      </c>
    </row>
    <row r="45" spans="1:17" ht="15" thickBot="1" x14ac:dyDescent="0.35">
      <c r="A45" s="41" t="s">
        <v>46</v>
      </c>
      <c r="B45" s="1">
        <v>68659</v>
      </c>
      <c r="C45" s="2"/>
      <c r="D45" s="2">
        <v>899</v>
      </c>
      <c r="E45" s="2"/>
      <c r="F45" s="1">
        <v>58125</v>
      </c>
      <c r="G45" s="1">
        <v>9635</v>
      </c>
      <c r="H45" s="1">
        <v>17351</v>
      </c>
      <c r="I45" s="2">
        <v>227</v>
      </c>
      <c r="J45" s="1">
        <v>1000912</v>
      </c>
      <c r="K45" s="1">
        <v>252949</v>
      </c>
      <c r="L45" s="1">
        <v>3956971</v>
      </c>
      <c r="M45" s="44"/>
      <c r="N45" s="37">
        <f>IFERROR(B45/J45,0)</f>
        <v>6.8596440046677434E-2</v>
      </c>
      <c r="O45" s="38">
        <f>IFERROR(I45/H45,0)</f>
        <v>1.3082819434038384E-2</v>
      </c>
      <c r="P45" s="36">
        <f>D45*250</f>
        <v>224750</v>
      </c>
      <c r="Q45" s="39">
        <f>ABS(P45-B45)/B45</f>
        <v>2.2734237317758779</v>
      </c>
    </row>
    <row r="46" spans="1:17" ht="13.5" thickBot="1" x14ac:dyDescent="0.35">
      <c r="A46" s="42" t="s">
        <v>64</v>
      </c>
      <c r="B46" s="1">
        <v>1863</v>
      </c>
      <c r="C46" s="2"/>
      <c r="D46" s="2">
        <v>23</v>
      </c>
      <c r="E46" s="2"/>
      <c r="F46" s="1">
        <v>1118</v>
      </c>
      <c r="G46" s="2">
        <v>722</v>
      </c>
      <c r="H46" s="2"/>
      <c r="I46" s="2"/>
      <c r="J46" s="1">
        <v>43169</v>
      </c>
      <c r="K46" s="2"/>
      <c r="L46" s="2"/>
      <c r="M46" s="44"/>
      <c r="N46" s="37">
        <f>IFERROR(B46/J46,0)</f>
        <v>4.3155968403252337E-2</v>
      </c>
      <c r="O46" s="38">
        <f>IFERROR(I46/H46,0)</f>
        <v>0</v>
      </c>
      <c r="P46" s="36">
        <f>D46*250</f>
        <v>5750</v>
      </c>
      <c r="Q46" s="39">
        <f>ABS(P46-B46)/B46</f>
        <v>2.0864197530864197</v>
      </c>
    </row>
    <row r="47" spans="1:17" ht="15" thickBot="1" x14ac:dyDescent="0.35">
      <c r="A47" s="41" t="s">
        <v>20</v>
      </c>
      <c r="B47" s="1">
        <v>170891</v>
      </c>
      <c r="C47" s="2"/>
      <c r="D47" s="1">
        <v>2064</v>
      </c>
      <c r="E47" s="2"/>
      <c r="F47" s="1">
        <v>154947</v>
      </c>
      <c r="G47" s="1">
        <v>13880</v>
      </c>
      <c r="H47" s="1">
        <v>25024</v>
      </c>
      <c r="I47" s="2">
        <v>302</v>
      </c>
      <c r="J47" s="1">
        <v>2437765</v>
      </c>
      <c r="K47" s="1">
        <v>356963</v>
      </c>
      <c r="L47" s="1">
        <v>6829174</v>
      </c>
      <c r="M47" s="44"/>
      <c r="N47" s="37">
        <f>IFERROR(B47/J47,0)</f>
        <v>7.010150691309458E-2</v>
      </c>
      <c r="O47" s="38">
        <f>IFERROR(I47/H47,0)</f>
        <v>1.2068414322250639E-2</v>
      </c>
      <c r="P47" s="36">
        <f>D47*250</f>
        <v>516000</v>
      </c>
      <c r="Q47" s="39">
        <f>ABS(P47-B47)/B47</f>
        <v>2.0194685501284444</v>
      </c>
    </row>
    <row r="48" spans="1:17" ht="15" thickBot="1" x14ac:dyDescent="0.35">
      <c r="A48" s="41" t="s">
        <v>49</v>
      </c>
      <c r="B48" s="1">
        <v>35167</v>
      </c>
      <c r="C48" s="2"/>
      <c r="D48" s="2">
        <v>415</v>
      </c>
      <c r="E48" s="2"/>
      <c r="F48" s="1">
        <v>18406</v>
      </c>
      <c r="G48" s="1">
        <v>16346</v>
      </c>
      <c r="H48" s="1">
        <v>19679</v>
      </c>
      <c r="I48" s="2">
        <v>232</v>
      </c>
      <c r="J48" s="1">
        <v>274367</v>
      </c>
      <c r="K48" s="1">
        <v>153529</v>
      </c>
      <c r="L48" s="1">
        <v>1787065</v>
      </c>
      <c r="M48" s="44"/>
      <c r="N48" s="37">
        <f>IFERROR(B48/J48,0)</f>
        <v>0.12817503562746249</v>
      </c>
      <c r="O48" s="38">
        <f>IFERROR(I48/H48,0)</f>
        <v>1.1789216931754663E-2</v>
      </c>
      <c r="P48" s="36">
        <f>D48*250</f>
        <v>103750</v>
      </c>
      <c r="Q48" s="39">
        <f>ABS(P48-B48)/B48</f>
        <v>1.9502090027582677</v>
      </c>
    </row>
    <row r="49" spans="1:17" ht="15" thickBot="1" x14ac:dyDescent="0.35">
      <c r="A49" s="41" t="s">
        <v>50</v>
      </c>
      <c r="B49" s="1">
        <v>38108</v>
      </c>
      <c r="C49" s="2"/>
      <c r="D49" s="2">
        <v>434</v>
      </c>
      <c r="E49" s="2"/>
      <c r="F49" s="1">
        <v>29167</v>
      </c>
      <c r="G49" s="1">
        <v>8507</v>
      </c>
      <c r="H49" s="1">
        <v>19700</v>
      </c>
      <c r="I49" s="2">
        <v>224</v>
      </c>
      <c r="J49" s="1">
        <v>401253</v>
      </c>
      <c r="K49" s="1">
        <v>207429</v>
      </c>
      <c r="L49" s="1">
        <v>1934408</v>
      </c>
      <c r="M49" s="46"/>
      <c r="N49" s="37">
        <f>IFERROR(B49/J49,0)</f>
        <v>9.4972498647985182E-2</v>
      </c>
      <c r="O49" s="38">
        <f>IFERROR(I49/H49,0)</f>
        <v>1.1370558375634518E-2</v>
      </c>
      <c r="P49" s="36">
        <f>D49*250</f>
        <v>108500</v>
      </c>
      <c r="Q49" s="39">
        <f>ABS(P49-B49)/B49</f>
        <v>1.8471711976487877</v>
      </c>
    </row>
    <row r="50" spans="1:17" ht="15" thickBot="1" x14ac:dyDescent="0.35">
      <c r="A50" s="41" t="s">
        <v>54</v>
      </c>
      <c r="B50" s="1">
        <v>16437</v>
      </c>
      <c r="C50" s="2"/>
      <c r="D50" s="2">
        <v>183</v>
      </c>
      <c r="E50" s="2"/>
      <c r="F50" s="1">
        <v>13739</v>
      </c>
      <c r="G50" s="1">
        <v>2515</v>
      </c>
      <c r="H50" s="1">
        <v>18580</v>
      </c>
      <c r="I50" s="2">
        <v>207</v>
      </c>
      <c r="J50" s="1">
        <v>162609</v>
      </c>
      <c r="K50" s="1">
        <v>183810</v>
      </c>
      <c r="L50" s="1">
        <v>884659</v>
      </c>
      <c r="M50" s="44"/>
      <c r="N50" s="37">
        <f>IFERROR(B50/J50,0)</f>
        <v>0.101082965887497</v>
      </c>
      <c r="O50" s="38">
        <f>IFERROR(I50/H50,0)</f>
        <v>1.1141011840688914E-2</v>
      </c>
      <c r="P50" s="36">
        <f>D50*250</f>
        <v>45750</v>
      </c>
      <c r="Q50" s="39">
        <f>ABS(P50-B50)/B50</f>
        <v>1.7833546267567075</v>
      </c>
    </row>
    <row r="51" spans="1:17" ht="15" thickBot="1" x14ac:dyDescent="0.35">
      <c r="A51" s="41" t="s">
        <v>53</v>
      </c>
      <c r="B51" s="1">
        <v>15151</v>
      </c>
      <c r="C51" s="2"/>
      <c r="D51" s="2">
        <v>167</v>
      </c>
      <c r="E51" s="2"/>
      <c r="F51" s="1">
        <v>12450</v>
      </c>
      <c r="G51" s="1">
        <v>2534</v>
      </c>
      <c r="H51" s="1">
        <v>19882</v>
      </c>
      <c r="I51" s="2">
        <v>219</v>
      </c>
      <c r="J51" s="1">
        <v>216581</v>
      </c>
      <c r="K51" s="1">
        <v>284204</v>
      </c>
      <c r="L51" s="1">
        <v>762062</v>
      </c>
      <c r="M51" s="44"/>
      <c r="N51" s="37">
        <f>IFERROR(B51/J51,0)</f>
        <v>6.9955351577469863E-2</v>
      </c>
      <c r="O51" s="38">
        <f>IFERROR(I51/H51,0)</f>
        <v>1.101498843174731E-2</v>
      </c>
      <c r="P51" s="36">
        <f>D51*250</f>
        <v>41750</v>
      </c>
      <c r="Q51" s="39">
        <f>ABS(P51-B51)/B51</f>
        <v>1.7555936901854663</v>
      </c>
    </row>
    <row r="52" spans="1:17" ht="15" thickBot="1" x14ac:dyDescent="0.35">
      <c r="A52" s="41" t="s">
        <v>45</v>
      </c>
      <c r="B52" s="1">
        <v>49342</v>
      </c>
      <c r="C52" s="2"/>
      <c r="D52" s="2">
        <v>526</v>
      </c>
      <c r="E52" s="2"/>
      <c r="F52" s="1">
        <v>30765</v>
      </c>
      <c r="G52" s="1">
        <v>18051</v>
      </c>
      <c r="H52" s="1">
        <v>16937</v>
      </c>
      <c r="I52" s="2">
        <v>181</v>
      </c>
      <c r="J52" s="1">
        <v>448930</v>
      </c>
      <c r="K52" s="1">
        <v>154096</v>
      </c>
      <c r="L52" s="1">
        <v>2913314</v>
      </c>
      <c r="M52" s="44"/>
      <c r="N52" s="37">
        <f>IFERROR(B52/J52,0)</f>
        <v>0.10991023099369612</v>
      </c>
      <c r="O52" s="38">
        <f>IFERROR(I52/H52,0)</f>
        <v>1.0686662336895554E-2</v>
      </c>
      <c r="P52" s="36">
        <f>D52*250</f>
        <v>131500</v>
      </c>
      <c r="Q52" s="39">
        <f>ABS(P52-B52)/B52</f>
        <v>1.6650723521543513</v>
      </c>
    </row>
    <row r="53" spans="1:17" ht="15" thickBot="1" x14ac:dyDescent="0.35">
      <c r="A53" s="41" t="s">
        <v>55</v>
      </c>
      <c r="B53" s="1">
        <v>4297</v>
      </c>
      <c r="C53" s="2"/>
      <c r="D53" s="2">
        <v>42</v>
      </c>
      <c r="E53" s="2"/>
      <c r="F53" s="1">
        <v>3740</v>
      </c>
      <c r="G53" s="2">
        <v>515</v>
      </c>
      <c r="H53" s="1">
        <v>7425</v>
      </c>
      <c r="I53" s="2">
        <v>73</v>
      </c>
      <c r="J53" s="1">
        <v>126331</v>
      </c>
      <c r="K53" s="1">
        <v>218279</v>
      </c>
      <c r="L53" s="1">
        <v>578759</v>
      </c>
      <c r="M53" s="44"/>
      <c r="N53" s="37">
        <f>IFERROR(B53/J53,0)</f>
        <v>3.4013820835741032E-2</v>
      </c>
      <c r="O53" s="38">
        <f>IFERROR(I53/H53,0)</f>
        <v>9.8316498316498319E-3</v>
      </c>
      <c r="P53" s="36">
        <f>D53*250</f>
        <v>10500</v>
      </c>
      <c r="Q53" s="39">
        <f>ABS(P53-B53)/B53</f>
        <v>1.4435652781010007</v>
      </c>
    </row>
    <row r="54" spans="1:17" ht="15" thickBot="1" x14ac:dyDescent="0.35">
      <c r="A54" s="41" t="s">
        <v>47</v>
      </c>
      <c r="B54" s="1">
        <v>10588</v>
      </c>
      <c r="C54" s="2"/>
      <c r="D54" s="2">
        <v>97</v>
      </c>
      <c r="E54" s="2"/>
      <c r="F54" s="1">
        <v>3418</v>
      </c>
      <c r="G54" s="1">
        <v>7073</v>
      </c>
      <c r="H54" s="1">
        <v>7478</v>
      </c>
      <c r="I54" s="2">
        <v>69</v>
      </c>
      <c r="J54" s="1">
        <v>342202</v>
      </c>
      <c r="K54" s="1">
        <v>241690</v>
      </c>
      <c r="L54" s="1">
        <v>1415872</v>
      </c>
      <c r="M54" s="44"/>
      <c r="N54" s="37">
        <f>IFERROR(B54/J54,0)</f>
        <v>3.0940789358332214E-2</v>
      </c>
      <c r="O54" s="38">
        <f>IFERROR(I54/H54,0)</f>
        <v>9.2270660604439683E-3</v>
      </c>
      <c r="P54" s="36">
        <f>D54*250</f>
        <v>24250</v>
      </c>
      <c r="Q54" s="39">
        <f>ABS(P54-B54)/B54</f>
        <v>1.2903286739705326</v>
      </c>
    </row>
    <row r="55" spans="1:17" ht="15" thickBot="1" x14ac:dyDescent="0.35">
      <c r="A55" s="41" t="s">
        <v>28</v>
      </c>
      <c r="B55" s="1">
        <v>57247</v>
      </c>
      <c r="C55" s="2"/>
      <c r="D55" s="2">
        <v>433</v>
      </c>
      <c r="E55" s="2"/>
      <c r="F55" s="1">
        <v>48396</v>
      </c>
      <c r="G55" s="1">
        <v>8418</v>
      </c>
      <c r="H55" s="1">
        <v>17856</v>
      </c>
      <c r="I55" s="2">
        <v>135</v>
      </c>
      <c r="J55" s="1">
        <v>895224</v>
      </c>
      <c r="K55" s="1">
        <v>279238</v>
      </c>
      <c r="L55" s="1">
        <v>3205958</v>
      </c>
      <c r="M55" s="44"/>
      <c r="N55" s="37">
        <f>IFERROR(B55/J55,0)</f>
        <v>6.3947123848332926E-2</v>
      </c>
      <c r="O55" s="38">
        <f>IFERROR(I55/H55,0)</f>
        <v>7.5604838709677422E-3</v>
      </c>
      <c r="P55" s="36">
        <f>D55*250</f>
        <v>108250</v>
      </c>
      <c r="Q55" s="39">
        <f>ABS(P55-B55)/B55</f>
        <v>0.89092878229426875</v>
      </c>
    </row>
    <row r="56" spans="1:17" ht="15" thickBot="1" x14ac:dyDescent="0.35">
      <c r="A56" s="49" t="s">
        <v>52</v>
      </c>
      <c r="B56" s="29">
        <v>6216</v>
      </c>
      <c r="C56" s="13"/>
      <c r="D56" s="13">
        <v>44</v>
      </c>
      <c r="E56" s="13"/>
      <c r="F56" s="29">
        <v>2168</v>
      </c>
      <c r="G56" s="29">
        <v>4004</v>
      </c>
      <c r="H56" s="29">
        <v>8497</v>
      </c>
      <c r="I56" s="13">
        <v>60</v>
      </c>
      <c r="J56" s="29">
        <v>399629</v>
      </c>
      <c r="K56" s="29">
        <v>546281</v>
      </c>
      <c r="L56" s="29">
        <v>731545</v>
      </c>
      <c r="M56" s="44"/>
      <c r="N56" s="37">
        <f>IFERROR(B56/J56,0)</f>
        <v>1.555442673079281E-2</v>
      </c>
      <c r="O56" s="38">
        <f>IFERROR(I56/H56,0)</f>
        <v>7.0613157585030012E-3</v>
      </c>
      <c r="P56" s="36">
        <f>D56*250</f>
        <v>11000</v>
      </c>
      <c r="Q56" s="39">
        <f>ABS(P56-B56)/B56</f>
        <v>0.76962676962676968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descending="1" ref="Q1:Q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california/" xr:uid="{BFB6022D-C016-4D53-9157-9BB8159E222D}"/>
    <hyperlink ref="A29" r:id="rId2" display="https://www.worldometers.info/coronavirus/usa/texas/" xr:uid="{AA658395-3073-4298-9C4E-945C517B8195}"/>
    <hyperlink ref="A32" r:id="rId3" display="https://www.worldometers.info/coronavirus/usa/florida/" xr:uid="{44ADF2B7-EC56-4A26-8684-9BDD5435119E}"/>
    <hyperlink ref="A5" r:id="rId4" display="https://www.worldometers.info/coronavirus/usa/new-york/" xr:uid="{DC971DEB-F88D-4190-BC25-D94D7A9D051A}"/>
    <hyperlink ref="A27" r:id="rId5" display="https://www.worldometers.info/coronavirus/usa/georgia/" xr:uid="{70D55041-5431-4714-898A-FC218ECF8781}"/>
    <hyperlink ref="A18" r:id="rId6" display="https://www.worldometers.info/coronavirus/usa/illinois/" xr:uid="{E91B8FD6-9C7C-4C62-B9F4-0A8E8D3517F7}"/>
    <hyperlink ref="A23" r:id="rId7" display="https://www.worldometers.info/coronavirus/usa/arizona/" xr:uid="{EDE306C9-7BC9-4431-A478-0514EF6C56CA}"/>
    <hyperlink ref="A3" r:id="rId8" display="https://www.worldometers.info/coronavirus/usa/new-jersey/" xr:uid="{56D106A0-DB55-4310-877E-05B2008DD670}"/>
    <hyperlink ref="A38" r:id="rId9" display="https://www.worldometers.info/coronavirus/usa/north-carolina/" xr:uid="{B83EC349-A014-47AA-AE97-313E2622B5F5}"/>
    <hyperlink ref="A47" r:id="rId10" display="https://www.worldometers.info/coronavirus/usa/tennessee/" xr:uid="{0304FA09-F893-4030-BF3A-CF4FC0B79F76}"/>
    <hyperlink ref="A13" r:id="rId11" display="https://www.worldometers.info/coronavirus/usa/louisiana/" xr:uid="{9B71DDAB-6237-4C5D-8E14-643E1EC69698}"/>
    <hyperlink ref="A8" r:id="rId12" display="https://www.worldometers.info/coronavirus/usa/pennsylvania/" xr:uid="{52A00DD4-07A2-4FC4-BDB1-E21661D79ED8}"/>
    <hyperlink ref="A37" r:id="rId13" display="https://www.worldometers.info/coronavirus/usa/alabama/" xr:uid="{CAC06DB3-4B2C-4953-A314-951319353AEA}"/>
    <hyperlink ref="A19" r:id="rId14" display="https://www.worldometers.info/coronavirus/usa/ohio/" xr:uid="{5DEE5862-2F1A-4D7C-917E-95D7E1AA9872}"/>
    <hyperlink ref="A30" r:id="rId15" display="https://www.worldometers.info/coronavirus/usa/virginia/" xr:uid="{318A8810-4A54-467D-A2D4-AAD28CCB585C}"/>
    <hyperlink ref="A26" r:id="rId16" display="https://www.worldometers.info/coronavirus/usa/south-carolina/" xr:uid="{E16630C1-A565-41D4-A4C8-F4BBA3A73445}"/>
    <hyperlink ref="A4" r:id="rId17" display="https://www.worldometers.info/coronavirus/usa/massachusetts/" xr:uid="{FBBA2337-AD83-41BA-9139-DF030FD58622}"/>
    <hyperlink ref="A7" r:id="rId18" display="https://www.worldometers.info/coronavirus/usa/michigan/" xr:uid="{DD6571BE-1D85-45E0-9D08-F5CE3CB8523D}"/>
    <hyperlink ref="A14" r:id="rId19" display="https://www.worldometers.info/coronavirus/usa/maryland/" xr:uid="{D5A37EE9-A48D-4D06-A7C1-DE5108E0B151}"/>
    <hyperlink ref="A15" r:id="rId20" display="https://www.worldometers.info/coronavirus/usa/indiana/" xr:uid="{5CBF26FB-EB55-4591-BE38-04CAAB374B03}"/>
    <hyperlink ref="A35" r:id="rId21" display="https://www.worldometers.info/coronavirus/usa/missouri/" xr:uid="{0901E9E9-9025-4F7A-A4E0-63D608BB78F1}"/>
    <hyperlink ref="A21" r:id="rId22" display="https://www.worldometers.info/coronavirus/usa/mississippi/" xr:uid="{26F20AFA-16BE-4233-BF6B-5E82B5E71D1D}"/>
    <hyperlink ref="A44" r:id="rId23" display="https://www.worldometers.info/coronavirus/usa/wisconsin/" xr:uid="{6E5A71E8-8AB2-4A4C-8471-1D97652EF248}"/>
    <hyperlink ref="A25" r:id="rId24" display="https://www.worldometers.info/coronavirus/usa/minnesota/" xr:uid="{ED70F6D9-491D-441C-BEDD-2C070271DF2F}"/>
    <hyperlink ref="A24" r:id="rId25" display="https://www.worldometers.info/coronavirus/usa/washington/" xr:uid="{C73FF427-C9A1-4535-AFD7-D5DE6FB8D338}"/>
    <hyperlink ref="A39" r:id="rId26" display="https://www.worldometers.info/coronavirus/usa/iowa/" xr:uid="{4DB02C8D-0E12-4BCE-BBDA-559D722A04D0}"/>
    <hyperlink ref="A31" r:id="rId27" display="https://www.worldometers.info/coronavirus/usa/nevada/" xr:uid="{B8DDD35B-3826-481A-9537-8A6D54372AB2}"/>
    <hyperlink ref="A43" r:id="rId28" display="https://www.worldometers.info/coronavirus/usa/arkansas/" xr:uid="{475102C6-33DD-446C-9A35-E683D1A36B23}"/>
    <hyperlink ref="A45" r:id="rId29" display="https://www.worldometers.info/coronavirus/usa/oklahoma/" xr:uid="{E4B9E373-199E-4AC6-8B98-876182F76A6E}"/>
    <hyperlink ref="A17" r:id="rId30" display="https://www.worldometers.info/coronavirus/usa/colorado/" xr:uid="{88CF76EC-CFE9-4756-9B0A-FA703F93C3F7}"/>
    <hyperlink ref="A55" r:id="rId31" display="https://www.worldometers.info/coronavirus/usa/utah/" xr:uid="{FA3BBD26-BF6C-4C5D-BA3A-83B21776DAF2}"/>
    <hyperlink ref="A34" r:id="rId32" display="https://www.worldometers.info/coronavirus/usa/kentucky/" xr:uid="{37713F2F-297E-4058-BF18-940745F414EA}"/>
    <hyperlink ref="A2" r:id="rId33" display="https://www.worldometers.info/coronavirus/usa/connecticut/" xr:uid="{99AE924B-BF5A-4358-82D2-77B587025910}"/>
    <hyperlink ref="A52" r:id="rId34" display="https://www.worldometers.info/coronavirus/usa/kansas/" xr:uid="{C30E74ED-3FAE-485F-9537-608A1675B9C8}"/>
    <hyperlink ref="A49" r:id="rId35" display="https://www.worldometers.info/coronavirus/usa/nebraska/" xr:uid="{B1172C93-70F3-4227-80BE-CF2EF719BC95}"/>
    <hyperlink ref="A48" r:id="rId36" display="https://www.worldometers.info/coronavirus/usa/idaho/" xr:uid="{5998B5F8-E5CC-4E16-B806-DD2B0E9086E3}"/>
    <hyperlink ref="A36" r:id="rId37" display="https://www.worldometers.info/coronavirus/usa/oregon/" xr:uid="{E7458CE5-93FE-441D-A402-7D662051CF35}"/>
    <hyperlink ref="A20" r:id="rId38" display="https://www.worldometers.info/coronavirus/usa/new-mexico/" xr:uid="{DB08C0F7-FFBA-4BE2-AB5D-BC1F18EDDE65}"/>
    <hyperlink ref="A9" r:id="rId39" display="https://www.worldometers.info/coronavirus/usa/rhode-island/" xr:uid="{880CC32B-FED1-47DD-8AF7-A8F9A3BB6E16}"/>
    <hyperlink ref="A16" r:id="rId40" display="https://www.worldometers.info/coronavirus/usa/delaware/" xr:uid="{E5CAD076-2DFE-4879-9F5E-48301122455D}"/>
    <hyperlink ref="A50" r:id="rId41" display="https://www.worldometers.info/coronavirus/usa/south-dakota/" xr:uid="{3278C95E-A84C-43F3-BFD9-82F07E7F44B2}"/>
    <hyperlink ref="A51" r:id="rId42" display="https://www.worldometers.info/coronavirus/usa/north-dakota/" xr:uid="{04D304DB-E23E-4429-A1EF-2DEA74C0430A}"/>
    <hyperlink ref="A10" r:id="rId43" display="https://www.worldometers.info/coronavirus/usa/district-of-columbia/" xr:uid="{F3859ACD-AF6C-4572-9DC9-9C4F012C71DE}"/>
    <hyperlink ref="A28" r:id="rId44" display="https://www.worldometers.info/coronavirus/usa/west-virginia/" xr:uid="{3EDE9450-9F1A-4AD1-BA47-21EC4FEBA80A}"/>
    <hyperlink ref="A54" r:id="rId45" display="https://www.worldometers.info/coronavirus/usa/hawaii/" xr:uid="{8CD4B617-8969-4F3C-9776-F845D09E472C}"/>
    <hyperlink ref="A41" r:id="rId46" display="https://www.worldometers.info/coronavirus/usa/montana/" xr:uid="{A78D027F-571D-421F-ADDF-335CEE38F2E2}"/>
    <hyperlink ref="A6" r:id="rId47" display="https://www.worldometers.info/coronavirus/usa/new-hampshire/" xr:uid="{820A6EF9-ABE8-45DC-910D-6E9E7651DE21}"/>
    <hyperlink ref="A56" r:id="rId48" display="https://www.worldometers.info/coronavirus/usa/alaska/" xr:uid="{075415A8-8B29-4095-9AEE-D871CAE021C0}"/>
    <hyperlink ref="A22" r:id="rId49" display="https://www.worldometers.info/coronavirus/usa/maine/" xr:uid="{9A55CC55-AB29-47DB-864B-9326C69D149F}"/>
    <hyperlink ref="A53" r:id="rId50" display="https://www.worldometers.info/coronavirus/usa/wyoming/" xr:uid="{E4E7A2A7-1EC6-4FFA-902F-D94B68628DFA}"/>
    <hyperlink ref="A11" r:id="rId51" display="https://www.worldometers.info/coronavirus/usa/vermont/" xr:uid="{9F12FA1F-63F3-489A-97BB-458226922A6D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2350</v>
      </c>
    </row>
    <row r="3" spans="1:2" ht="15" thickBot="1" x14ac:dyDescent="0.4">
      <c r="A3" s="41" t="s">
        <v>52</v>
      </c>
      <c r="B3" s="31">
        <v>44</v>
      </c>
    </row>
    <row r="4" spans="1:2" ht="15" thickBot="1" x14ac:dyDescent="0.4">
      <c r="A4" s="41" t="s">
        <v>33</v>
      </c>
      <c r="B4" s="31">
        <v>5315</v>
      </c>
    </row>
    <row r="5" spans="1:2" ht="15" thickBot="1" x14ac:dyDescent="0.4">
      <c r="A5" s="41" t="s">
        <v>34</v>
      </c>
      <c r="B5" s="31">
        <v>969</v>
      </c>
    </row>
    <row r="6" spans="1:2" ht="15" thickBot="1" x14ac:dyDescent="0.4">
      <c r="A6" s="41" t="s">
        <v>10</v>
      </c>
      <c r="B6" s="31">
        <v>14333</v>
      </c>
    </row>
    <row r="7" spans="1:2" ht="15" thickBot="1" x14ac:dyDescent="0.4">
      <c r="A7" s="41" t="s">
        <v>18</v>
      </c>
      <c r="B7" s="31">
        <v>1988</v>
      </c>
    </row>
    <row r="8" spans="1:2" ht="15" thickBot="1" x14ac:dyDescent="0.4">
      <c r="A8" s="41" t="s">
        <v>23</v>
      </c>
      <c r="B8" s="31">
        <v>4480</v>
      </c>
    </row>
    <row r="9" spans="1:2" ht="15" thickBot="1" x14ac:dyDescent="0.4">
      <c r="A9" s="41" t="s">
        <v>43</v>
      </c>
      <c r="B9" s="31">
        <v>613</v>
      </c>
    </row>
    <row r="10" spans="1:2" ht="29.5" thickBot="1" x14ac:dyDescent="0.4">
      <c r="A10" s="41" t="s">
        <v>63</v>
      </c>
      <c r="B10" s="31">
        <v>616</v>
      </c>
    </row>
    <row r="11" spans="1:2" ht="15" thickBot="1" x14ac:dyDescent="0.4">
      <c r="A11" s="41" t="s">
        <v>13</v>
      </c>
      <c r="B11" s="31">
        <v>12604</v>
      </c>
    </row>
    <row r="12" spans="1:2" ht="15" thickBot="1" x14ac:dyDescent="0.4">
      <c r="A12" s="41" t="s">
        <v>16</v>
      </c>
      <c r="B12" s="31">
        <v>6287</v>
      </c>
    </row>
    <row r="13" spans="1:2" ht="15" thickBot="1" x14ac:dyDescent="0.4">
      <c r="A13" s="42" t="s">
        <v>64</v>
      </c>
      <c r="B13" s="31">
        <v>23</v>
      </c>
    </row>
    <row r="14" spans="1:2" ht="15" thickBot="1" x14ac:dyDescent="0.4">
      <c r="A14" s="41" t="s">
        <v>47</v>
      </c>
      <c r="B14" s="31">
        <v>97</v>
      </c>
    </row>
    <row r="15" spans="1:2" ht="15" thickBot="1" x14ac:dyDescent="0.4">
      <c r="A15" s="41" t="s">
        <v>49</v>
      </c>
      <c r="B15" s="31">
        <v>415</v>
      </c>
    </row>
    <row r="16" spans="1:2" ht="15" thickBot="1" x14ac:dyDescent="0.4">
      <c r="A16" s="41" t="s">
        <v>12</v>
      </c>
      <c r="B16" s="31">
        <v>8527</v>
      </c>
    </row>
    <row r="17" spans="1:2" ht="15" thickBot="1" x14ac:dyDescent="0.4">
      <c r="A17" s="41" t="s">
        <v>27</v>
      </c>
      <c r="B17" s="31">
        <v>3437</v>
      </c>
    </row>
    <row r="18" spans="1:2" ht="15" thickBot="1" x14ac:dyDescent="0.4">
      <c r="A18" s="41" t="s">
        <v>41</v>
      </c>
      <c r="B18" s="31">
        <v>1217</v>
      </c>
    </row>
    <row r="19" spans="1:2" ht="15" thickBot="1" x14ac:dyDescent="0.4">
      <c r="A19" s="41" t="s">
        <v>45</v>
      </c>
      <c r="B19" s="31">
        <v>526</v>
      </c>
    </row>
    <row r="20" spans="1:2" ht="15" thickBot="1" x14ac:dyDescent="0.4">
      <c r="A20" s="41" t="s">
        <v>38</v>
      </c>
      <c r="B20" s="31">
        <v>1057</v>
      </c>
    </row>
    <row r="21" spans="1:2" ht="15" thickBot="1" x14ac:dyDescent="0.4">
      <c r="A21" s="41" t="s">
        <v>14</v>
      </c>
      <c r="B21" s="31">
        <v>5202</v>
      </c>
    </row>
    <row r="22" spans="1:2" ht="15" thickBot="1" x14ac:dyDescent="0.4">
      <c r="A22" s="41" t="s">
        <v>39</v>
      </c>
      <c r="B22" s="31">
        <v>135</v>
      </c>
    </row>
    <row r="23" spans="1:2" ht="15" thickBot="1" x14ac:dyDescent="0.4">
      <c r="A23" s="41" t="s">
        <v>26</v>
      </c>
      <c r="B23" s="31">
        <v>3836</v>
      </c>
    </row>
    <row r="24" spans="1:2" ht="15" thickBot="1" x14ac:dyDescent="0.4">
      <c r="A24" s="41" t="s">
        <v>17</v>
      </c>
      <c r="B24" s="31">
        <v>9196</v>
      </c>
    </row>
    <row r="25" spans="1:2" ht="15" thickBot="1" x14ac:dyDescent="0.4">
      <c r="A25" s="41" t="s">
        <v>11</v>
      </c>
      <c r="B25" s="31">
        <v>6911</v>
      </c>
    </row>
    <row r="26" spans="1:2" ht="15" thickBot="1" x14ac:dyDescent="0.4">
      <c r="A26" s="41" t="s">
        <v>32</v>
      </c>
      <c r="B26" s="31">
        <v>1958</v>
      </c>
    </row>
    <row r="27" spans="1:2" ht="15" thickBot="1" x14ac:dyDescent="0.4">
      <c r="A27" s="41" t="s">
        <v>30</v>
      </c>
      <c r="B27" s="31">
        <v>2685</v>
      </c>
    </row>
    <row r="28" spans="1:2" ht="15" thickBot="1" x14ac:dyDescent="0.4">
      <c r="A28" s="41" t="s">
        <v>35</v>
      </c>
      <c r="B28" s="31">
        <v>1818</v>
      </c>
    </row>
    <row r="29" spans="1:2" ht="15" thickBot="1" x14ac:dyDescent="0.4">
      <c r="A29" s="41" t="s">
        <v>51</v>
      </c>
      <c r="B29" s="31">
        <v>133</v>
      </c>
    </row>
    <row r="30" spans="1:2" ht="15" thickBot="1" x14ac:dyDescent="0.4">
      <c r="A30" s="41" t="s">
        <v>50</v>
      </c>
      <c r="B30" s="31">
        <v>434</v>
      </c>
    </row>
    <row r="31" spans="1:2" ht="15" thickBot="1" x14ac:dyDescent="0.4">
      <c r="A31" s="41" t="s">
        <v>31</v>
      </c>
      <c r="B31" s="31">
        <v>1449</v>
      </c>
    </row>
    <row r="32" spans="1:2" ht="29.5" thickBot="1" x14ac:dyDescent="0.4">
      <c r="A32" s="41" t="s">
        <v>42</v>
      </c>
      <c r="B32" s="31">
        <v>435</v>
      </c>
    </row>
    <row r="33" spans="1:2" ht="15" thickBot="1" x14ac:dyDescent="0.4">
      <c r="A33" s="41" t="s">
        <v>8</v>
      </c>
      <c r="B33" s="31">
        <v>16149</v>
      </c>
    </row>
    <row r="34" spans="1:2" ht="15" thickBot="1" x14ac:dyDescent="0.4">
      <c r="A34" s="41" t="s">
        <v>44</v>
      </c>
      <c r="B34" s="31">
        <v>821</v>
      </c>
    </row>
    <row r="35" spans="1:2" ht="15" thickBot="1" x14ac:dyDescent="0.4">
      <c r="A35" s="41" t="s">
        <v>7</v>
      </c>
      <c r="B35" s="31">
        <v>33116</v>
      </c>
    </row>
    <row r="36" spans="1:2" ht="15" thickBot="1" x14ac:dyDescent="0.4">
      <c r="A36" s="41" t="s">
        <v>24</v>
      </c>
      <c r="B36" s="31">
        <v>3047</v>
      </c>
    </row>
    <row r="37" spans="1:2" ht="15" thickBot="1" x14ac:dyDescent="0.4">
      <c r="A37" s="41" t="s">
        <v>53</v>
      </c>
      <c r="B37" s="31">
        <v>167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4422</v>
      </c>
    </row>
    <row r="40" spans="1:2" ht="15" thickBot="1" x14ac:dyDescent="0.4">
      <c r="A40" s="41" t="s">
        <v>46</v>
      </c>
      <c r="B40" s="31">
        <v>899</v>
      </c>
    </row>
    <row r="41" spans="1:2" ht="15" thickBot="1" x14ac:dyDescent="0.4">
      <c r="A41" s="41" t="s">
        <v>37</v>
      </c>
      <c r="B41" s="31">
        <v>505</v>
      </c>
    </row>
    <row r="42" spans="1:2" ht="15" thickBot="1" x14ac:dyDescent="0.4">
      <c r="A42" s="41" t="s">
        <v>19</v>
      </c>
      <c r="B42" s="31">
        <v>7933</v>
      </c>
    </row>
    <row r="43" spans="1:2" ht="15" thickBot="1" x14ac:dyDescent="0.4">
      <c r="A43" s="42" t="s">
        <v>65</v>
      </c>
      <c r="B43" s="31">
        <v>535</v>
      </c>
    </row>
    <row r="44" spans="1:2" ht="15" thickBot="1" x14ac:dyDescent="0.4">
      <c r="A44" s="41" t="s">
        <v>40</v>
      </c>
      <c r="B44" s="31">
        <v>1071</v>
      </c>
    </row>
    <row r="45" spans="1:2" ht="15" thickBot="1" x14ac:dyDescent="0.4">
      <c r="A45" s="41" t="s">
        <v>25</v>
      </c>
      <c r="B45" s="31">
        <v>3040</v>
      </c>
    </row>
    <row r="46" spans="1:2" ht="15" thickBot="1" x14ac:dyDescent="0.4">
      <c r="A46" s="41" t="s">
        <v>54</v>
      </c>
      <c r="B46" s="31">
        <v>183</v>
      </c>
    </row>
    <row r="47" spans="1:2" ht="15" thickBot="1" x14ac:dyDescent="0.4">
      <c r="A47" s="41" t="s">
        <v>20</v>
      </c>
      <c r="B47" s="31">
        <v>2064</v>
      </c>
    </row>
    <row r="48" spans="1:2" ht="15" thickBot="1" x14ac:dyDescent="0.4">
      <c r="A48" s="41" t="s">
        <v>15</v>
      </c>
      <c r="B48" s="31">
        <v>14450</v>
      </c>
    </row>
    <row r="49" spans="1:2" ht="21.5" thickBot="1" x14ac:dyDescent="0.4">
      <c r="A49" s="51" t="s">
        <v>66</v>
      </c>
      <c r="B49" s="59">
        <v>19</v>
      </c>
    </row>
    <row r="50" spans="1:2" ht="15" thickBot="1" x14ac:dyDescent="0.4">
      <c r="A50" s="41" t="s">
        <v>28</v>
      </c>
      <c r="B50" s="31">
        <v>433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2722</v>
      </c>
    </row>
    <row r="53" spans="1:2" ht="15" thickBot="1" x14ac:dyDescent="0.4">
      <c r="A53" s="41" t="s">
        <v>9</v>
      </c>
      <c r="B53" s="31">
        <v>1991</v>
      </c>
    </row>
    <row r="54" spans="1:2" ht="15" thickBot="1" x14ac:dyDescent="0.4">
      <c r="A54" s="41" t="s">
        <v>56</v>
      </c>
      <c r="B54" s="31">
        <v>265</v>
      </c>
    </row>
    <row r="55" spans="1:2" ht="15" thickBot="1" x14ac:dyDescent="0.4">
      <c r="A55" s="41" t="s">
        <v>22</v>
      </c>
      <c r="B55" s="31">
        <v>1209</v>
      </c>
    </row>
    <row r="56" spans="1:2" ht="15" thickBot="1" x14ac:dyDescent="0.4">
      <c r="A56" s="49" t="s">
        <v>55</v>
      </c>
      <c r="B56" s="50">
        <v>42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19272417-51BA-44EF-A574-EDA8EEBA56AA}"/>
    <hyperlink ref="A48" r:id="rId2" display="https://www.worldometers.info/coronavirus/usa/texas/" xr:uid="{875D1595-1677-48AA-B59F-A6E6889EC698}"/>
    <hyperlink ref="A11" r:id="rId3" display="https://www.worldometers.info/coronavirus/usa/florida/" xr:uid="{DB3FC7CD-B445-4C52-978A-87ABB1F3944A}"/>
    <hyperlink ref="A35" r:id="rId4" display="https://www.worldometers.info/coronavirus/usa/new-york/" xr:uid="{C3760A73-990C-408C-8D5D-9003EB841B8F}"/>
    <hyperlink ref="A12" r:id="rId5" display="https://www.worldometers.info/coronavirus/usa/georgia/" xr:uid="{37E5F6E1-39B3-4DA0-9D74-17A5A58AC732}"/>
    <hyperlink ref="A16" r:id="rId6" display="https://www.worldometers.info/coronavirus/usa/illinois/" xr:uid="{3727419C-FA80-4987-8D9F-AB81BD603D50}"/>
    <hyperlink ref="A4" r:id="rId7" display="https://www.worldometers.info/coronavirus/usa/arizona/" xr:uid="{785D5EA2-FB78-4540-AA0E-2F301B876F4C}"/>
    <hyperlink ref="A33" r:id="rId8" display="https://www.worldometers.info/coronavirus/usa/new-jersey/" xr:uid="{843D4D81-5933-497D-9891-2A45EAD7E67C}"/>
    <hyperlink ref="A36" r:id="rId9" display="https://www.worldometers.info/coronavirus/usa/north-carolina/" xr:uid="{495EB4C5-86CB-4B74-91B1-83293C38A5FE}"/>
    <hyperlink ref="A47" r:id="rId10" display="https://www.worldometers.info/coronavirus/usa/tennessee/" xr:uid="{44007526-8919-4FA7-82B3-86BE8AF823A2}"/>
    <hyperlink ref="A21" r:id="rId11" display="https://www.worldometers.info/coronavirus/usa/louisiana/" xr:uid="{BEA2E119-4668-4D8B-8131-2818A90A7BA2}"/>
    <hyperlink ref="A42" r:id="rId12" display="https://www.worldometers.info/coronavirus/usa/pennsylvania/" xr:uid="{7B860135-270E-4606-A09D-B3E0E8C3BC49}"/>
    <hyperlink ref="A2" r:id="rId13" display="https://www.worldometers.info/coronavirus/usa/alabama/" xr:uid="{BB4B6FD2-BF11-4C86-A77A-33B9BC01E019}"/>
    <hyperlink ref="A39" r:id="rId14" display="https://www.worldometers.info/coronavirus/usa/ohio/" xr:uid="{EA3574B0-7142-4888-9919-B44263F164D8}"/>
    <hyperlink ref="A52" r:id="rId15" display="https://www.worldometers.info/coronavirus/usa/virginia/" xr:uid="{DA4EEB99-2DD0-4EB7-9298-515E769C3D3E}"/>
    <hyperlink ref="A45" r:id="rId16" display="https://www.worldometers.info/coronavirus/usa/south-carolina/" xr:uid="{A05C5549-F391-40A1-B20D-7AB7DD8CC887}"/>
    <hyperlink ref="A24" r:id="rId17" display="https://www.worldometers.info/coronavirus/usa/massachusetts/" xr:uid="{1E86C03D-294B-45F0-AAE7-0F3AFF054576}"/>
    <hyperlink ref="A25" r:id="rId18" display="https://www.worldometers.info/coronavirus/usa/michigan/" xr:uid="{A751DA40-4B89-4734-8CE2-3644FA4E9566}"/>
    <hyperlink ref="A23" r:id="rId19" display="https://www.worldometers.info/coronavirus/usa/maryland/" xr:uid="{499AA36E-0107-466D-A3B6-C13C169B4459}"/>
    <hyperlink ref="A17" r:id="rId20" display="https://www.worldometers.info/coronavirus/usa/indiana/" xr:uid="{44700F0A-A88D-4107-9CCE-E5C9865736FD}"/>
    <hyperlink ref="A28" r:id="rId21" display="https://www.worldometers.info/coronavirus/usa/missouri/" xr:uid="{9F9169F3-1DBF-4245-A72F-1D3E12DB8496}"/>
    <hyperlink ref="A27" r:id="rId22" display="https://www.worldometers.info/coronavirus/usa/mississippi/" xr:uid="{24333C90-F3F5-47D2-B45C-562EB93F10DB}"/>
    <hyperlink ref="A55" r:id="rId23" display="https://www.worldometers.info/coronavirus/usa/wisconsin/" xr:uid="{ED98FAE3-4F0C-4D06-9C20-BCBFCE71B18E}"/>
    <hyperlink ref="A26" r:id="rId24" display="https://www.worldometers.info/coronavirus/usa/minnesota/" xr:uid="{3DCC5CF9-78CB-40BA-AA4C-E5F23CE0009C}"/>
    <hyperlink ref="A53" r:id="rId25" display="https://www.worldometers.info/coronavirus/usa/washington/" xr:uid="{0BE50C9B-B836-4268-AC81-A75D724A9F3F}"/>
    <hyperlink ref="A18" r:id="rId26" display="https://www.worldometers.info/coronavirus/usa/iowa/" xr:uid="{D58FF883-AFB0-45A5-91E1-A21F4A24ECB2}"/>
    <hyperlink ref="A31" r:id="rId27" display="https://www.worldometers.info/coronavirus/usa/nevada/" xr:uid="{B3852DB1-0985-4D8E-A884-B9712BB9D512}"/>
    <hyperlink ref="A5" r:id="rId28" display="https://www.worldometers.info/coronavirus/usa/arkansas/" xr:uid="{AAE3F554-EDD7-4F23-9AB2-C4C7FD53D1A3}"/>
    <hyperlink ref="A40" r:id="rId29" display="https://www.worldometers.info/coronavirus/usa/oklahoma/" xr:uid="{283FCEB7-973C-4885-80BF-57CDDB2813C9}"/>
    <hyperlink ref="A7" r:id="rId30" display="https://www.worldometers.info/coronavirus/usa/colorado/" xr:uid="{A90429FD-82E0-4CC2-BD0F-CF7982B2EB2E}"/>
    <hyperlink ref="A50" r:id="rId31" display="https://www.worldometers.info/coronavirus/usa/utah/" xr:uid="{5FFD5054-B532-4408-B9B0-12C8856902BB}"/>
    <hyperlink ref="A20" r:id="rId32" display="https://www.worldometers.info/coronavirus/usa/kentucky/" xr:uid="{ACE3C012-1863-40C3-A506-E14D802F7248}"/>
    <hyperlink ref="A8" r:id="rId33" display="https://www.worldometers.info/coronavirus/usa/connecticut/" xr:uid="{82EFCB6A-27B2-46CA-AB64-5E5890224D41}"/>
    <hyperlink ref="A19" r:id="rId34" display="https://www.worldometers.info/coronavirus/usa/kansas/" xr:uid="{B95268C5-6FC6-439F-95DD-D2B2DFDE1296}"/>
    <hyperlink ref="A30" r:id="rId35" display="https://www.worldometers.info/coronavirus/usa/nebraska/" xr:uid="{A6AECB89-4B38-4BBA-BAE5-794C6DE3CA5F}"/>
    <hyperlink ref="A15" r:id="rId36" display="https://www.worldometers.info/coronavirus/usa/idaho/" xr:uid="{79097456-95F8-4628-AE70-DA0B926A3944}"/>
    <hyperlink ref="A41" r:id="rId37" display="https://www.worldometers.info/coronavirus/usa/oregon/" xr:uid="{0A50EA92-C191-478B-BBFF-CBC38B09EB10}"/>
    <hyperlink ref="A34" r:id="rId38" display="https://www.worldometers.info/coronavirus/usa/new-mexico/" xr:uid="{B09927E7-C13C-4188-826C-FAEB6A6256F0}"/>
    <hyperlink ref="A44" r:id="rId39" display="https://www.worldometers.info/coronavirus/usa/rhode-island/" xr:uid="{C3E85156-45F5-4448-B8CE-67E277507AC8}"/>
    <hyperlink ref="A9" r:id="rId40" display="https://www.worldometers.info/coronavirus/usa/delaware/" xr:uid="{5717EC8F-DABB-47AD-ADF6-CDF5A52DA400}"/>
    <hyperlink ref="A46" r:id="rId41" display="https://www.worldometers.info/coronavirus/usa/south-dakota/" xr:uid="{19759C29-FF93-4668-9097-1D97C79CD0E6}"/>
    <hyperlink ref="A37" r:id="rId42" display="https://www.worldometers.info/coronavirus/usa/north-dakota/" xr:uid="{49930C42-71E3-4967-9A7B-D9D21E96C36B}"/>
    <hyperlink ref="A10" r:id="rId43" display="https://www.worldometers.info/coronavirus/usa/district-of-columbia/" xr:uid="{D7D829EA-07FE-4F6A-94E8-861407211FE6}"/>
    <hyperlink ref="A54" r:id="rId44" display="https://www.worldometers.info/coronavirus/usa/west-virginia/" xr:uid="{744D5EAF-79FC-46B3-B580-4FB9847C106D}"/>
    <hyperlink ref="A14" r:id="rId45" display="https://www.worldometers.info/coronavirus/usa/hawaii/" xr:uid="{F4B83B56-48CA-4E84-9F07-A5E5ABA202ED}"/>
    <hyperlink ref="A29" r:id="rId46" display="https://www.worldometers.info/coronavirus/usa/montana/" xr:uid="{90D1629E-494F-4BA8-8639-9F624538809A}"/>
    <hyperlink ref="A32" r:id="rId47" display="https://www.worldometers.info/coronavirus/usa/new-hampshire/" xr:uid="{3C71B23F-6C58-4750-AF8B-6D7DCD7FAC22}"/>
    <hyperlink ref="A3" r:id="rId48" display="https://www.worldometers.info/coronavirus/usa/alaska/" xr:uid="{1B53C910-C00E-4254-9B5D-EF8E0DC42391}"/>
    <hyperlink ref="A22" r:id="rId49" display="https://www.worldometers.info/coronavirus/usa/maine/" xr:uid="{5343471E-E92B-4C61-96CF-70D205B25021}"/>
    <hyperlink ref="A56" r:id="rId50" display="https://www.worldometers.info/coronavirus/usa/wyoming/" xr:uid="{780307A9-06F6-415D-B206-EE24AD04705C}"/>
    <hyperlink ref="A51" r:id="rId51" display="https://www.worldometers.info/coronavirus/usa/vermont/" xr:uid="{41D938E7-69A5-4B94-8769-17824FBC52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2350</v>
      </c>
    </row>
    <row r="3" spans="1:3" ht="15" thickBot="1" x14ac:dyDescent="0.4">
      <c r="B3" s="41" t="s">
        <v>52</v>
      </c>
      <c r="C3" s="31">
        <v>44</v>
      </c>
    </row>
    <row r="4" spans="1:3" ht="15" thickBot="1" x14ac:dyDescent="0.4">
      <c r="A4" s="27" t="s">
        <v>33</v>
      </c>
      <c r="B4" s="41" t="s">
        <v>33</v>
      </c>
      <c r="C4" s="31">
        <v>5315</v>
      </c>
    </row>
    <row r="5" spans="1:3" ht="15" thickBot="1" x14ac:dyDescent="0.4">
      <c r="A5" s="27" t="s">
        <v>34</v>
      </c>
      <c r="B5" s="41" t="s">
        <v>34</v>
      </c>
      <c r="C5" s="31">
        <v>969</v>
      </c>
    </row>
    <row r="6" spans="1:3" ht="15" thickBot="1" x14ac:dyDescent="0.4">
      <c r="A6" s="27" t="s">
        <v>10</v>
      </c>
      <c r="B6" s="41" t="s">
        <v>10</v>
      </c>
      <c r="C6" s="31">
        <v>14333</v>
      </c>
    </row>
    <row r="7" spans="1:3" ht="15" thickBot="1" x14ac:dyDescent="0.4">
      <c r="A7" s="27" t="s">
        <v>18</v>
      </c>
      <c r="B7" s="41" t="s">
        <v>18</v>
      </c>
      <c r="C7" s="31">
        <v>1988</v>
      </c>
    </row>
    <row r="8" spans="1:3" ht="15" thickBot="1" x14ac:dyDescent="0.4">
      <c r="A8" s="27" t="s">
        <v>23</v>
      </c>
      <c r="B8" s="41" t="s">
        <v>23</v>
      </c>
      <c r="C8" s="31">
        <v>4480</v>
      </c>
    </row>
    <row r="9" spans="1:3" ht="15" thickBot="1" x14ac:dyDescent="0.4">
      <c r="A9" s="27" t="s">
        <v>43</v>
      </c>
      <c r="B9" s="41" t="s">
        <v>43</v>
      </c>
      <c r="C9" s="31">
        <v>613</v>
      </c>
    </row>
    <row r="10" spans="1:3" ht="29.5" thickBot="1" x14ac:dyDescent="0.4">
      <c r="A10" s="27" t="s">
        <v>95</v>
      </c>
      <c r="B10" s="41" t="s">
        <v>63</v>
      </c>
      <c r="C10" s="31">
        <v>616</v>
      </c>
    </row>
    <row r="11" spans="1:3" ht="15" thickBot="1" x14ac:dyDescent="0.4">
      <c r="A11" s="27" t="s">
        <v>13</v>
      </c>
      <c r="B11" s="41" t="s">
        <v>13</v>
      </c>
      <c r="C11" s="31">
        <v>12604</v>
      </c>
    </row>
    <row r="12" spans="1:3" ht="15" thickBot="1" x14ac:dyDescent="0.4">
      <c r="A12" s="27" t="s">
        <v>16</v>
      </c>
      <c r="B12" s="41" t="s">
        <v>16</v>
      </c>
      <c r="C12" s="31">
        <v>6287</v>
      </c>
    </row>
    <row r="13" spans="1:3" ht="13" thickBot="1" x14ac:dyDescent="0.4">
      <c r="A13" s="27" t="s">
        <v>64</v>
      </c>
      <c r="B13" s="42" t="s">
        <v>64</v>
      </c>
      <c r="C13" s="31">
        <v>23</v>
      </c>
    </row>
    <row r="14" spans="1:3" ht="15" thickBot="1" x14ac:dyDescent="0.4">
      <c r="B14" s="41" t="s">
        <v>47</v>
      </c>
      <c r="C14" s="31">
        <v>97</v>
      </c>
    </row>
    <row r="15" spans="1:3" ht="15" thickBot="1" x14ac:dyDescent="0.4">
      <c r="A15" s="27" t="s">
        <v>49</v>
      </c>
      <c r="B15" s="41" t="s">
        <v>49</v>
      </c>
      <c r="C15" s="31">
        <v>415</v>
      </c>
    </row>
    <row r="16" spans="1:3" ht="15" thickBot="1" x14ac:dyDescent="0.4">
      <c r="A16" s="27" t="s">
        <v>12</v>
      </c>
      <c r="B16" s="41" t="s">
        <v>12</v>
      </c>
      <c r="C16" s="31">
        <v>8527</v>
      </c>
    </row>
    <row r="17" spans="1:3" ht="15" thickBot="1" x14ac:dyDescent="0.4">
      <c r="A17" s="27" t="s">
        <v>27</v>
      </c>
      <c r="B17" s="41" t="s">
        <v>27</v>
      </c>
      <c r="C17" s="31">
        <v>3437</v>
      </c>
    </row>
    <row r="18" spans="1:3" ht="15" thickBot="1" x14ac:dyDescent="0.4">
      <c r="A18" s="27" t="s">
        <v>41</v>
      </c>
      <c r="B18" s="41" t="s">
        <v>41</v>
      </c>
      <c r="C18" s="31">
        <v>1217</v>
      </c>
    </row>
    <row r="19" spans="1:3" ht="15" thickBot="1" x14ac:dyDescent="0.4">
      <c r="A19" s="27" t="s">
        <v>45</v>
      </c>
      <c r="B19" s="41" t="s">
        <v>45</v>
      </c>
      <c r="C19" s="31">
        <v>526</v>
      </c>
    </row>
    <row r="20" spans="1:3" ht="15" thickBot="1" x14ac:dyDescent="0.4">
      <c r="A20" s="27" t="s">
        <v>38</v>
      </c>
      <c r="B20" s="41" t="s">
        <v>38</v>
      </c>
      <c r="C20" s="31">
        <v>1057</v>
      </c>
    </row>
    <row r="21" spans="1:3" ht="15" thickBot="1" x14ac:dyDescent="0.4">
      <c r="A21" s="27" t="s">
        <v>14</v>
      </c>
      <c r="B21" s="41" t="s">
        <v>14</v>
      </c>
      <c r="C21" s="31">
        <v>5202</v>
      </c>
    </row>
    <row r="22" spans="1:3" ht="15" thickBot="1" x14ac:dyDescent="0.4">
      <c r="B22" s="41" t="s">
        <v>39</v>
      </c>
      <c r="C22" s="31">
        <v>135</v>
      </c>
    </row>
    <row r="23" spans="1:3" ht="15" thickBot="1" x14ac:dyDescent="0.4">
      <c r="A23" s="27" t="s">
        <v>26</v>
      </c>
      <c r="B23" s="41" t="s">
        <v>26</v>
      </c>
      <c r="C23" s="31">
        <v>3836</v>
      </c>
    </row>
    <row r="24" spans="1:3" ht="15" thickBot="1" x14ac:dyDescent="0.4">
      <c r="A24" s="27" t="s">
        <v>17</v>
      </c>
      <c r="B24" s="41" t="s">
        <v>17</v>
      </c>
      <c r="C24" s="31">
        <v>9196</v>
      </c>
    </row>
    <row r="25" spans="1:3" ht="15" thickBot="1" x14ac:dyDescent="0.4">
      <c r="A25" s="27" t="s">
        <v>11</v>
      </c>
      <c r="B25" s="41" t="s">
        <v>11</v>
      </c>
      <c r="C25" s="31">
        <v>6911</v>
      </c>
    </row>
    <row r="26" spans="1:3" ht="15" thickBot="1" x14ac:dyDescent="0.4">
      <c r="A26" s="27" t="s">
        <v>32</v>
      </c>
      <c r="B26" s="41" t="s">
        <v>32</v>
      </c>
      <c r="C26" s="31">
        <v>1958</v>
      </c>
    </row>
    <row r="27" spans="1:3" ht="15" thickBot="1" x14ac:dyDescent="0.4">
      <c r="A27" s="27" t="s">
        <v>30</v>
      </c>
      <c r="B27" s="41" t="s">
        <v>30</v>
      </c>
      <c r="C27" s="31">
        <v>2685</v>
      </c>
    </row>
    <row r="28" spans="1:3" ht="15" thickBot="1" x14ac:dyDescent="0.4">
      <c r="A28" s="27" t="s">
        <v>35</v>
      </c>
      <c r="B28" s="41" t="s">
        <v>35</v>
      </c>
      <c r="C28" s="31">
        <v>1818</v>
      </c>
    </row>
    <row r="29" spans="1:3" ht="15" thickBot="1" x14ac:dyDescent="0.4">
      <c r="B29" s="41" t="s">
        <v>51</v>
      </c>
      <c r="C29" s="31">
        <v>133</v>
      </c>
    </row>
    <row r="30" spans="1:3" ht="15" thickBot="1" x14ac:dyDescent="0.4">
      <c r="B30" s="41" t="s">
        <v>50</v>
      </c>
      <c r="C30" s="31">
        <v>434</v>
      </c>
    </row>
    <row r="31" spans="1:3" ht="15" thickBot="1" x14ac:dyDescent="0.4">
      <c r="A31" s="27" t="s">
        <v>31</v>
      </c>
      <c r="B31" s="41" t="s">
        <v>31</v>
      </c>
      <c r="C31" s="31">
        <v>1449</v>
      </c>
    </row>
    <row r="32" spans="1:3" ht="15" thickBot="1" x14ac:dyDescent="0.4">
      <c r="A32" s="27" t="s">
        <v>42</v>
      </c>
      <c r="B32" s="41" t="s">
        <v>42</v>
      </c>
      <c r="C32" s="31">
        <v>435</v>
      </c>
    </row>
    <row r="33" spans="1:3" ht="15" thickBot="1" x14ac:dyDescent="0.4">
      <c r="A33" s="27" t="s">
        <v>8</v>
      </c>
      <c r="B33" s="41" t="s">
        <v>8</v>
      </c>
      <c r="C33" s="31">
        <v>16149</v>
      </c>
    </row>
    <row r="34" spans="1:3" ht="15" thickBot="1" x14ac:dyDescent="0.4">
      <c r="A34" s="27" t="s">
        <v>44</v>
      </c>
      <c r="B34" s="41" t="s">
        <v>44</v>
      </c>
      <c r="C34" s="31">
        <v>821</v>
      </c>
    </row>
    <row r="35" spans="1:3" ht="15" thickBot="1" x14ac:dyDescent="0.4">
      <c r="A35" s="27" t="s">
        <v>7</v>
      </c>
      <c r="B35" s="41" t="s">
        <v>7</v>
      </c>
      <c r="C35" s="31">
        <v>33116</v>
      </c>
    </row>
    <row r="36" spans="1:3" ht="15" thickBot="1" x14ac:dyDescent="0.4">
      <c r="A36" s="27" t="s">
        <v>24</v>
      </c>
      <c r="B36" s="41" t="s">
        <v>24</v>
      </c>
      <c r="C36" s="31">
        <v>3047</v>
      </c>
    </row>
    <row r="37" spans="1:3" ht="15" thickBot="1" x14ac:dyDescent="0.4">
      <c r="B37" s="41" t="s">
        <v>53</v>
      </c>
      <c r="C37" s="31">
        <v>167</v>
      </c>
    </row>
    <row r="38" spans="1:3" ht="15" thickBot="1" x14ac:dyDescent="0.4">
      <c r="A38" s="27" t="s">
        <v>21</v>
      </c>
      <c r="B38" s="41" t="s">
        <v>21</v>
      </c>
      <c r="C38" s="31">
        <v>4422</v>
      </c>
    </row>
    <row r="39" spans="1:3" ht="15" thickBot="1" x14ac:dyDescent="0.4">
      <c r="A39" s="27" t="s">
        <v>46</v>
      </c>
      <c r="B39" s="41" t="s">
        <v>46</v>
      </c>
      <c r="C39" s="31">
        <v>899</v>
      </c>
    </row>
    <row r="40" spans="1:3" ht="15" thickBot="1" x14ac:dyDescent="0.4">
      <c r="A40" s="27" t="s">
        <v>37</v>
      </c>
      <c r="B40" s="41" t="s">
        <v>37</v>
      </c>
      <c r="C40" s="31">
        <v>505</v>
      </c>
    </row>
    <row r="41" spans="1:3" ht="15" thickBot="1" x14ac:dyDescent="0.4">
      <c r="A41" s="27" t="s">
        <v>19</v>
      </c>
      <c r="B41" s="41" t="s">
        <v>19</v>
      </c>
      <c r="C41" s="31">
        <v>7933</v>
      </c>
    </row>
    <row r="42" spans="1:3" ht="13" thickBot="1" x14ac:dyDescent="0.4">
      <c r="A42" s="27" t="s">
        <v>65</v>
      </c>
      <c r="B42" s="42" t="s">
        <v>65</v>
      </c>
      <c r="C42" s="31">
        <v>535</v>
      </c>
    </row>
    <row r="43" spans="1:3" ht="15" thickBot="1" x14ac:dyDescent="0.4">
      <c r="B43" s="41" t="s">
        <v>40</v>
      </c>
      <c r="C43" s="31">
        <v>1071</v>
      </c>
    </row>
    <row r="44" spans="1:3" ht="15" thickBot="1" x14ac:dyDescent="0.4">
      <c r="A44" s="27" t="s">
        <v>25</v>
      </c>
      <c r="B44" s="41" t="s">
        <v>25</v>
      </c>
      <c r="C44" s="31">
        <v>3040</v>
      </c>
    </row>
    <row r="45" spans="1:3" ht="15" thickBot="1" x14ac:dyDescent="0.4">
      <c r="A45" s="27" t="s">
        <v>54</v>
      </c>
      <c r="B45" s="41" t="s">
        <v>54</v>
      </c>
      <c r="C45" s="31">
        <v>183</v>
      </c>
    </row>
    <row r="46" spans="1:3" ht="15" thickBot="1" x14ac:dyDescent="0.4">
      <c r="A46" s="27" t="s">
        <v>20</v>
      </c>
      <c r="B46" s="41" t="s">
        <v>20</v>
      </c>
      <c r="C46" s="31">
        <v>2064</v>
      </c>
    </row>
    <row r="47" spans="1:3" ht="15" thickBot="1" x14ac:dyDescent="0.4">
      <c r="A47" s="27" t="s">
        <v>15</v>
      </c>
      <c r="B47" s="41" t="s">
        <v>15</v>
      </c>
      <c r="C47" s="31">
        <v>14450</v>
      </c>
    </row>
    <row r="48" spans="1:3" ht="15" thickBot="1" x14ac:dyDescent="0.4">
      <c r="A48" s="27" t="s">
        <v>28</v>
      </c>
      <c r="B48" s="41" t="s">
        <v>28</v>
      </c>
      <c r="C48" s="31">
        <v>433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2722</v>
      </c>
    </row>
    <row r="51" spans="1:3" ht="15" thickBot="1" x14ac:dyDescent="0.4">
      <c r="A51" s="27" t="s">
        <v>9</v>
      </c>
      <c r="B51" s="41" t="s">
        <v>9</v>
      </c>
      <c r="C51" s="31">
        <v>1991</v>
      </c>
    </row>
    <row r="52" spans="1:3" ht="15" thickBot="1" x14ac:dyDescent="0.4">
      <c r="B52" s="41" t="s">
        <v>56</v>
      </c>
      <c r="C52" s="31">
        <v>265</v>
      </c>
    </row>
    <row r="53" spans="1:3" ht="15" thickBot="1" x14ac:dyDescent="0.4">
      <c r="A53" s="27" t="s">
        <v>22</v>
      </c>
      <c r="B53" s="41" t="s">
        <v>22</v>
      </c>
      <c r="C53" s="31">
        <v>1209</v>
      </c>
    </row>
    <row r="54" spans="1:3" ht="15" thickBot="1" x14ac:dyDescent="0.4">
      <c r="A54" s="27" t="s">
        <v>55</v>
      </c>
      <c r="B54" s="49" t="s">
        <v>55</v>
      </c>
      <c r="C54" s="50">
        <v>42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71E33577-45CD-4E56-9A08-51841470FA99}"/>
    <hyperlink ref="B47" r:id="rId2" display="https://www.worldometers.info/coronavirus/usa/texas/" xr:uid="{7920B159-DD4F-45FF-9677-0A14ED457AE4}"/>
    <hyperlink ref="B11" r:id="rId3" display="https://www.worldometers.info/coronavirus/usa/florida/" xr:uid="{17C1A22D-D676-4149-B92B-45A7AC6C1348}"/>
    <hyperlink ref="B35" r:id="rId4" display="https://www.worldometers.info/coronavirus/usa/new-york/" xr:uid="{FFF4396E-03AF-49FA-A785-FA9B26322559}"/>
    <hyperlink ref="B12" r:id="rId5" display="https://www.worldometers.info/coronavirus/usa/georgia/" xr:uid="{E74E1076-3F7D-49E2-9B8E-8DB8E013950B}"/>
    <hyperlink ref="B16" r:id="rId6" display="https://www.worldometers.info/coronavirus/usa/illinois/" xr:uid="{DE4FD86B-BBD7-4101-8324-F5920687E1B3}"/>
    <hyperlink ref="B4" r:id="rId7" display="https://www.worldometers.info/coronavirus/usa/arizona/" xr:uid="{B9F89B1A-D84D-4B75-AD43-CCEAD27D5FA4}"/>
    <hyperlink ref="B33" r:id="rId8" display="https://www.worldometers.info/coronavirus/usa/new-jersey/" xr:uid="{478DC980-3E0C-4A05-9198-E3E45C956AA5}"/>
    <hyperlink ref="B36" r:id="rId9" display="https://www.worldometers.info/coronavirus/usa/north-carolina/" xr:uid="{71A9E9CF-A5AF-472A-AC4F-D3D1EAEFF7C8}"/>
    <hyperlink ref="B46" r:id="rId10" display="https://www.worldometers.info/coronavirus/usa/tennessee/" xr:uid="{3541018A-90CA-46FF-8544-582EA3B3DA83}"/>
    <hyperlink ref="B21" r:id="rId11" display="https://www.worldometers.info/coronavirus/usa/louisiana/" xr:uid="{73A51FCF-5D87-4826-9A6E-B6DD20B6A376}"/>
    <hyperlink ref="B41" r:id="rId12" display="https://www.worldometers.info/coronavirus/usa/pennsylvania/" xr:uid="{9413D940-15D2-42A5-968C-595E7FA8BAB9}"/>
    <hyperlink ref="B2" r:id="rId13" display="https://www.worldometers.info/coronavirus/usa/alabama/" xr:uid="{088B2F7A-32B3-4480-B89F-0BF8E965DA76}"/>
    <hyperlink ref="B38" r:id="rId14" display="https://www.worldometers.info/coronavirus/usa/ohio/" xr:uid="{D4101D63-BFBF-4CA9-91AD-E5F2161BA650}"/>
    <hyperlink ref="B50" r:id="rId15" display="https://www.worldometers.info/coronavirus/usa/virginia/" xr:uid="{AB864F9E-50FA-4E99-AA65-94DFCEB9CD00}"/>
    <hyperlink ref="B44" r:id="rId16" display="https://www.worldometers.info/coronavirus/usa/south-carolina/" xr:uid="{71C26882-5931-46F0-8F89-180969DA864D}"/>
    <hyperlink ref="B24" r:id="rId17" display="https://www.worldometers.info/coronavirus/usa/massachusetts/" xr:uid="{F7DC2A15-1AA9-4776-AF63-91F8BA16D493}"/>
    <hyperlink ref="B25" r:id="rId18" display="https://www.worldometers.info/coronavirus/usa/michigan/" xr:uid="{326F9464-C6C2-4481-86A0-AA7BFFB3B7F5}"/>
    <hyperlink ref="B23" r:id="rId19" display="https://www.worldometers.info/coronavirus/usa/maryland/" xr:uid="{FB74ABC0-898D-4E80-8BD9-16643B14F5C9}"/>
    <hyperlink ref="B17" r:id="rId20" display="https://www.worldometers.info/coronavirus/usa/indiana/" xr:uid="{EB0854EA-3D79-4C80-99B3-F5FC74148D8E}"/>
    <hyperlink ref="B28" r:id="rId21" display="https://www.worldometers.info/coronavirus/usa/missouri/" xr:uid="{70736EBB-4D75-478C-B17C-78D37FA6BB4D}"/>
    <hyperlink ref="B27" r:id="rId22" display="https://www.worldometers.info/coronavirus/usa/mississippi/" xr:uid="{C085FA6D-8193-411E-9CF4-EA699F1FB619}"/>
    <hyperlink ref="B53" r:id="rId23" display="https://www.worldometers.info/coronavirus/usa/wisconsin/" xr:uid="{BB83F7B2-462E-4C4F-9848-A5BED725A08B}"/>
    <hyperlink ref="B26" r:id="rId24" display="https://www.worldometers.info/coronavirus/usa/minnesota/" xr:uid="{00C77595-84D1-4F61-B6E6-74DFEDE153B1}"/>
    <hyperlink ref="B51" r:id="rId25" display="https://www.worldometers.info/coronavirus/usa/washington/" xr:uid="{53AD7C15-8A38-4FF2-BE35-36CE45D3AC54}"/>
    <hyperlink ref="B18" r:id="rId26" display="https://www.worldometers.info/coronavirus/usa/iowa/" xr:uid="{B78B8C12-4D85-4624-91AE-9BFD91AD67EB}"/>
    <hyperlink ref="B31" r:id="rId27" display="https://www.worldometers.info/coronavirus/usa/nevada/" xr:uid="{EDBBEF53-1090-4739-99E8-B55126BC6EA7}"/>
    <hyperlink ref="B5" r:id="rId28" display="https://www.worldometers.info/coronavirus/usa/arkansas/" xr:uid="{6F7F97EA-E09F-48A1-8E8E-59D213C4D2C3}"/>
    <hyperlink ref="B39" r:id="rId29" display="https://www.worldometers.info/coronavirus/usa/oklahoma/" xr:uid="{C2F5A997-9539-4E0A-84B7-A8B82C0CC4E4}"/>
    <hyperlink ref="B7" r:id="rId30" display="https://www.worldometers.info/coronavirus/usa/colorado/" xr:uid="{323FC9EB-EA71-4162-A4B5-2ABE13622FEE}"/>
    <hyperlink ref="B48" r:id="rId31" display="https://www.worldometers.info/coronavirus/usa/utah/" xr:uid="{BE3FE594-A13D-4CC5-83AD-63B317F25FA7}"/>
    <hyperlink ref="B20" r:id="rId32" display="https://www.worldometers.info/coronavirus/usa/kentucky/" xr:uid="{7ECDF617-0D57-449B-A0B8-D91645186A53}"/>
    <hyperlink ref="B8" r:id="rId33" display="https://www.worldometers.info/coronavirus/usa/connecticut/" xr:uid="{89DA066B-24F0-4332-A05A-E73D1869E14B}"/>
    <hyperlink ref="B19" r:id="rId34" display="https://www.worldometers.info/coronavirus/usa/kansas/" xr:uid="{DAED7FB9-CEAE-41D3-815A-330A3C8021E4}"/>
    <hyperlink ref="B30" r:id="rId35" display="https://www.worldometers.info/coronavirus/usa/nebraska/" xr:uid="{62071C1F-0B19-4D91-886D-106FC5ED4E35}"/>
    <hyperlink ref="B15" r:id="rId36" display="https://www.worldometers.info/coronavirus/usa/idaho/" xr:uid="{B7151627-B80E-4C2D-AF47-D7443792DFFE}"/>
    <hyperlink ref="B40" r:id="rId37" display="https://www.worldometers.info/coronavirus/usa/oregon/" xr:uid="{7AC3253A-771C-4513-9620-6E954694EEFC}"/>
    <hyperlink ref="B34" r:id="rId38" display="https://www.worldometers.info/coronavirus/usa/new-mexico/" xr:uid="{00C9473D-E9F3-428E-BC50-234C88393A98}"/>
    <hyperlink ref="B43" r:id="rId39" display="https://www.worldometers.info/coronavirus/usa/rhode-island/" xr:uid="{479B187B-120A-4AC1-B2D2-D2F6E2EF9F87}"/>
    <hyperlink ref="B9" r:id="rId40" display="https://www.worldometers.info/coronavirus/usa/delaware/" xr:uid="{0DFB095D-6370-418B-A0ED-9336695C03B4}"/>
    <hyperlink ref="B45" r:id="rId41" display="https://www.worldometers.info/coronavirus/usa/south-dakota/" xr:uid="{CF76FA5D-865E-47BE-900D-278DF83C3731}"/>
    <hyperlink ref="B37" r:id="rId42" display="https://www.worldometers.info/coronavirus/usa/north-dakota/" xr:uid="{0CF94898-2456-4102-A42D-C62B79A8CE15}"/>
    <hyperlink ref="B10" r:id="rId43" display="https://www.worldometers.info/coronavirus/usa/district-of-columbia/" xr:uid="{F20BD39C-5E68-4A21-BD92-10DEBBAB537E}"/>
    <hyperlink ref="B52" r:id="rId44" display="https://www.worldometers.info/coronavirus/usa/west-virginia/" xr:uid="{E0AEFC10-C95A-4FF3-93FA-62D8C7512784}"/>
    <hyperlink ref="B14" r:id="rId45" display="https://www.worldometers.info/coronavirus/usa/hawaii/" xr:uid="{2746A271-90FE-4146-8E96-77A167DD3AA4}"/>
    <hyperlink ref="B29" r:id="rId46" display="https://www.worldometers.info/coronavirus/usa/montana/" xr:uid="{322A33D4-5BCD-45A2-A510-AFCD4C68F80D}"/>
    <hyperlink ref="B32" r:id="rId47" display="https://www.worldometers.info/coronavirus/usa/new-hampshire/" xr:uid="{323F8EB7-AA7F-4C9F-9353-7364C210C9AF}"/>
    <hyperlink ref="B3" r:id="rId48" display="https://www.worldometers.info/coronavirus/usa/alaska/" xr:uid="{16142B24-F7EE-4284-AA15-FF14E2524780}"/>
    <hyperlink ref="B22" r:id="rId49" display="https://www.worldometers.info/coronavirus/usa/maine/" xr:uid="{10E02A57-551D-4730-B2AF-5C155105EC3D}"/>
    <hyperlink ref="B54" r:id="rId50" display="https://www.worldometers.info/coronavirus/usa/wyoming/" xr:uid="{E47B3AD0-9608-492B-B729-6DFF5B5BCF38}"/>
    <hyperlink ref="B49" r:id="rId51" display="https://www.worldometers.info/coronavirus/usa/vermont/" xr:uid="{3740A3E0-DFBA-45FC-B348-BEF0148A0B7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2020-09-13T11:27:44Z</dcterms:modified>
</cp:coreProperties>
</file>