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828D5012-4FE8-4CB7-9061-ED38C43E498D}" xr6:coauthVersionLast="45" xr6:coauthVersionMax="45" xr10:uidLastSave="{C5CB62EF-DAA3-4AC5-AFA7-285A324A7156}"/>
  <bookViews>
    <workbookView xWindow="10200" yWindow="-20385" windowWidth="26505" windowHeight="1779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Updates'!$A$1:$V$18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3" l="1"/>
  <c r="L28" i="3" l="1"/>
  <c r="M28" i="3"/>
  <c r="N28" i="3"/>
  <c r="N37" i="3" l="1"/>
  <c r="N11" i="3"/>
  <c r="N45" i="3"/>
  <c r="N4" i="3"/>
  <c r="N24" i="3"/>
  <c r="N42" i="3"/>
  <c r="N33" i="3"/>
  <c r="N20" i="3"/>
  <c r="N35" i="3"/>
  <c r="N46" i="3"/>
  <c r="N52" i="3"/>
  <c r="N41" i="3"/>
  <c r="N31" i="3"/>
  <c r="N22" i="3"/>
  <c r="N29" i="3"/>
  <c r="N25" i="3"/>
  <c r="N19" i="3"/>
  <c r="N3" i="3"/>
  <c r="N53" i="3"/>
  <c r="N27" i="3"/>
  <c r="N54" i="3"/>
  <c r="N36" i="3"/>
  <c r="N12" i="3"/>
  <c r="N8" i="3"/>
  <c r="N16" i="3"/>
  <c r="N44" i="3"/>
  <c r="N49" i="3"/>
  <c r="N39" i="3"/>
  <c r="N10" i="3"/>
  <c r="N9" i="3"/>
  <c r="N38" i="3"/>
  <c r="N2" i="3"/>
  <c r="N6" i="3"/>
  <c r="N51" i="3"/>
  <c r="N56" i="3"/>
  <c r="N34" i="3"/>
  <c r="N23" i="3"/>
  <c r="N18" i="3"/>
  <c r="N32" i="3"/>
  <c r="N40" i="3"/>
  <c r="N14" i="3"/>
  <c r="N30" i="3"/>
  <c r="N55" i="3"/>
  <c r="N47" i="3"/>
  <c r="N48" i="3"/>
  <c r="N50" i="3"/>
  <c r="N43" i="3"/>
  <c r="N26" i="3"/>
  <c r="N17" i="3"/>
  <c r="N7" i="3"/>
  <c r="N13" i="3"/>
  <c r="N5" i="3"/>
  <c r="N15" i="3"/>
  <c r="N21" i="3"/>
  <c r="M51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O56" i="3" l="1"/>
  <c r="L51" i="3"/>
  <c r="L42" i="3"/>
  <c r="L34" i="3"/>
  <c r="L17" i="3"/>
  <c r="L44" i="3"/>
  <c r="L37" i="3"/>
  <c r="L16" i="3"/>
  <c r="L39" i="3"/>
  <c r="L12" i="3"/>
  <c r="L22" i="3"/>
  <c r="L5" i="3"/>
  <c r="L45" i="3"/>
  <c r="L19" i="3"/>
  <c r="L24" i="3"/>
  <c r="L13" i="3"/>
  <c r="L15" i="3"/>
  <c r="L10" i="3"/>
  <c r="L56" i="3"/>
  <c r="L35" i="3"/>
  <c r="L9" i="3"/>
  <c r="L55" i="3"/>
  <c r="L26" i="3"/>
  <c r="L20" i="3"/>
  <c r="L41" i="3"/>
  <c r="L36" i="3"/>
  <c r="L7" i="3"/>
  <c r="L47" i="3"/>
  <c r="L11" i="3"/>
  <c r="L3" i="3"/>
  <c r="L23" i="3"/>
  <c r="L18" i="3"/>
  <c r="L25" i="3"/>
  <c r="L27" i="3"/>
  <c r="L46" i="3"/>
  <c r="L54" i="3"/>
  <c r="L31" i="3"/>
  <c r="L43" i="3"/>
  <c r="L2" i="3"/>
  <c r="L38" i="3"/>
  <c r="L30" i="3"/>
  <c r="L48" i="3"/>
  <c r="L21" i="3"/>
  <c r="L50" i="3"/>
  <c r="L53" i="3"/>
  <c r="L14" i="3"/>
  <c r="L52" i="3"/>
  <c r="L6" i="3"/>
  <c r="L49" i="3"/>
  <c r="L8" i="3"/>
  <c r="L40" i="3"/>
  <c r="L4" i="3"/>
  <c r="L29" i="3"/>
  <c r="M31" i="3" l="1"/>
  <c r="M26" i="3"/>
  <c r="M10" i="3"/>
  <c r="M30" i="3"/>
  <c r="M37" i="3"/>
  <c r="M49" i="3"/>
  <c r="M43" i="3"/>
  <c r="M32" i="3"/>
  <c r="M9" i="3"/>
  <c r="M54" i="3"/>
  <c r="M41" i="3"/>
  <c r="M15" i="3"/>
  <c r="M20" i="3"/>
  <c r="M4" i="3"/>
  <c r="M33" i="3"/>
  <c r="M22" i="3"/>
  <c r="M35" i="3"/>
  <c r="M6" i="3"/>
  <c r="M42" i="3"/>
  <c r="M38" i="3"/>
  <c r="M56" i="3"/>
  <c r="M44" i="3"/>
  <c r="M27" i="3"/>
  <c r="M45" i="3"/>
  <c r="M5" i="3"/>
  <c r="M14" i="3"/>
  <c r="M39" i="3"/>
  <c r="M47" i="3"/>
  <c r="M7" i="3"/>
  <c r="M16" i="3"/>
  <c r="M25" i="3"/>
  <c r="M36" i="3"/>
  <c r="M50" i="3"/>
  <c r="M3" i="3"/>
  <c r="M52" i="3"/>
  <c r="M8" i="3"/>
  <c r="M18" i="3"/>
  <c r="M13" i="3"/>
  <c r="M24" i="3"/>
  <c r="M29" i="3"/>
  <c r="M46" i="3"/>
  <c r="M53" i="3"/>
  <c r="M11" i="3"/>
  <c r="M23" i="3"/>
  <c r="M55" i="3"/>
  <c r="M40" i="3"/>
  <c r="M21" i="3"/>
  <c r="M48" i="3"/>
  <c r="M17" i="3"/>
  <c r="M12" i="3"/>
  <c r="M2" i="3"/>
  <c r="M19" i="3"/>
  <c r="M34" i="3"/>
  <c r="L33" i="3" l="1"/>
  <c r="N5" i="1" l="1"/>
  <c r="N6" i="1"/>
  <c r="N7" i="1"/>
  <c r="O7" i="1" s="1"/>
  <c r="N8" i="1"/>
  <c r="O8" i="1" s="1"/>
  <c r="N9" i="1"/>
  <c r="O9" i="1" s="1"/>
  <c r="N10" i="1"/>
  <c r="O10" i="1" s="1"/>
  <c r="N11" i="1"/>
  <c r="O11" i="1" s="1"/>
  <c r="N12" i="1"/>
  <c r="N13" i="1"/>
  <c r="N14" i="1"/>
  <c r="N15" i="1"/>
  <c r="O15" i="1" s="1"/>
  <c r="N16" i="1"/>
  <c r="O16" i="1" s="1"/>
  <c r="O13" i="1" l="1"/>
  <c r="O12" i="1"/>
  <c r="O5" i="1"/>
  <c r="O14" i="1"/>
  <c r="O6" i="1"/>
  <c r="U2" i="1"/>
  <c r="N17" i="1" l="1"/>
  <c r="O17" i="1" l="1"/>
  <c r="U11" i="1"/>
  <c r="V11" i="1" s="1"/>
  <c r="U13" i="1"/>
  <c r="V13" i="1" s="1"/>
  <c r="U10" i="1"/>
  <c r="V10" i="1" s="1"/>
  <c r="U8" i="1"/>
  <c r="V8" i="1" s="1"/>
  <c r="U16" i="1"/>
  <c r="V16" i="1" s="1"/>
  <c r="U14" i="1"/>
  <c r="V14" i="1" s="1"/>
  <c r="U9" i="1"/>
  <c r="V9" i="1" s="1"/>
  <c r="U15" i="1"/>
  <c r="V15" i="1" s="1"/>
  <c r="U6" i="1"/>
  <c r="V6" i="1" s="1"/>
  <c r="U12" i="1"/>
  <c r="V12" i="1" s="1"/>
  <c r="U5" i="1"/>
  <c r="V5" i="1" s="1"/>
  <c r="U7" i="1"/>
  <c r="V7" i="1" s="1"/>
  <c r="S5" i="1"/>
  <c r="S16" i="1"/>
  <c r="S8" i="1"/>
  <c r="S10" i="1"/>
  <c r="S15" i="1"/>
  <c r="S7" i="1"/>
  <c r="S12" i="1"/>
  <c r="S9" i="1"/>
  <c r="S6" i="1"/>
  <c r="S13" i="1"/>
  <c r="S14" i="1"/>
  <c r="S17" i="1" s="1"/>
  <c r="S11" i="1"/>
  <c r="T10" i="1"/>
  <c r="T14" i="1"/>
  <c r="T17" i="1" s="1"/>
  <c r="T13" i="1"/>
  <c r="T5" i="1"/>
  <c r="T15" i="1"/>
  <c r="T7" i="1"/>
  <c r="T12" i="1"/>
  <c r="T9" i="1"/>
  <c r="T11" i="1"/>
  <c r="T6" i="1"/>
  <c r="T16" i="1"/>
  <c r="T8" i="1"/>
  <c r="R11" i="1"/>
  <c r="R8" i="1"/>
  <c r="R13" i="1"/>
  <c r="R5" i="1"/>
  <c r="R10" i="1"/>
  <c r="R16" i="1"/>
  <c r="R15" i="1"/>
  <c r="R7" i="1"/>
  <c r="R9" i="1"/>
  <c r="R12" i="1"/>
  <c r="R14" i="1"/>
  <c r="R17" i="1" s="1"/>
  <c r="R6" i="1"/>
  <c r="Q7" i="1"/>
  <c r="Q14" i="1"/>
  <c r="Q17" i="1" s="1"/>
  <c r="Q11" i="1"/>
  <c r="Q8" i="1"/>
  <c r="Q12" i="1"/>
  <c r="Q16" i="1"/>
  <c r="Q15" i="1"/>
  <c r="Q9" i="1"/>
  <c r="Q10" i="1"/>
  <c r="Q6" i="1"/>
  <c r="Q5" i="1"/>
  <c r="Q13" i="1"/>
  <c r="U17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<sst xmlns="http://schemas.openxmlformats.org/spreadsheetml/2006/main" count="321" uniqueCount="102">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</sst>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righ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pennsylvani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hyperlink" Target="https://www.worldometers.info/coronavirus/usa/washington/" TargetMode="External"/><Relationship Id="rId5" Type="http://schemas.openxmlformats.org/officeDocument/2006/relationships/hyperlink" Target="https://www.worldometers.info/coronavirus/usa/massachusetts/" TargetMode="External"/><Relationship Id="rId10" Type="http://schemas.openxmlformats.org/officeDocument/2006/relationships/hyperlink" Target="https://www.worldometers.info/coronavirus/usa/ohio/" TargetMode="External"/><Relationship Id="rId4" Type="http://schemas.openxmlformats.org/officeDocument/2006/relationships/hyperlink" Target="https://www.worldometers.info/coronavirus/usa/illinois/" TargetMode="External"/><Relationship Id="rId9" Type="http://schemas.openxmlformats.org/officeDocument/2006/relationships/hyperlink" Target="https://www.worldometers.info/coronavirus/usa/louisia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19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3" t="s">
        <v>68</v>
      </c>
      <c r="M1" s="63"/>
      <c r="N1" s="63"/>
      <c r="O1" s="6">
        <v>1.4999999999999999E-2</v>
      </c>
      <c r="P1" s="6"/>
      <c r="Q1" s="64" t="s">
        <v>77</v>
      </c>
      <c r="R1" s="64"/>
      <c r="S1" s="64"/>
      <c r="T1" s="64"/>
      <c r="U1" s="64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6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4" t="s">
        <v>7</v>
      </c>
      <c r="B5" s="1">
        <v>408426</v>
      </c>
      <c r="C5" s="2"/>
      <c r="D5" s="1">
        <v>31092</v>
      </c>
      <c r="E5" s="2"/>
      <c r="F5" s="1">
        <v>290469</v>
      </c>
      <c r="G5" s="1">
        <v>20995</v>
      </c>
      <c r="H5" s="1">
        <v>1598</v>
      </c>
      <c r="I5" s="1">
        <v>3179660</v>
      </c>
      <c r="J5" s="1">
        <v>163449</v>
      </c>
      <c r="K5" s="7"/>
      <c r="L5" s="8"/>
      <c r="M5" s="26">
        <f t="shared" ref="M5:M16" si="0">D5/B5</f>
        <v>7.6126397437969173E-2</v>
      </c>
      <c r="N5" s="4">
        <f t="shared" ref="N5:N17" si="1">D5/$O$1</f>
        <v>2072800</v>
      </c>
      <c r="O5" s="5">
        <f t="shared" ref="O5:O17" si="2">ABS(F5-N5)/N5</f>
        <v>0.85986636433809338</v>
      </c>
      <c r="P5" s="5"/>
      <c r="Q5" s="22">
        <f t="shared" ref="Q5:Q16" si="3">$Q$2*$N5</f>
        <v>310920</v>
      </c>
      <c r="R5" s="22">
        <f t="shared" ref="R5:R16" si="4">$R$2*$N5</f>
        <v>1243680</v>
      </c>
      <c r="S5" s="22">
        <f t="shared" ref="S5:S16" si="5">$S$2*$N5</f>
        <v>518200</v>
      </c>
      <c r="T5" s="22">
        <f t="shared" ref="T5:T16" si="6">$T$2*$N5</f>
        <v>259100</v>
      </c>
      <c r="U5" s="22">
        <f t="shared" ref="U5:U16" si="7">$U$2*$N5</f>
        <v>31092</v>
      </c>
      <c r="V5" s="19">
        <f t="shared" ref="V5:V16" si="8">N5-U5</f>
        <v>2041708</v>
      </c>
    </row>
    <row r="6" spans="1:22" ht="15" thickBot="1" x14ac:dyDescent="0.4">
      <c r="A6" s="44" t="s">
        <v>8</v>
      </c>
      <c r="B6" s="1">
        <v>171029</v>
      </c>
      <c r="C6" s="2"/>
      <c r="D6" s="1">
        <v>12927</v>
      </c>
      <c r="E6" s="2"/>
      <c r="F6" s="1">
        <v>123049</v>
      </c>
      <c r="G6" s="1">
        <v>19255</v>
      </c>
      <c r="H6" s="1">
        <v>1455</v>
      </c>
      <c r="I6" s="1">
        <v>1171734</v>
      </c>
      <c r="J6" s="1">
        <v>131919</v>
      </c>
      <c r="K6" s="7"/>
      <c r="L6" s="8"/>
      <c r="M6" s="26">
        <f t="shared" si="0"/>
        <v>7.558367294435446E-2</v>
      </c>
      <c r="N6" s="4">
        <f t="shared" si="1"/>
        <v>861800</v>
      </c>
      <c r="O6" s="5">
        <f t="shared" si="2"/>
        <v>0.85721861220700857</v>
      </c>
      <c r="P6" s="5"/>
      <c r="Q6" s="22">
        <f t="shared" si="3"/>
        <v>129270</v>
      </c>
      <c r="R6" s="22">
        <f t="shared" si="4"/>
        <v>517080</v>
      </c>
      <c r="S6" s="22">
        <f t="shared" si="5"/>
        <v>215450</v>
      </c>
      <c r="T6" s="22">
        <f t="shared" si="6"/>
        <v>107725</v>
      </c>
      <c r="U6" s="22">
        <f t="shared" si="7"/>
        <v>12927</v>
      </c>
      <c r="V6" s="19">
        <f t="shared" si="8"/>
        <v>848873</v>
      </c>
    </row>
    <row r="7" spans="1:22" ht="15" thickBot="1" x14ac:dyDescent="0.4">
      <c r="A7" s="44" t="s">
        <v>10</v>
      </c>
      <c r="B7" s="1">
        <v>167233</v>
      </c>
      <c r="C7" s="53">
        <v>226</v>
      </c>
      <c r="D7" s="1">
        <v>5362</v>
      </c>
      <c r="E7" s="2"/>
      <c r="F7" s="1">
        <v>116149</v>
      </c>
      <c r="G7" s="1">
        <v>4232</v>
      </c>
      <c r="H7" s="2">
        <v>136</v>
      </c>
      <c r="I7" s="1">
        <v>3074530</v>
      </c>
      <c r="J7" s="1">
        <v>77812</v>
      </c>
      <c r="K7" s="7"/>
      <c r="L7" s="8"/>
      <c r="M7" s="26">
        <f t="shared" si="0"/>
        <v>3.2063049756925963E-2</v>
      </c>
      <c r="N7" s="4">
        <f t="shared" si="1"/>
        <v>357466.66666666669</v>
      </c>
      <c r="O7" s="5">
        <f t="shared" si="2"/>
        <v>0.67507739649384557</v>
      </c>
      <c r="P7" s="5"/>
      <c r="Q7" s="22">
        <f t="shared" si="3"/>
        <v>53620</v>
      </c>
      <c r="R7" s="22">
        <f t="shared" si="4"/>
        <v>214480</v>
      </c>
      <c r="S7" s="22">
        <f t="shared" si="5"/>
        <v>89366.666666666672</v>
      </c>
      <c r="T7" s="22">
        <f t="shared" si="6"/>
        <v>44683.333333333336</v>
      </c>
      <c r="U7" s="22">
        <f t="shared" si="7"/>
        <v>5362</v>
      </c>
      <c r="V7" s="19">
        <f t="shared" si="8"/>
        <v>352104.66666666669</v>
      </c>
    </row>
    <row r="8" spans="1:22" ht="15" thickBot="1" x14ac:dyDescent="0.4">
      <c r="A8" s="44" t="s">
        <v>12</v>
      </c>
      <c r="B8" s="1">
        <v>134778</v>
      </c>
      <c r="C8" s="2"/>
      <c r="D8" s="1">
        <v>6537</v>
      </c>
      <c r="E8" s="2"/>
      <c r="F8" s="1">
        <v>41392</v>
      </c>
      <c r="G8" s="1">
        <v>10636</v>
      </c>
      <c r="H8" s="2">
        <v>516</v>
      </c>
      <c r="I8" s="1">
        <v>1284693</v>
      </c>
      <c r="J8" s="1">
        <v>101382</v>
      </c>
      <c r="K8" s="7"/>
      <c r="L8" s="8"/>
      <c r="M8" s="26">
        <f t="shared" si="0"/>
        <v>4.8501981035480569E-2</v>
      </c>
      <c r="N8" s="4">
        <f t="shared" si="1"/>
        <v>435800</v>
      </c>
      <c r="O8" s="5">
        <f t="shared" si="2"/>
        <v>0.90502065167508028</v>
      </c>
      <c r="P8" s="5"/>
      <c r="Q8" s="22">
        <f t="shared" si="3"/>
        <v>65370</v>
      </c>
      <c r="R8" s="22">
        <f t="shared" si="4"/>
        <v>261480</v>
      </c>
      <c r="S8" s="22">
        <f t="shared" si="5"/>
        <v>108950</v>
      </c>
      <c r="T8" s="22">
        <f t="shared" si="6"/>
        <v>54475</v>
      </c>
      <c r="U8" s="22">
        <f t="shared" si="7"/>
        <v>6537</v>
      </c>
      <c r="V8" s="19">
        <f t="shared" si="8"/>
        <v>429263</v>
      </c>
    </row>
    <row r="9" spans="1:22" ht="15" thickBot="1" x14ac:dyDescent="0.4">
      <c r="A9" s="44" t="s">
        <v>17</v>
      </c>
      <c r="B9" s="1">
        <v>106422</v>
      </c>
      <c r="C9" s="2"/>
      <c r="D9" s="1">
        <v>7770</v>
      </c>
      <c r="E9" s="2"/>
      <c r="F9" s="1">
        <v>9927</v>
      </c>
      <c r="G9" s="1">
        <v>15440</v>
      </c>
      <c r="H9" s="1">
        <v>1127</v>
      </c>
      <c r="I9" s="1">
        <v>797776</v>
      </c>
      <c r="J9" s="1">
        <v>115745</v>
      </c>
      <c r="K9" s="8"/>
      <c r="L9" s="8"/>
      <c r="M9" s="26">
        <f t="shared" si="0"/>
        <v>7.301121948469301E-2</v>
      </c>
      <c r="N9" s="4">
        <f t="shared" si="1"/>
        <v>518000</v>
      </c>
      <c r="O9" s="5">
        <f t="shared" si="2"/>
        <v>0.98083590733590731</v>
      </c>
      <c r="P9" s="5"/>
      <c r="Q9" s="22">
        <f t="shared" si="3"/>
        <v>77700</v>
      </c>
      <c r="R9" s="22">
        <f t="shared" si="4"/>
        <v>310800</v>
      </c>
      <c r="S9" s="22">
        <f t="shared" si="5"/>
        <v>129500</v>
      </c>
      <c r="T9" s="22">
        <f t="shared" si="6"/>
        <v>64750</v>
      </c>
      <c r="U9" s="22">
        <f t="shared" si="7"/>
        <v>7770</v>
      </c>
      <c r="V9" s="19">
        <f t="shared" si="8"/>
        <v>510230</v>
      </c>
    </row>
    <row r="10" spans="1:22" ht="15" thickBot="1" x14ac:dyDescent="0.4">
      <c r="A10" s="44" t="s">
        <v>15</v>
      </c>
      <c r="B10" s="1">
        <v>102661</v>
      </c>
      <c r="C10" s="2"/>
      <c r="D10" s="1">
        <v>2142</v>
      </c>
      <c r="E10" s="2"/>
      <c r="F10" s="1">
        <v>36704</v>
      </c>
      <c r="G10" s="1">
        <v>3541</v>
      </c>
      <c r="H10" s="2">
        <v>74</v>
      </c>
      <c r="I10" s="1">
        <v>1576925</v>
      </c>
      <c r="J10" s="1">
        <v>54384</v>
      </c>
      <c r="K10" s="7"/>
      <c r="L10" s="8"/>
      <c r="M10" s="26">
        <f t="shared" si="0"/>
        <v>2.0864787991544988E-2</v>
      </c>
      <c r="N10" s="4">
        <f t="shared" si="1"/>
        <v>142800</v>
      </c>
      <c r="O10" s="5">
        <f t="shared" si="2"/>
        <v>0.74296918767507003</v>
      </c>
      <c r="P10" s="5"/>
      <c r="Q10" s="22">
        <f t="shared" si="3"/>
        <v>21420</v>
      </c>
      <c r="R10" s="22">
        <f t="shared" si="4"/>
        <v>85680</v>
      </c>
      <c r="S10" s="22">
        <f t="shared" si="5"/>
        <v>35700</v>
      </c>
      <c r="T10" s="22">
        <f t="shared" si="6"/>
        <v>17850</v>
      </c>
      <c r="U10" s="22">
        <f t="shared" si="7"/>
        <v>2142</v>
      </c>
      <c r="V10" s="19">
        <f t="shared" si="8"/>
        <v>140658</v>
      </c>
    </row>
    <row r="11" spans="1:22" ht="15" thickBot="1" x14ac:dyDescent="0.4">
      <c r="A11" s="44" t="s">
        <v>13</v>
      </c>
      <c r="B11" s="1">
        <v>85926</v>
      </c>
      <c r="C11" s="2"/>
      <c r="D11" s="1">
        <v>3064</v>
      </c>
      <c r="E11" s="2"/>
      <c r="F11" s="1">
        <v>66311</v>
      </c>
      <c r="G11" s="1">
        <v>4001</v>
      </c>
      <c r="H11" s="2">
        <v>143</v>
      </c>
      <c r="I11" s="1">
        <v>1514005</v>
      </c>
      <c r="J11" s="1">
        <v>70492</v>
      </c>
      <c r="K11" s="7"/>
      <c r="L11" s="8"/>
      <c r="M11" s="26">
        <f t="shared" si="0"/>
        <v>3.565858994949142E-2</v>
      </c>
      <c r="N11" s="4">
        <f t="shared" si="1"/>
        <v>204266.66666666669</v>
      </c>
      <c r="O11" s="5">
        <f t="shared" si="2"/>
        <v>0.67537043080939951</v>
      </c>
      <c r="P11" s="5"/>
      <c r="Q11" s="22">
        <f t="shared" si="3"/>
        <v>30640</v>
      </c>
      <c r="R11" s="22">
        <f t="shared" si="4"/>
        <v>122560</v>
      </c>
      <c r="S11" s="22">
        <f t="shared" si="5"/>
        <v>51066.666666666672</v>
      </c>
      <c r="T11" s="22">
        <f t="shared" si="6"/>
        <v>25533.333333333336</v>
      </c>
      <c r="U11" s="22">
        <f t="shared" si="7"/>
        <v>3064</v>
      </c>
      <c r="V11" s="19">
        <f t="shared" si="8"/>
        <v>201202.66666666669</v>
      </c>
    </row>
    <row r="12" spans="1:22" ht="15" thickBot="1" x14ac:dyDescent="0.4">
      <c r="A12" s="44" t="s">
        <v>19</v>
      </c>
      <c r="B12" s="1">
        <v>84792</v>
      </c>
      <c r="C12" s="2"/>
      <c r="D12" s="1">
        <v>6427</v>
      </c>
      <c r="E12" s="2"/>
      <c r="F12" s="1">
        <v>20370</v>
      </c>
      <c r="G12" s="1">
        <v>6623</v>
      </c>
      <c r="H12" s="2">
        <v>502</v>
      </c>
      <c r="I12" s="1">
        <v>632698</v>
      </c>
      <c r="J12" s="1">
        <v>49422</v>
      </c>
      <c r="K12" s="7"/>
      <c r="L12" s="8"/>
      <c r="M12" s="26">
        <f t="shared" si="0"/>
        <v>7.5797245023115384E-2</v>
      </c>
      <c r="N12" s="4">
        <f t="shared" si="1"/>
        <v>428466.66666666669</v>
      </c>
      <c r="O12" s="5">
        <f t="shared" si="2"/>
        <v>0.95245837871479699</v>
      </c>
      <c r="P12" s="5"/>
      <c r="Q12" s="22">
        <f t="shared" si="3"/>
        <v>64270</v>
      </c>
      <c r="R12" s="22">
        <f t="shared" si="4"/>
        <v>257080</v>
      </c>
      <c r="S12" s="22">
        <f t="shared" si="5"/>
        <v>107116.66666666667</v>
      </c>
      <c r="T12" s="22">
        <f t="shared" si="6"/>
        <v>53558.333333333336</v>
      </c>
      <c r="U12" s="22">
        <f t="shared" si="7"/>
        <v>6427</v>
      </c>
      <c r="V12" s="19">
        <f t="shared" si="8"/>
        <v>422039.66666666669</v>
      </c>
    </row>
    <row r="13" spans="1:22" ht="15" thickBot="1" x14ac:dyDescent="0.4">
      <c r="A13" s="3" t="s">
        <v>11</v>
      </c>
      <c r="B13" s="1">
        <v>66798</v>
      </c>
      <c r="C13" s="2"/>
      <c r="D13" s="1">
        <v>6061</v>
      </c>
      <c r="E13" s="2"/>
      <c r="F13" s="1">
        <v>15648</v>
      </c>
      <c r="G13" s="1">
        <v>6689</v>
      </c>
      <c r="H13" s="2">
        <v>607</v>
      </c>
      <c r="I13" s="1">
        <v>1015867</v>
      </c>
      <c r="J13" s="1">
        <v>101720</v>
      </c>
      <c r="K13" s="7"/>
      <c r="L13" s="8"/>
      <c r="M13" s="26">
        <f t="shared" si="0"/>
        <v>9.073624958831103E-2</v>
      </c>
      <c r="N13" s="4">
        <f t="shared" si="1"/>
        <v>404066.66666666669</v>
      </c>
      <c r="O13" s="5">
        <f t="shared" si="2"/>
        <v>0.96127371720838151</v>
      </c>
      <c r="P13" s="5"/>
      <c r="Q13" s="22">
        <f t="shared" si="3"/>
        <v>60610</v>
      </c>
      <c r="R13" s="22">
        <f t="shared" si="4"/>
        <v>242440</v>
      </c>
      <c r="S13" s="22">
        <f t="shared" si="5"/>
        <v>101016.66666666667</v>
      </c>
      <c r="T13" s="22">
        <f t="shared" si="6"/>
        <v>50508.333333333336</v>
      </c>
      <c r="U13" s="22">
        <f t="shared" si="7"/>
        <v>6061</v>
      </c>
      <c r="V13" s="19">
        <f t="shared" si="8"/>
        <v>398005.66666666669</v>
      </c>
    </row>
    <row r="14" spans="1:22" ht="15" thickBot="1" x14ac:dyDescent="0.4">
      <c r="A14" s="3" t="s">
        <v>26</v>
      </c>
      <c r="B14" s="1">
        <v>63229</v>
      </c>
      <c r="C14" s="2"/>
      <c r="D14" s="1">
        <v>3016</v>
      </c>
      <c r="E14" s="2"/>
      <c r="F14" s="1">
        <v>55573</v>
      </c>
      <c r="G14" s="1">
        <v>10459</v>
      </c>
      <c r="H14" s="2">
        <v>499</v>
      </c>
      <c r="I14" s="1">
        <v>535444</v>
      </c>
      <c r="J14" s="1">
        <v>88566</v>
      </c>
      <c r="K14" s="8"/>
      <c r="L14" s="8"/>
      <c r="M14" s="26">
        <f t="shared" si="0"/>
        <v>4.7699631498204935E-2</v>
      </c>
      <c r="N14" s="4">
        <f t="shared" si="1"/>
        <v>201066.66666666669</v>
      </c>
      <c r="O14" s="5">
        <f t="shared" si="2"/>
        <v>0.72360908488063658</v>
      </c>
      <c r="P14" s="5"/>
      <c r="Q14" s="22">
        <f t="shared" si="3"/>
        <v>30160</v>
      </c>
      <c r="R14" s="22">
        <f t="shared" si="4"/>
        <v>120640</v>
      </c>
      <c r="S14" s="22">
        <f t="shared" si="5"/>
        <v>50266.666666666672</v>
      </c>
      <c r="T14" s="22">
        <f t="shared" si="6"/>
        <v>25133.333333333336</v>
      </c>
      <c r="U14" s="22">
        <f t="shared" si="7"/>
        <v>3016</v>
      </c>
      <c r="V14" s="19">
        <f t="shared" si="8"/>
        <v>198050.66666666669</v>
      </c>
    </row>
    <row r="15" spans="1:22" ht="15" thickBot="1" x14ac:dyDescent="0.4">
      <c r="A15" s="3" t="s">
        <v>16</v>
      </c>
      <c r="B15" s="1">
        <v>60912</v>
      </c>
      <c r="C15" s="2"/>
      <c r="D15" s="1">
        <v>2605</v>
      </c>
      <c r="E15" s="2"/>
      <c r="F15" s="1">
        <v>54107</v>
      </c>
      <c r="G15" s="1">
        <v>5737</v>
      </c>
      <c r="H15" s="2">
        <v>245</v>
      </c>
      <c r="I15" s="1">
        <v>778570</v>
      </c>
      <c r="J15" s="1">
        <v>73329</v>
      </c>
      <c r="K15" s="8"/>
      <c r="L15" s="8"/>
      <c r="M15" s="26">
        <f t="shared" si="0"/>
        <v>4.2766614131862356E-2</v>
      </c>
      <c r="N15" s="4">
        <f t="shared" si="1"/>
        <v>173666.66666666669</v>
      </c>
      <c r="O15" s="5">
        <f t="shared" si="2"/>
        <v>0.68844337811900191</v>
      </c>
      <c r="P15" s="5"/>
      <c r="Q15" s="22">
        <f t="shared" si="3"/>
        <v>26050.000000000004</v>
      </c>
      <c r="R15" s="22">
        <f t="shared" si="4"/>
        <v>104200.00000000001</v>
      </c>
      <c r="S15" s="22">
        <f t="shared" si="5"/>
        <v>43416.666666666672</v>
      </c>
      <c r="T15" s="22">
        <f t="shared" si="6"/>
        <v>21708.333333333336</v>
      </c>
      <c r="U15" s="22">
        <f t="shared" si="7"/>
        <v>2605</v>
      </c>
      <c r="V15" s="19">
        <f t="shared" si="8"/>
        <v>171061.66666666669</v>
      </c>
    </row>
    <row r="16" spans="1:22" ht="15" thickBot="1" x14ac:dyDescent="0.4">
      <c r="A16" s="3" t="s">
        <v>29</v>
      </c>
      <c r="B16" s="1">
        <v>56238</v>
      </c>
      <c r="C16" s="2"/>
      <c r="D16" s="1">
        <v>1586</v>
      </c>
      <c r="E16" s="2"/>
      <c r="F16" s="1">
        <v>47159</v>
      </c>
      <c r="G16" s="1">
        <v>6589</v>
      </c>
      <c r="H16" s="2">
        <v>186</v>
      </c>
      <c r="I16" s="1">
        <v>555462</v>
      </c>
      <c r="J16" s="1">
        <v>65077</v>
      </c>
      <c r="K16" s="7"/>
      <c r="L16" s="8"/>
      <c r="M16" s="26">
        <f t="shared" si="0"/>
        <v>2.8201571890892278E-2</v>
      </c>
      <c r="N16" s="4">
        <f t="shared" si="1"/>
        <v>105733.33333333334</v>
      </c>
      <c r="O16" s="5">
        <f t="shared" si="2"/>
        <v>0.55398171500630522</v>
      </c>
      <c r="P16" s="5"/>
      <c r="Q16" s="22">
        <f t="shared" si="3"/>
        <v>15860</v>
      </c>
      <c r="R16" s="22">
        <f t="shared" si="4"/>
        <v>63440</v>
      </c>
      <c r="S16" s="22">
        <f t="shared" si="5"/>
        <v>26433.333333333336</v>
      </c>
      <c r="T16" s="22">
        <f t="shared" si="6"/>
        <v>13216.666666666668</v>
      </c>
      <c r="U16" s="22">
        <f t="shared" si="7"/>
        <v>1586</v>
      </c>
      <c r="V16" s="19">
        <f t="shared" si="8"/>
        <v>104147.33333333334</v>
      </c>
    </row>
    <row r="17" spans="1:21" ht="15" thickBot="1" x14ac:dyDescent="0.4">
      <c r="A17" s="3" t="s">
        <v>24</v>
      </c>
      <c r="B17" s="1">
        <v>48690</v>
      </c>
      <c r="C17" s="2"/>
      <c r="D17" s="1">
        <v>1235</v>
      </c>
      <c r="E17" s="2"/>
      <c r="F17" s="1">
        <v>18236</v>
      </c>
      <c r="G17" s="1">
        <v>4642</v>
      </c>
      <c r="H17" s="2">
        <v>118</v>
      </c>
      <c r="I17" s="1">
        <v>693678</v>
      </c>
      <c r="J17" s="1">
        <v>66140</v>
      </c>
      <c r="K17" s="7"/>
      <c r="L17" s="8"/>
      <c r="M17" s="25"/>
      <c r="N17" s="4">
        <f t="shared" si="1"/>
        <v>82333.333333333343</v>
      </c>
      <c r="O17" s="5">
        <f t="shared" si="2"/>
        <v>0.77851012145748988</v>
      </c>
      <c r="P17" s="5"/>
      <c r="Q17" s="22">
        <f>Q14*$N17</f>
        <v>2483173333.3333335</v>
      </c>
      <c r="R17" s="22">
        <f>R14*$N17</f>
        <v>9932693333.333334</v>
      </c>
      <c r="S17" s="22">
        <f>S14*$N17</f>
        <v>4138622222.2222233</v>
      </c>
      <c r="T17" s="22">
        <f>T14*$N17</f>
        <v>2069311111.1111116</v>
      </c>
      <c r="U17" s="22">
        <f>U14*$N17</f>
        <v>248317333.33333337</v>
      </c>
    </row>
    <row r="18" spans="1:21" ht="15" thickBot="1" x14ac:dyDescent="0.4">
      <c r="A18" s="44" t="s">
        <v>14</v>
      </c>
      <c r="B18" s="1">
        <v>48634</v>
      </c>
      <c r="C18" s="2"/>
      <c r="D18" s="1">
        <v>3068</v>
      </c>
      <c r="E18" s="2"/>
      <c r="F18" s="1">
        <v>8549</v>
      </c>
      <c r="G18" s="1">
        <v>10462</v>
      </c>
      <c r="H18" s="2">
        <v>660</v>
      </c>
      <c r="I18" s="1">
        <v>545221</v>
      </c>
      <c r="J18" s="1">
        <v>117282</v>
      </c>
      <c r="K18" s="7"/>
      <c r="L18" s="8"/>
      <c r="M18" s="24"/>
      <c r="N18" s="4"/>
      <c r="O18" s="5"/>
      <c r="P18" s="5"/>
    </row>
    <row r="19" spans="1:21" ht="15" thickBot="1" x14ac:dyDescent="0.4">
      <c r="A19" s="3" t="s">
        <v>23</v>
      </c>
      <c r="B19" s="1">
        <v>45510</v>
      </c>
      <c r="C19" s="2"/>
      <c r="D19" s="1">
        <v>4226</v>
      </c>
      <c r="E19" s="2"/>
      <c r="F19" s="1">
        <v>32245</v>
      </c>
      <c r="G19" s="1">
        <v>12765</v>
      </c>
      <c r="H19" s="1">
        <v>1185</v>
      </c>
      <c r="I19" s="1">
        <v>372585</v>
      </c>
      <c r="J19" s="1">
        <v>104504</v>
      </c>
      <c r="K19" s="8"/>
      <c r="L19" s="8"/>
    </row>
    <row r="20" spans="1:21" ht="15" thickBot="1" x14ac:dyDescent="0.4">
      <c r="A20" s="3" t="s">
        <v>33</v>
      </c>
      <c r="B20" s="1">
        <v>43443</v>
      </c>
      <c r="C20" s="2"/>
      <c r="D20" s="1">
        <v>1271</v>
      </c>
      <c r="E20" s="2"/>
      <c r="F20" s="1">
        <v>35309</v>
      </c>
      <c r="G20" s="1">
        <v>5968</v>
      </c>
      <c r="H20" s="2">
        <v>175</v>
      </c>
      <c r="I20" s="1">
        <v>517666</v>
      </c>
      <c r="J20" s="1">
        <v>71121</v>
      </c>
      <c r="K20" s="8"/>
      <c r="L20" s="8"/>
    </row>
    <row r="21" spans="1:21" ht="15" thickBot="1" x14ac:dyDescent="0.4">
      <c r="A21" s="44" t="s">
        <v>21</v>
      </c>
      <c r="B21" s="1">
        <v>43238</v>
      </c>
      <c r="C21" s="2"/>
      <c r="D21" s="1">
        <v>2637</v>
      </c>
      <c r="E21" s="2"/>
      <c r="F21" s="1">
        <v>31390</v>
      </c>
      <c r="G21" s="1">
        <v>3699</v>
      </c>
      <c r="H21" s="2">
        <v>226</v>
      </c>
      <c r="I21" s="1">
        <v>600024</v>
      </c>
      <c r="J21" s="1">
        <v>51332</v>
      </c>
      <c r="K21" s="7"/>
      <c r="L21" s="8"/>
    </row>
    <row r="22" spans="1:21" ht="15" thickBot="1" x14ac:dyDescent="0.4">
      <c r="A22" s="3" t="s">
        <v>27</v>
      </c>
      <c r="B22" s="1">
        <v>41438</v>
      </c>
      <c r="C22" s="2"/>
      <c r="D22" s="1">
        <v>2491</v>
      </c>
      <c r="E22" s="2"/>
      <c r="F22" s="1">
        <v>8772</v>
      </c>
      <c r="G22" s="1">
        <v>6155</v>
      </c>
      <c r="H22" s="2">
        <v>370</v>
      </c>
      <c r="I22" s="1">
        <v>384722</v>
      </c>
      <c r="J22" s="1">
        <v>57146</v>
      </c>
      <c r="K22" s="7"/>
      <c r="L22" s="8"/>
    </row>
    <row r="23" spans="1:21" ht="15" thickBot="1" x14ac:dyDescent="0.4">
      <c r="A23" s="3" t="s">
        <v>20</v>
      </c>
      <c r="B23" s="1">
        <v>32829</v>
      </c>
      <c r="C23" s="2"/>
      <c r="D23" s="2">
        <v>509</v>
      </c>
      <c r="E23" s="2"/>
      <c r="F23" s="1">
        <v>10371</v>
      </c>
      <c r="G23" s="1">
        <v>4807</v>
      </c>
      <c r="H23" s="2">
        <v>75</v>
      </c>
      <c r="I23" s="1">
        <v>652160</v>
      </c>
      <c r="J23" s="1">
        <v>95496</v>
      </c>
      <c r="K23" s="7"/>
      <c r="L23" s="8"/>
    </row>
    <row r="24" spans="1:21" ht="15" thickBot="1" x14ac:dyDescent="0.4">
      <c r="A24" s="3" t="s">
        <v>32</v>
      </c>
      <c r="B24" s="1">
        <v>31675</v>
      </c>
      <c r="C24" s="2"/>
      <c r="D24" s="1">
        <v>1376</v>
      </c>
      <c r="E24" s="2"/>
      <c r="F24" s="1">
        <v>2733</v>
      </c>
      <c r="G24" s="1">
        <v>5617</v>
      </c>
      <c r="H24" s="2">
        <v>244</v>
      </c>
      <c r="I24" s="1">
        <v>460879</v>
      </c>
      <c r="J24" s="1">
        <v>81721</v>
      </c>
      <c r="K24" s="7"/>
      <c r="L24" s="8"/>
    </row>
    <row r="25" spans="1:21" ht="15" thickBot="1" x14ac:dyDescent="0.4">
      <c r="A25" s="3" t="s">
        <v>18</v>
      </c>
      <c r="B25" s="1">
        <v>29901</v>
      </c>
      <c r="C25" s="2"/>
      <c r="D25" s="1">
        <v>1638</v>
      </c>
      <c r="E25" s="2"/>
      <c r="F25" s="1">
        <v>23895</v>
      </c>
      <c r="G25" s="1">
        <v>5192</v>
      </c>
      <c r="H25" s="2">
        <v>284</v>
      </c>
      <c r="I25" s="1">
        <v>264466</v>
      </c>
      <c r="J25" s="1">
        <v>45924</v>
      </c>
      <c r="K25" s="8"/>
      <c r="L25" s="8"/>
    </row>
    <row r="26" spans="1:21" ht="15" thickBot="1" x14ac:dyDescent="0.4">
      <c r="A26" s="3" t="s">
        <v>36</v>
      </c>
      <c r="B26" s="1">
        <v>28206</v>
      </c>
      <c r="C26" s="2"/>
      <c r="D26" s="2">
        <v>810</v>
      </c>
      <c r="E26" s="2"/>
      <c r="F26" s="1">
        <v>11422</v>
      </c>
      <c r="G26" s="1">
        <v>5753</v>
      </c>
      <c r="H26" s="2">
        <v>165</v>
      </c>
      <c r="I26" s="1">
        <v>322124</v>
      </c>
      <c r="J26" s="1">
        <v>65697</v>
      </c>
      <c r="K26" s="8"/>
      <c r="L26" s="8"/>
    </row>
    <row r="27" spans="1:21" ht="15" thickBot="1" x14ac:dyDescent="0.4">
      <c r="A27" s="44" t="s">
        <v>9</v>
      </c>
      <c r="B27" s="1">
        <v>28028</v>
      </c>
      <c r="C27" s="2"/>
      <c r="D27" s="1">
        <v>1248</v>
      </c>
      <c r="E27" s="2"/>
      <c r="F27" s="1">
        <v>17724</v>
      </c>
      <c r="G27" s="1">
        <v>3681</v>
      </c>
      <c r="H27" s="2">
        <v>164</v>
      </c>
      <c r="I27" s="1">
        <v>446899</v>
      </c>
      <c r="J27" s="1">
        <v>58687</v>
      </c>
      <c r="K27" s="7"/>
      <c r="L27" s="8"/>
    </row>
    <row r="28" spans="1:21" ht="15" thickBot="1" x14ac:dyDescent="0.4">
      <c r="A28" s="3" t="s">
        <v>41</v>
      </c>
      <c r="B28" s="1">
        <v>24959</v>
      </c>
      <c r="C28" s="53">
        <v>98</v>
      </c>
      <c r="D28" s="2">
        <v>680</v>
      </c>
      <c r="E28" s="2"/>
      <c r="F28" s="1">
        <v>8622</v>
      </c>
      <c r="G28" s="1">
        <v>7911</v>
      </c>
      <c r="H28" s="2">
        <v>216</v>
      </c>
      <c r="I28" s="1">
        <v>242970</v>
      </c>
      <c r="J28" s="1">
        <v>77009</v>
      </c>
      <c r="K28" s="7"/>
      <c r="L28" s="8"/>
    </row>
    <row r="29" spans="1:21" ht="15" thickBot="1" x14ac:dyDescent="0.4">
      <c r="A29" s="3" t="s">
        <v>22</v>
      </c>
      <c r="B29" s="1">
        <v>23876</v>
      </c>
      <c r="C29" s="2"/>
      <c r="D29" s="2">
        <v>719</v>
      </c>
      <c r="E29" s="2"/>
      <c r="F29" s="1">
        <v>5544</v>
      </c>
      <c r="G29" s="1">
        <v>4101</v>
      </c>
      <c r="H29" s="2">
        <v>123</v>
      </c>
      <c r="I29" s="1">
        <v>457789</v>
      </c>
      <c r="J29" s="1">
        <v>78625</v>
      </c>
      <c r="K29" s="7"/>
      <c r="L29" s="8"/>
    </row>
    <row r="30" spans="1:21" ht="15" thickBot="1" x14ac:dyDescent="0.4">
      <c r="A30" s="3" t="s">
        <v>25</v>
      </c>
      <c r="B30" s="1">
        <v>21548</v>
      </c>
      <c r="C30" s="2"/>
      <c r="D30" s="2">
        <v>621</v>
      </c>
      <c r="E30" s="2"/>
      <c r="F30" s="1">
        <v>11193</v>
      </c>
      <c r="G30" s="1">
        <v>4185</v>
      </c>
      <c r="H30" s="2">
        <v>121</v>
      </c>
      <c r="I30" s="1">
        <v>313210</v>
      </c>
      <c r="J30" s="1">
        <v>60833</v>
      </c>
      <c r="K30" s="7"/>
      <c r="L30" s="8"/>
    </row>
    <row r="31" spans="1:21" ht="15" thickBot="1" x14ac:dyDescent="0.4">
      <c r="A31" s="3" t="s">
        <v>30</v>
      </c>
      <c r="B31" s="1">
        <v>20641</v>
      </c>
      <c r="C31" s="2"/>
      <c r="D31" s="2">
        <v>938</v>
      </c>
      <c r="E31" s="2"/>
      <c r="F31" s="1">
        <v>4380</v>
      </c>
      <c r="G31" s="1">
        <v>6935</v>
      </c>
      <c r="H31" s="2">
        <v>315</v>
      </c>
      <c r="I31" s="1">
        <v>244248</v>
      </c>
      <c r="J31" s="1">
        <v>82068</v>
      </c>
      <c r="K31" s="7"/>
      <c r="L31" s="8"/>
    </row>
    <row r="32" spans="1:21" ht="15" thickBot="1" x14ac:dyDescent="0.4">
      <c r="A32" s="3" t="s">
        <v>50</v>
      </c>
      <c r="B32" s="1">
        <v>17415</v>
      </c>
      <c r="C32" s="2"/>
      <c r="D32" s="2">
        <v>240</v>
      </c>
      <c r="E32" s="2"/>
      <c r="F32" s="1">
        <v>6109</v>
      </c>
      <c r="G32" s="1">
        <v>9003</v>
      </c>
      <c r="H32" s="2">
        <v>124</v>
      </c>
      <c r="I32" s="1">
        <v>148039</v>
      </c>
      <c r="J32" s="1">
        <v>76529</v>
      </c>
      <c r="K32" s="7"/>
      <c r="L32" s="8"/>
    </row>
    <row r="33" spans="1:12" ht="15" thickBot="1" x14ac:dyDescent="0.4">
      <c r="A33" s="3" t="s">
        <v>35</v>
      </c>
      <c r="B33" s="1">
        <v>17185</v>
      </c>
      <c r="C33" s="2"/>
      <c r="D33" s="2">
        <v>946</v>
      </c>
      <c r="E33" s="2"/>
      <c r="F33" s="1">
        <v>12439</v>
      </c>
      <c r="G33" s="1">
        <v>2800</v>
      </c>
      <c r="H33" s="2">
        <v>154</v>
      </c>
      <c r="I33" s="1">
        <v>333420</v>
      </c>
      <c r="J33" s="1">
        <v>54326</v>
      </c>
      <c r="K33" s="7"/>
      <c r="L33" s="8"/>
    </row>
    <row r="34" spans="1:12" ht="15" thickBot="1" x14ac:dyDescent="0.4">
      <c r="A34" s="3" t="s">
        <v>40</v>
      </c>
      <c r="B34" s="1">
        <v>16269</v>
      </c>
      <c r="C34" s="2"/>
      <c r="D34" s="2">
        <v>885</v>
      </c>
      <c r="E34" s="2"/>
      <c r="F34" s="1">
        <v>13882</v>
      </c>
      <c r="G34" s="1">
        <v>15357</v>
      </c>
      <c r="H34" s="2">
        <v>835</v>
      </c>
      <c r="I34" s="1">
        <v>211593</v>
      </c>
      <c r="J34" s="1">
        <v>199736</v>
      </c>
      <c r="K34" s="8"/>
      <c r="L34" s="8"/>
    </row>
    <row r="35" spans="1:12" ht="15" thickBot="1" x14ac:dyDescent="0.4">
      <c r="A35" s="3" t="s">
        <v>28</v>
      </c>
      <c r="B35" s="1">
        <v>15839</v>
      </c>
      <c r="C35" s="2"/>
      <c r="D35" s="2">
        <v>152</v>
      </c>
      <c r="E35" s="2"/>
      <c r="F35" s="1">
        <v>6901</v>
      </c>
      <c r="G35" s="1">
        <v>4940</v>
      </c>
      <c r="H35" s="2">
        <v>47</v>
      </c>
      <c r="I35" s="1">
        <v>282685</v>
      </c>
      <c r="J35" s="1">
        <v>88175</v>
      </c>
      <c r="K35" s="8"/>
      <c r="L35" s="8"/>
    </row>
    <row r="36" spans="1:12" ht="15" thickBot="1" x14ac:dyDescent="0.4">
      <c r="A36" s="3" t="s">
        <v>34</v>
      </c>
      <c r="B36" s="1">
        <v>13928</v>
      </c>
      <c r="C36" s="2"/>
      <c r="D36" s="2">
        <v>208</v>
      </c>
      <c r="E36" s="2"/>
      <c r="F36" s="1">
        <v>4344</v>
      </c>
      <c r="G36" s="1">
        <v>4615</v>
      </c>
      <c r="H36" s="2">
        <v>69</v>
      </c>
      <c r="I36" s="1">
        <v>228434</v>
      </c>
      <c r="J36" s="1">
        <v>75695</v>
      </c>
      <c r="K36" s="7"/>
      <c r="L36" s="8"/>
    </row>
    <row r="37" spans="1:12" ht="15" thickBot="1" x14ac:dyDescent="0.4">
      <c r="A37" s="3" t="s">
        <v>38</v>
      </c>
      <c r="B37" s="1">
        <v>13197</v>
      </c>
      <c r="C37" s="2"/>
      <c r="D37" s="2">
        <v>520</v>
      </c>
      <c r="E37" s="2"/>
      <c r="F37" s="1">
        <v>9171</v>
      </c>
      <c r="G37" s="1">
        <v>2954</v>
      </c>
      <c r="H37" s="2">
        <v>116</v>
      </c>
      <c r="I37" s="1">
        <v>336267</v>
      </c>
      <c r="J37" s="1">
        <v>75267</v>
      </c>
      <c r="K37" s="7"/>
      <c r="L37" s="8"/>
    </row>
    <row r="38" spans="1:12" ht="15" thickBot="1" x14ac:dyDescent="0.4">
      <c r="A38" s="3" t="s">
        <v>31</v>
      </c>
      <c r="B38" s="1">
        <v>12076</v>
      </c>
      <c r="C38" s="2"/>
      <c r="D38" s="2">
        <v>475</v>
      </c>
      <c r="E38" s="2"/>
      <c r="F38" s="1">
        <v>2885</v>
      </c>
      <c r="G38" s="1">
        <v>3921</v>
      </c>
      <c r="H38" s="2">
        <v>154</v>
      </c>
      <c r="I38" s="1">
        <v>264568</v>
      </c>
      <c r="J38" s="1">
        <v>85894</v>
      </c>
      <c r="K38" s="7"/>
      <c r="L38" s="8"/>
    </row>
    <row r="39" spans="1:12" ht="15" thickBot="1" x14ac:dyDescent="0.4">
      <c r="A39" s="3" t="s">
        <v>45</v>
      </c>
      <c r="B39" s="1">
        <v>11743</v>
      </c>
      <c r="C39" s="2"/>
      <c r="D39" s="2">
        <v>251</v>
      </c>
      <c r="E39" s="2"/>
      <c r="F39" s="1">
        <v>4581</v>
      </c>
      <c r="G39" s="1">
        <v>4031</v>
      </c>
      <c r="H39" s="2">
        <v>86</v>
      </c>
      <c r="I39" s="1">
        <v>142124</v>
      </c>
      <c r="J39" s="1">
        <v>48784</v>
      </c>
      <c r="K39" s="7"/>
      <c r="L39" s="8"/>
    </row>
    <row r="40" spans="1:12" ht="15" thickBot="1" x14ac:dyDescent="0.4">
      <c r="A40" s="3" t="s">
        <v>43</v>
      </c>
      <c r="B40" s="1">
        <v>10499</v>
      </c>
      <c r="C40" s="2"/>
      <c r="D40" s="2">
        <v>431</v>
      </c>
      <c r="E40" s="2"/>
      <c r="F40" s="1">
        <v>3718</v>
      </c>
      <c r="G40" s="1">
        <v>10782</v>
      </c>
      <c r="H40" s="2">
        <v>443</v>
      </c>
      <c r="I40" s="1">
        <v>88684</v>
      </c>
      <c r="J40" s="1">
        <v>91073</v>
      </c>
      <c r="K40" s="8"/>
      <c r="L40" s="8"/>
    </row>
    <row r="41" spans="1:12" ht="15" thickBot="1" x14ac:dyDescent="0.4">
      <c r="A41" s="3" t="s">
        <v>44</v>
      </c>
      <c r="B41" s="1">
        <v>10153</v>
      </c>
      <c r="C41" s="2"/>
      <c r="D41" s="2">
        <v>456</v>
      </c>
      <c r="E41" s="2"/>
      <c r="F41" s="1">
        <v>5346</v>
      </c>
      <c r="G41" s="1">
        <v>4842</v>
      </c>
      <c r="H41" s="2">
        <v>217</v>
      </c>
      <c r="I41" s="1">
        <v>275897</v>
      </c>
      <c r="J41" s="1">
        <v>131578</v>
      </c>
      <c r="K41" s="7"/>
      <c r="L41" s="8"/>
    </row>
    <row r="42" spans="1:12" ht="21.5" thickBot="1" x14ac:dyDescent="0.4">
      <c r="A42" s="3" t="s">
        <v>63</v>
      </c>
      <c r="B42" s="1">
        <v>9903</v>
      </c>
      <c r="C42" s="2"/>
      <c r="D42" s="2">
        <v>527</v>
      </c>
      <c r="E42" s="2"/>
      <c r="F42" s="1">
        <v>8221</v>
      </c>
      <c r="G42" s="1">
        <v>14032</v>
      </c>
      <c r="H42" s="2">
        <v>747</v>
      </c>
      <c r="I42" s="1">
        <v>72199</v>
      </c>
      <c r="J42" s="1">
        <v>102301</v>
      </c>
      <c r="K42" s="8"/>
      <c r="L42" s="8"/>
    </row>
    <row r="43" spans="1:12" ht="15" thickBot="1" x14ac:dyDescent="0.4">
      <c r="A43" s="3" t="s">
        <v>46</v>
      </c>
      <c r="B43" s="1">
        <v>9354</v>
      </c>
      <c r="C43" s="2"/>
      <c r="D43" s="2">
        <v>366</v>
      </c>
      <c r="E43" s="2"/>
      <c r="F43" s="1">
        <v>1917</v>
      </c>
      <c r="G43" s="1">
        <v>2364</v>
      </c>
      <c r="H43" s="2">
        <v>92</v>
      </c>
      <c r="I43" s="1">
        <v>271339</v>
      </c>
      <c r="J43" s="1">
        <v>68572</v>
      </c>
      <c r="K43" s="7"/>
      <c r="L43" s="8"/>
    </row>
    <row r="44" spans="1:12" ht="15" thickBot="1" x14ac:dyDescent="0.4">
      <c r="A44" s="3" t="s">
        <v>37</v>
      </c>
      <c r="B44" s="1">
        <v>6366</v>
      </c>
      <c r="C44" s="2"/>
      <c r="D44" s="2">
        <v>187</v>
      </c>
      <c r="E44" s="2"/>
      <c r="F44" s="1">
        <v>3677</v>
      </c>
      <c r="G44" s="1">
        <v>1509</v>
      </c>
      <c r="H44" s="2">
        <v>44</v>
      </c>
      <c r="I44" s="1">
        <v>189136</v>
      </c>
      <c r="J44" s="1">
        <v>44843</v>
      </c>
      <c r="K44" s="7"/>
      <c r="L44" s="8"/>
    </row>
    <row r="45" spans="1:12" ht="15" thickBot="1" x14ac:dyDescent="0.4">
      <c r="A45" s="3" t="s">
        <v>54</v>
      </c>
      <c r="B45" s="1">
        <v>6109</v>
      </c>
      <c r="C45" s="2"/>
      <c r="D45" s="2">
        <v>78</v>
      </c>
      <c r="E45" s="2"/>
      <c r="F45" s="2">
        <v>962</v>
      </c>
      <c r="G45" s="1">
        <v>6905</v>
      </c>
      <c r="H45" s="2">
        <v>88</v>
      </c>
      <c r="I45" s="1">
        <v>70353</v>
      </c>
      <c r="J45" s="1">
        <v>79526</v>
      </c>
      <c r="K45" s="8"/>
      <c r="L45" s="8"/>
    </row>
    <row r="46" spans="1:12" ht="15" thickBot="1" x14ac:dyDescent="0.4">
      <c r="A46" s="3" t="s">
        <v>42</v>
      </c>
      <c r="B46" s="1">
        <v>5450</v>
      </c>
      <c r="C46" s="2"/>
      <c r="D46" s="2">
        <v>331</v>
      </c>
      <c r="E46" s="2"/>
      <c r="F46" s="1">
        <v>1015</v>
      </c>
      <c r="G46" s="1">
        <v>4008</v>
      </c>
      <c r="H46" s="2">
        <v>243</v>
      </c>
      <c r="I46" s="1">
        <v>120573</v>
      </c>
      <c r="J46" s="1">
        <v>88675</v>
      </c>
      <c r="K46" s="8"/>
      <c r="L46" s="8"/>
    </row>
    <row r="47" spans="1:12" ht="15" thickBot="1" x14ac:dyDescent="0.4">
      <c r="A47" s="3" t="s">
        <v>49</v>
      </c>
      <c r="B47" s="1">
        <v>3743</v>
      </c>
      <c r="C47" s="2"/>
      <c r="D47" s="2">
        <v>89</v>
      </c>
      <c r="E47" s="2"/>
      <c r="F47" s="2">
        <v>566</v>
      </c>
      <c r="G47" s="1">
        <v>2094</v>
      </c>
      <c r="H47" s="2">
        <v>50</v>
      </c>
      <c r="I47" s="1">
        <v>69156</v>
      </c>
      <c r="J47" s="1">
        <v>38698</v>
      </c>
      <c r="K47" s="7"/>
      <c r="L47" s="8"/>
    </row>
    <row r="48" spans="1:12" ht="15" thickBot="1" x14ac:dyDescent="0.4">
      <c r="A48" s="3" t="s">
        <v>53</v>
      </c>
      <c r="B48" s="1">
        <v>3193</v>
      </c>
      <c r="C48" s="2"/>
      <c r="D48" s="2">
        <v>75</v>
      </c>
      <c r="E48" s="2"/>
      <c r="F48" s="2">
        <v>309</v>
      </c>
      <c r="G48" s="1">
        <v>4190</v>
      </c>
      <c r="H48" s="2">
        <v>98</v>
      </c>
      <c r="I48" s="1">
        <v>90654</v>
      </c>
      <c r="J48" s="1">
        <v>118959</v>
      </c>
      <c r="K48" s="8"/>
      <c r="L48" s="8"/>
    </row>
    <row r="49" spans="1:12" ht="15" thickBot="1" x14ac:dyDescent="0.4">
      <c r="A49" s="3" t="s">
        <v>39</v>
      </c>
      <c r="B49" s="1">
        <v>2878</v>
      </c>
      <c r="C49" s="2"/>
      <c r="D49" s="2">
        <v>102</v>
      </c>
      <c r="E49" s="2"/>
      <c r="F49" s="2">
        <v>476</v>
      </c>
      <c r="G49" s="1">
        <v>2141</v>
      </c>
      <c r="H49" s="2">
        <v>76</v>
      </c>
      <c r="I49" s="1">
        <v>80908</v>
      </c>
      <c r="J49" s="1">
        <v>60190</v>
      </c>
      <c r="K49" s="7"/>
      <c r="L49" s="8"/>
    </row>
    <row r="50" spans="1:12" ht="15" thickBot="1" x14ac:dyDescent="0.4">
      <c r="A50" s="3" t="s">
        <v>56</v>
      </c>
      <c r="B50" s="1">
        <v>2418</v>
      </c>
      <c r="C50" s="2"/>
      <c r="D50" s="2">
        <v>88</v>
      </c>
      <c r="E50" s="2"/>
      <c r="F50" s="2">
        <v>665</v>
      </c>
      <c r="G50" s="1">
        <v>1349</v>
      </c>
      <c r="H50" s="2">
        <v>49</v>
      </c>
      <c r="I50" s="1">
        <v>144347</v>
      </c>
      <c r="J50" s="1">
        <v>80544</v>
      </c>
      <c r="K50" s="8"/>
      <c r="L50" s="8"/>
    </row>
    <row r="51" spans="1:12" ht="15" thickBot="1" x14ac:dyDescent="0.4">
      <c r="A51" s="3" t="s">
        <v>55</v>
      </c>
      <c r="B51" s="1">
        <v>1144</v>
      </c>
      <c r="C51" s="2"/>
      <c r="D51" s="2">
        <v>18</v>
      </c>
      <c r="E51" s="2"/>
      <c r="F51" s="2">
        <v>256</v>
      </c>
      <c r="G51" s="1">
        <v>1977</v>
      </c>
      <c r="H51" s="2">
        <v>31</v>
      </c>
      <c r="I51" s="1">
        <v>35916</v>
      </c>
      <c r="J51" s="1">
        <v>62057</v>
      </c>
      <c r="K51" s="7"/>
      <c r="L51" s="8"/>
    </row>
    <row r="52" spans="1:12" ht="15" thickBot="1" x14ac:dyDescent="0.4">
      <c r="A52" s="3" t="s">
        <v>48</v>
      </c>
      <c r="B52" s="1">
        <v>1135</v>
      </c>
      <c r="C52" s="2"/>
      <c r="D52" s="2">
        <v>56</v>
      </c>
      <c r="E52" s="2"/>
      <c r="F52" s="2">
        <v>162</v>
      </c>
      <c r="G52" s="1">
        <v>1819</v>
      </c>
      <c r="H52" s="2">
        <v>90</v>
      </c>
      <c r="I52" s="1">
        <v>54745</v>
      </c>
      <c r="J52" s="1">
        <v>87734</v>
      </c>
      <c r="K52" s="8"/>
      <c r="L52" s="8"/>
    </row>
    <row r="53" spans="1:12" ht="15" thickBot="1" x14ac:dyDescent="0.4">
      <c r="A53" s="3" t="s">
        <v>47</v>
      </c>
      <c r="B53" s="2">
        <v>762</v>
      </c>
      <c r="C53" s="2"/>
      <c r="D53" s="2">
        <v>17</v>
      </c>
      <c r="E53" s="2"/>
      <c r="F53" s="2">
        <v>105</v>
      </c>
      <c r="G53" s="2">
        <v>538</v>
      </c>
      <c r="H53" s="2">
        <v>12</v>
      </c>
      <c r="I53" s="1">
        <v>76340</v>
      </c>
      <c r="J53" s="1">
        <v>53917</v>
      </c>
      <c r="K53" s="7"/>
      <c r="L53" s="8"/>
    </row>
    <row r="54" spans="1:12" ht="15" thickBot="1" x14ac:dyDescent="0.4">
      <c r="A54" s="3" t="s">
        <v>52</v>
      </c>
      <c r="B54" s="2">
        <v>708</v>
      </c>
      <c r="C54" s="2"/>
      <c r="D54" s="2">
        <v>12</v>
      </c>
      <c r="E54" s="2"/>
      <c r="F54" s="2">
        <v>258</v>
      </c>
      <c r="G54" s="2">
        <v>968</v>
      </c>
      <c r="H54" s="2">
        <v>16</v>
      </c>
      <c r="I54" s="1">
        <v>81185</v>
      </c>
      <c r="J54" s="1">
        <v>110977</v>
      </c>
      <c r="K54" s="8"/>
      <c r="L54" s="8"/>
    </row>
    <row r="55" spans="1:12" ht="15" thickBot="1" x14ac:dyDescent="0.4">
      <c r="A55" s="3" t="s">
        <v>51</v>
      </c>
      <c r="B55" s="2">
        <v>655</v>
      </c>
      <c r="C55" s="2"/>
      <c r="D55" s="2">
        <v>20</v>
      </c>
      <c r="E55" s="2"/>
      <c r="F55" s="2">
        <v>90</v>
      </c>
      <c r="G55" s="2">
        <v>613</v>
      </c>
      <c r="H55" s="2">
        <v>19</v>
      </c>
      <c r="I55" s="1">
        <v>66870</v>
      </c>
      <c r="J55" s="1">
        <v>62567</v>
      </c>
      <c r="K55" s="7"/>
      <c r="L55" s="8"/>
    </row>
    <row r="56" spans="1:12" ht="15" thickBot="1" x14ac:dyDescent="0.4">
      <c r="A56" s="3" t="s">
        <v>64</v>
      </c>
      <c r="B56" s="2">
        <v>200</v>
      </c>
      <c r="C56" s="53">
        <v>7</v>
      </c>
      <c r="D56" s="2">
        <v>5</v>
      </c>
      <c r="E56" s="2"/>
      <c r="F56" s="2">
        <v>22</v>
      </c>
      <c r="G56" s="2"/>
      <c r="H56" s="2"/>
      <c r="I56" s="1">
        <v>9374</v>
      </c>
      <c r="J56" s="2"/>
      <c r="K56" s="8"/>
      <c r="L56" s="7"/>
    </row>
    <row r="57" spans="1:12" ht="21.5" thickBot="1" x14ac:dyDescent="0.4">
      <c r="A57" s="3" t="s">
        <v>67</v>
      </c>
      <c r="B57" s="2">
        <v>30</v>
      </c>
      <c r="C57" s="2"/>
      <c r="D57" s="2">
        <v>2</v>
      </c>
      <c r="E57" s="2"/>
      <c r="F57" s="2">
        <v>9</v>
      </c>
      <c r="G57" s="2"/>
      <c r="H57" s="2"/>
      <c r="I57" s="1">
        <v>8169</v>
      </c>
      <c r="J57" s="2"/>
      <c r="K57" s="8"/>
      <c r="L57" s="7"/>
    </row>
    <row r="58" spans="1:12" ht="15" thickBot="1" x14ac:dyDescent="0.4">
      <c r="A58" s="3" t="s">
        <v>65</v>
      </c>
      <c r="B58" s="1">
        <v>6111</v>
      </c>
      <c r="C58" s="2"/>
      <c r="D58" s="2">
        <v>147</v>
      </c>
      <c r="E58" s="2"/>
      <c r="F58" s="1">
        <v>4845</v>
      </c>
      <c r="G58" s="1">
        <v>1804</v>
      </c>
      <c r="H58" s="2">
        <v>43</v>
      </c>
      <c r="I58" s="1">
        <v>13022</v>
      </c>
      <c r="J58" s="1">
        <v>3845</v>
      </c>
      <c r="K58" s="7"/>
      <c r="L58" s="7"/>
    </row>
    <row r="59" spans="1:12" ht="21.5" thickBot="1" x14ac:dyDescent="0.4">
      <c r="A59" s="59" t="s">
        <v>66</v>
      </c>
      <c r="B59" s="57">
        <v>73</v>
      </c>
      <c r="C59" s="57"/>
      <c r="D59" s="57">
        <v>6</v>
      </c>
      <c r="E59" s="57"/>
      <c r="F59" s="57">
        <v>3</v>
      </c>
      <c r="G59" s="57"/>
      <c r="H59" s="57"/>
      <c r="I59" s="56">
        <v>2440</v>
      </c>
      <c r="J59" s="57"/>
      <c r="K59" s="60"/>
      <c r="L59" s="45"/>
    </row>
  </sheetData>
  <mergeCells count="2">
    <mergeCell ref="L1:N1"/>
    <mergeCell ref="Q1:U1"/>
  </mergeCells>
  <hyperlinks>
    <hyperlink ref="A5" r:id="rId1" display="https://www.worldometers.info/coronavirus/usa/new-york/" xr:uid="{361C0614-54D3-4A05-BE24-7270B7C53692}"/>
    <hyperlink ref="A6" r:id="rId2" display="https://www.worldometers.info/coronavirus/usa/new-jersey/" xr:uid="{C04B1CC2-BF9A-454C-A032-B3772CD37DA3}"/>
    <hyperlink ref="A7" r:id="rId3" display="https://www.worldometers.info/coronavirus/usa/california/" xr:uid="{AA9036D8-2B71-42BD-91D6-FB0B2F38C75C}"/>
    <hyperlink ref="A8" r:id="rId4" display="https://www.worldometers.info/coronavirus/usa/illinois/" xr:uid="{764CEB56-2A57-4BA3-9776-19BDBC7B68CB}"/>
    <hyperlink ref="A9" r:id="rId5" display="https://www.worldometers.info/coronavirus/usa/massachusetts/" xr:uid="{DD0DD322-CEDA-4C8C-98ED-74B6050CDD97}"/>
    <hyperlink ref="A10" r:id="rId6" display="https://www.worldometers.info/coronavirus/usa/texas/" xr:uid="{13BBAAFB-6909-488E-A121-72B4CDF0437E}"/>
    <hyperlink ref="A11" r:id="rId7" display="https://www.worldometers.info/coronavirus/usa/florida/" xr:uid="{61476185-61EC-41A3-B9C1-E2E15823E8B3}"/>
    <hyperlink ref="A12" r:id="rId8" display="https://www.worldometers.info/coronavirus/usa/pennsylvania/" xr:uid="{575EE7FB-0B5D-4FA0-B10F-8ED9DC8BB059}"/>
    <hyperlink ref="A18" r:id="rId9" display="https://www.worldometers.info/coronavirus/usa/louisiana/" xr:uid="{959C43CF-7FBB-44C9-A8C8-3CCC7A4F3753}"/>
    <hyperlink ref="A21" r:id="rId10" display="https://www.worldometers.info/coronavirus/usa/ohio/" xr:uid="{798813C8-6241-40DE-A05A-529E3DE17A2A}"/>
    <hyperlink ref="A27" r:id="rId11" display="https://www.worldometers.info/coronavirus/usa/washington/" xr:uid="{D8E4485F-5C43-4253-A229-BFAC61FAD099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3" customWidth="1"/>
    <col min="2" max="2" width="11.90625" style="33" customWidth="1"/>
    <col min="3" max="3" width="14.36328125" style="33" hidden="1" customWidth="1"/>
    <col min="4" max="4" width="14.36328125" style="33" customWidth="1"/>
    <col min="5" max="5" width="14.36328125" style="33" hidden="1" customWidth="1"/>
    <col min="6" max="10" width="14.36328125" style="33" customWidth="1"/>
    <col min="11" max="11" width="4.08984375" style="32" customWidth="1"/>
    <col min="12" max="12" width="10.08984375" style="32" customWidth="1"/>
    <col min="13" max="13" width="8.7265625" style="32"/>
    <col min="14" max="14" width="12.6328125" style="32" customWidth="1"/>
    <col min="15" max="15" width="9.81640625" style="51" customWidth="1"/>
    <col min="16" max="16384" width="8.7265625" style="32"/>
  </cols>
  <sheetData>
    <row r="1" spans="1:15" customFormat="1" ht="44" thickBot="1" x14ac:dyDescent="0.4">
      <c r="A1" s="30" t="s">
        <v>1</v>
      </c>
      <c r="B1" s="31" t="s">
        <v>93</v>
      </c>
      <c r="C1" s="31" t="s">
        <v>92</v>
      </c>
      <c r="D1" s="31" t="s">
        <v>91</v>
      </c>
      <c r="E1" s="31" t="s">
        <v>90</v>
      </c>
      <c r="F1" s="31" t="s">
        <v>89</v>
      </c>
      <c r="G1" s="31" t="s">
        <v>88</v>
      </c>
      <c r="H1" s="31" t="s">
        <v>94</v>
      </c>
      <c r="I1" s="31" t="s">
        <v>87</v>
      </c>
      <c r="J1" s="31" t="s">
        <v>86</v>
      </c>
      <c r="L1" s="31" t="s">
        <v>98</v>
      </c>
      <c r="M1" s="31" t="s">
        <v>99</v>
      </c>
      <c r="N1" s="31" t="s">
        <v>100</v>
      </c>
      <c r="O1" s="31" t="s">
        <v>101</v>
      </c>
    </row>
    <row r="2" spans="1:15" ht="14.5" thickBot="1" x14ac:dyDescent="0.35">
      <c r="A2" s="3" t="s">
        <v>36</v>
      </c>
      <c r="B2" s="1">
        <v>28206</v>
      </c>
      <c r="C2" s="2"/>
      <c r="D2" s="2">
        <v>810</v>
      </c>
      <c r="E2" s="2"/>
      <c r="F2" s="1">
        <v>11422</v>
      </c>
      <c r="G2" s="1">
        <v>5753</v>
      </c>
      <c r="H2" s="2">
        <v>165</v>
      </c>
      <c r="I2" s="1">
        <v>322124</v>
      </c>
      <c r="J2" s="1">
        <v>65697</v>
      </c>
      <c r="K2" s="42"/>
      <c r="L2" s="48">
        <f>IFERROR(B2/I2,0)</f>
        <v>8.7562553550806527E-2</v>
      </c>
      <c r="M2" s="49">
        <f>IFERROR(H2/G2,0)</f>
        <v>2.8680688336520075E-2</v>
      </c>
      <c r="N2" s="47">
        <f>D2*250</f>
        <v>202500</v>
      </c>
      <c r="O2" s="50">
        <f>ABS(N2-B2)/B2</f>
        <v>6.1793235481812383</v>
      </c>
    </row>
    <row r="3" spans="1:15" ht="14.5" thickBot="1" x14ac:dyDescent="0.35">
      <c r="A3" s="3" t="s">
        <v>52</v>
      </c>
      <c r="B3" s="2">
        <v>708</v>
      </c>
      <c r="C3" s="2"/>
      <c r="D3" s="2">
        <v>12</v>
      </c>
      <c r="E3" s="2"/>
      <c r="F3" s="2">
        <v>258</v>
      </c>
      <c r="G3" s="2">
        <v>968</v>
      </c>
      <c r="H3" s="2">
        <v>16</v>
      </c>
      <c r="I3" s="1">
        <v>81185</v>
      </c>
      <c r="J3" s="1">
        <v>110977</v>
      </c>
      <c r="K3" s="42"/>
      <c r="L3" s="48">
        <f>IFERROR(B3/I3,0)</f>
        <v>8.7208228120958312E-3</v>
      </c>
      <c r="M3" s="49">
        <f>IFERROR(H3/G3,0)</f>
        <v>1.6528925619834711E-2</v>
      </c>
      <c r="N3" s="47">
        <f>D3*250</f>
        <v>3000</v>
      </c>
      <c r="O3" s="50">
        <f t="shared" ref="O3:O56" si="0">ABS(N3-B3)/B3</f>
        <v>3.2372881355932202</v>
      </c>
    </row>
    <row r="4" spans="1:15" ht="14.5" thickBot="1" x14ac:dyDescent="0.35">
      <c r="A4" s="3" t="s">
        <v>33</v>
      </c>
      <c r="B4" s="1">
        <v>43443</v>
      </c>
      <c r="C4" s="2"/>
      <c r="D4" s="1">
        <v>1271</v>
      </c>
      <c r="E4" s="2"/>
      <c r="F4" s="1">
        <v>35309</v>
      </c>
      <c r="G4" s="1">
        <v>5968</v>
      </c>
      <c r="H4" s="2">
        <v>175</v>
      </c>
      <c r="I4" s="1">
        <v>517666</v>
      </c>
      <c r="J4" s="1">
        <v>71121</v>
      </c>
      <c r="K4" s="42"/>
      <c r="L4" s="48">
        <f>IFERROR(B4/I4,0)</f>
        <v>8.3920906530465592E-2</v>
      </c>
      <c r="M4" s="49">
        <f>IFERROR(H4/G4,0)</f>
        <v>2.9323056300268095E-2</v>
      </c>
      <c r="N4" s="47">
        <f>D4*250</f>
        <v>317750</v>
      </c>
      <c r="O4" s="50">
        <f t="shared" si="0"/>
        <v>6.3141818014409683</v>
      </c>
    </row>
    <row r="5" spans="1:15" ht="12.5" customHeight="1" thickBot="1" x14ac:dyDescent="0.35">
      <c r="A5" s="3" t="s">
        <v>34</v>
      </c>
      <c r="B5" s="1">
        <v>13928</v>
      </c>
      <c r="C5" s="2"/>
      <c r="D5" s="2">
        <v>208</v>
      </c>
      <c r="E5" s="2"/>
      <c r="F5" s="1">
        <v>4344</v>
      </c>
      <c r="G5" s="1">
        <v>4615</v>
      </c>
      <c r="H5" s="2">
        <v>69</v>
      </c>
      <c r="I5" s="1">
        <v>228434</v>
      </c>
      <c r="J5" s="1">
        <v>75695</v>
      </c>
      <c r="K5" s="42"/>
      <c r="L5" s="48">
        <f>IFERROR(B5/I5,0)</f>
        <v>6.0971659210100074E-2</v>
      </c>
      <c r="M5" s="49">
        <f>IFERROR(H5/G5,0)</f>
        <v>1.495124593716143E-2</v>
      </c>
      <c r="N5" s="47">
        <f>D5*250</f>
        <v>52000</v>
      </c>
      <c r="O5" s="50">
        <f t="shared" si="0"/>
        <v>2.7334865020103387</v>
      </c>
    </row>
    <row r="6" spans="1:15" ht="15" thickBot="1" x14ac:dyDescent="0.35">
      <c r="A6" s="44" t="s">
        <v>10</v>
      </c>
      <c r="B6" s="1">
        <v>167233</v>
      </c>
      <c r="C6" s="53">
        <v>226</v>
      </c>
      <c r="D6" s="1">
        <v>5362</v>
      </c>
      <c r="E6" s="2"/>
      <c r="F6" s="1">
        <v>116149</v>
      </c>
      <c r="G6" s="1">
        <v>4232</v>
      </c>
      <c r="H6" s="2">
        <v>136</v>
      </c>
      <c r="I6" s="1">
        <v>3074530</v>
      </c>
      <c r="J6" s="1">
        <v>77812</v>
      </c>
      <c r="K6" s="42"/>
      <c r="L6" s="48">
        <f>IFERROR(B6/I6,0)</f>
        <v>5.4393029178443533E-2</v>
      </c>
      <c r="M6" s="49">
        <f>IFERROR(H6/G6,0)</f>
        <v>3.2136105860113423E-2</v>
      </c>
      <c r="N6" s="47">
        <f>D6*250</f>
        <v>1340500</v>
      </c>
      <c r="O6" s="50">
        <f t="shared" si="0"/>
        <v>7.0157624392314917</v>
      </c>
    </row>
    <row r="7" spans="1:15" ht="15" thickBot="1" x14ac:dyDescent="0.35">
      <c r="A7" s="3" t="s">
        <v>18</v>
      </c>
      <c r="B7" s="1">
        <v>29901</v>
      </c>
      <c r="C7" s="2"/>
      <c r="D7" s="1">
        <v>1638</v>
      </c>
      <c r="E7" s="2"/>
      <c r="F7" s="1">
        <v>23895</v>
      </c>
      <c r="G7" s="1">
        <v>5192</v>
      </c>
      <c r="H7" s="2">
        <v>284</v>
      </c>
      <c r="I7" s="1">
        <v>264466</v>
      </c>
      <c r="J7" s="1">
        <v>45924</v>
      </c>
      <c r="K7" s="41"/>
      <c r="L7" s="48">
        <f>IFERROR(B7/I7,0)</f>
        <v>0.11306179244212866</v>
      </c>
      <c r="M7" s="49">
        <f>IFERROR(H7/G7,0)</f>
        <v>5.4699537750385205E-2</v>
      </c>
      <c r="N7" s="47">
        <f>D7*250</f>
        <v>409500</v>
      </c>
      <c r="O7" s="50">
        <f t="shared" si="0"/>
        <v>12.695194140664192</v>
      </c>
    </row>
    <row r="8" spans="1:15" ht="15" thickBot="1" x14ac:dyDescent="0.35">
      <c r="A8" s="3" t="s">
        <v>23</v>
      </c>
      <c r="B8" s="1">
        <v>45510</v>
      </c>
      <c r="C8" s="2"/>
      <c r="D8" s="1">
        <v>4226</v>
      </c>
      <c r="E8" s="2"/>
      <c r="F8" s="1">
        <v>32245</v>
      </c>
      <c r="G8" s="1">
        <v>12765</v>
      </c>
      <c r="H8" s="1">
        <v>1185</v>
      </c>
      <c r="I8" s="1">
        <v>372585</v>
      </c>
      <c r="J8" s="1">
        <v>104504</v>
      </c>
      <c r="K8" s="41"/>
      <c r="L8" s="48">
        <f>IFERROR(B8/I8,0)</f>
        <v>0.12214662426023593</v>
      </c>
      <c r="M8" s="49">
        <f>IFERROR(H8/G8,0)</f>
        <v>9.2831962397179793E-2</v>
      </c>
      <c r="N8" s="47">
        <f>D8*250</f>
        <v>1056500</v>
      </c>
      <c r="O8" s="50">
        <f t="shared" si="0"/>
        <v>22.214678092726874</v>
      </c>
    </row>
    <row r="9" spans="1:15" ht="15" thickBot="1" x14ac:dyDescent="0.35">
      <c r="A9" s="3" t="s">
        <v>43</v>
      </c>
      <c r="B9" s="1">
        <v>10499</v>
      </c>
      <c r="C9" s="2"/>
      <c r="D9" s="2">
        <v>431</v>
      </c>
      <c r="E9" s="2"/>
      <c r="F9" s="1">
        <v>3718</v>
      </c>
      <c r="G9" s="1">
        <v>10782</v>
      </c>
      <c r="H9" s="2">
        <v>443</v>
      </c>
      <c r="I9" s="1">
        <v>88684</v>
      </c>
      <c r="J9" s="1">
        <v>91073</v>
      </c>
      <c r="K9" s="41"/>
      <c r="L9" s="48">
        <f>IFERROR(B9/I9,0)</f>
        <v>0.11838663118488114</v>
      </c>
      <c r="M9" s="49">
        <f>IFERROR(H9/G9,0)</f>
        <v>4.1086996846596176E-2</v>
      </c>
      <c r="N9" s="47">
        <f>D9*250</f>
        <v>107750</v>
      </c>
      <c r="O9" s="50">
        <f t="shared" si="0"/>
        <v>9.2628821792551665</v>
      </c>
    </row>
    <row r="10" spans="1:15" ht="15" thickBot="1" x14ac:dyDescent="0.35">
      <c r="A10" s="3" t="s">
        <v>63</v>
      </c>
      <c r="B10" s="1">
        <v>9903</v>
      </c>
      <c r="C10" s="2"/>
      <c r="D10" s="2">
        <v>527</v>
      </c>
      <c r="E10" s="2"/>
      <c r="F10" s="1">
        <v>8221</v>
      </c>
      <c r="G10" s="1">
        <v>14032</v>
      </c>
      <c r="H10" s="2">
        <v>747</v>
      </c>
      <c r="I10" s="1">
        <v>72199</v>
      </c>
      <c r="J10" s="1">
        <v>102301</v>
      </c>
      <c r="K10" s="41"/>
      <c r="L10" s="48">
        <f>IFERROR(B10/I10,0)</f>
        <v>0.13716256457845677</v>
      </c>
      <c r="M10" s="49">
        <f>IFERROR(H10/G10,0)</f>
        <v>5.323546180159635E-2</v>
      </c>
      <c r="N10" s="47">
        <f>D10*250</f>
        <v>131750</v>
      </c>
      <c r="O10" s="50">
        <f t="shared" si="0"/>
        <v>12.304049277996567</v>
      </c>
    </row>
    <row r="11" spans="1:15" ht="15" thickBot="1" x14ac:dyDescent="0.35">
      <c r="A11" s="44" t="s">
        <v>13</v>
      </c>
      <c r="B11" s="1">
        <v>85926</v>
      </c>
      <c r="C11" s="2"/>
      <c r="D11" s="1">
        <v>3064</v>
      </c>
      <c r="E11" s="2"/>
      <c r="F11" s="1">
        <v>66311</v>
      </c>
      <c r="G11" s="1">
        <v>4001</v>
      </c>
      <c r="H11" s="2">
        <v>143</v>
      </c>
      <c r="I11" s="1">
        <v>1514005</v>
      </c>
      <c r="J11" s="1">
        <v>70492</v>
      </c>
      <c r="K11" s="41"/>
      <c r="L11" s="48">
        <f>IFERROR(B11/I11,0)</f>
        <v>5.6754105831882985E-2</v>
      </c>
      <c r="M11" s="49">
        <f>IFERROR(H11/G11,0)</f>
        <v>3.5741064733816545E-2</v>
      </c>
      <c r="N11" s="47">
        <f>D11*250</f>
        <v>766000</v>
      </c>
      <c r="O11" s="50">
        <f t="shared" si="0"/>
        <v>7.9146474873728554</v>
      </c>
    </row>
    <row r="12" spans="1:15" ht="14.5" thickBot="1" x14ac:dyDescent="0.35">
      <c r="A12" s="3" t="s">
        <v>16</v>
      </c>
      <c r="B12" s="1">
        <v>60912</v>
      </c>
      <c r="C12" s="2"/>
      <c r="D12" s="1">
        <v>2605</v>
      </c>
      <c r="E12" s="2"/>
      <c r="F12" s="1">
        <v>54107</v>
      </c>
      <c r="G12" s="1">
        <v>5737</v>
      </c>
      <c r="H12" s="2">
        <v>245</v>
      </c>
      <c r="I12" s="1">
        <v>778570</v>
      </c>
      <c r="J12" s="1">
        <v>73329</v>
      </c>
      <c r="K12" s="42"/>
      <c r="L12" s="48">
        <f>IFERROR(B12/I12,0)</f>
        <v>7.8235739882091523E-2</v>
      </c>
      <c r="M12" s="49">
        <f>IFERROR(H12/G12,0)</f>
        <v>4.270524664458776E-2</v>
      </c>
      <c r="N12" s="47">
        <f>D12*250</f>
        <v>651250</v>
      </c>
      <c r="O12" s="50">
        <f t="shared" si="0"/>
        <v>9.6916535329655904</v>
      </c>
    </row>
    <row r="13" spans="1:15" ht="15" thickBot="1" x14ac:dyDescent="0.35">
      <c r="A13" s="3" t="s">
        <v>64</v>
      </c>
      <c r="B13" s="2">
        <v>200</v>
      </c>
      <c r="C13" s="53">
        <v>7</v>
      </c>
      <c r="D13" s="2">
        <v>5</v>
      </c>
      <c r="E13" s="2"/>
      <c r="F13" s="2">
        <v>22</v>
      </c>
      <c r="G13" s="2"/>
      <c r="H13" s="2"/>
      <c r="I13" s="1">
        <v>9374</v>
      </c>
      <c r="J13" s="2"/>
      <c r="K13" s="41"/>
      <c r="L13" s="48">
        <f>IFERROR(B13/I13,0)</f>
        <v>2.1335609131640707E-2</v>
      </c>
      <c r="M13" s="49">
        <f>IFERROR(H13/G13,0)</f>
        <v>0</v>
      </c>
      <c r="N13" s="47">
        <f>D13*250</f>
        <v>1250</v>
      </c>
      <c r="O13" s="50">
        <f t="shared" si="0"/>
        <v>5.25</v>
      </c>
    </row>
    <row r="14" spans="1:15" ht="14.5" thickBot="1" x14ac:dyDescent="0.35">
      <c r="A14" s="3" t="s">
        <v>47</v>
      </c>
      <c r="B14" s="2">
        <v>762</v>
      </c>
      <c r="C14" s="2"/>
      <c r="D14" s="2">
        <v>17</v>
      </c>
      <c r="E14" s="2"/>
      <c r="F14" s="2">
        <v>105</v>
      </c>
      <c r="G14" s="2">
        <v>538</v>
      </c>
      <c r="H14" s="2">
        <v>12</v>
      </c>
      <c r="I14" s="1">
        <v>76340</v>
      </c>
      <c r="J14" s="1">
        <v>53917</v>
      </c>
      <c r="K14" s="42"/>
      <c r="L14" s="48">
        <f>IFERROR(B14/I14,0)</f>
        <v>9.9816609903065241E-3</v>
      </c>
      <c r="M14" s="49">
        <f>IFERROR(H14/G14,0)</f>
        <v>2.2304832713754646E-2</v>
      </c>
      <c r="N14" s="47">
        <f>D14*250</f>
        <v>4250</v>
      </c>
      <c r="O14" s="50">
        <f t="shared" si="0"/>
        <v>4.5774278215223099</v>
      </c>
    </row>
    <row r="15" spans="1:15" ht="14.5" thickBot="1" x14ac:dyDescent="0.35">
      <c r="A15" s="3" t="s">
        <v>49</v>
      </c>
      <c r="B15" s="1">
        <v>3743</v>
      </c>
      <c r="C15" s="2"/>
      <c r="D15" s="2">
        <v>89</v>
      </c>
      <c r="E15" s="2"/>
      <c r="F15" s="2">
        <v>566</v>
      </c>
      <c r="G15" s="1">
        <v>2094</v>
      </c>
      <c r="H15" s="2">
        <v>50</v>
      </c>
      <c r="I15" s="1">
        <v>69156</v>
      </c>
      <c r="J15" s="1">
        <v>38698</v>
      </c>
      <c r="K15" s="42"/>
      <c r="L15" s="48">
        <f>IFERROR(B15/I15,0)</f>
        <v>5.412400948580022E-2</v>
      </c>
      <c r="M15" s="49">
        <f>IFERROR(H15/G15,0)</f>
        <v>2.387774594078319E-2</v>
      </c>
      <c r="N15" s="47">
        <f>D15*250</f>
        <v>22250</v>
      </c>
      <c r="O15" s="50">
        <f t="shared" si="0"/>
        <v>4.9444296019235905</v>
      </c>
    </row>
    <row r="16" spans="1:15" ht="15" thickBot="1" x14ac:dyDescent="0.35">
      <c r="A16" s="44" t="s">
        <v>12</v>
      </c>
      <c r="B16" s="1">
        <v>134778</v>
      </c>
      <c r="C16" s="2"/>
      <c r="D16" s="1">
        <v>6537</v>
      </c>
      <c r="E16" s="2"/>
      <c r="F16" s="1">
        <v>41392</v>
      </c>
      <c r="G16" s="1">
        <v>10636</v>
      </c>
      <c r="H16" s="2">
        <v>516</v>
      </c>
      <c r="I16" s="1">
        <v>1284693</v>
      </c>
      <c r="J16" s="1">
        <v>101382</v>
      </c>
      <c r="K16" s="41"/>
      <c r="L16" s="48">
        <f>IFERROR(B16/I16,0)</f>
        <v>0.10491066737345031</v>
      </c>
      <c r="M16" s="49">
        <f>IFERROR(H16/G16,0)</f>
        <v>4.8514479127491537E-2</v>
      </c>
      <c r="N16" s="47">
        <f>D16*250</f>
        <v>1634250</v>
      </c>
      <c r="O16" s="50">
        <f t="shared" si="0"/>
        <v>11.125495258870142</v>
      </c>
    </row>
    <row r="17" spans="1:15" ht="14.5" thickBot="1" x14ac:dyDescent="0.35">
      <c r="A17" s="3" t="s">
        <v>27</v>
      </c>
      <c r="B17" s="1">
        <v>41438</v>
      </c>
      <c r="C17" s="2"/>
      <c r="D17" s="1">
        <v>2491</v>
      </c>
      <c r="E17" s="2"/>
      <c r="F17" s="1">
        <v>8772</v>
      </c>
      <c r="G17" s="1">
        <v>6155</v>
      </c>
      <c r="H17" s="2">
        <v>370</v>
      </c>
      <c r="I17" s="1">
        <v>384722</v>
      </c>
      <c r="J17" s="1">
        <v>57146</v>
      </c>
      <c r="K17" s="42"/>
      <c r="L17" s="48">
        <f>IFERROR(B17/I17,0)</f>
        <v>0.10770894308097795</v>
      </c>
      <c r="M17" s="49">
        <f>IFERROR(H17/G17,0)</f>
        <v>6.0113728675873272E-2</v>
      </c>
      <c r="N17" s="47">
        <f>D17*250</f>
        <v>622750</v>
      </c>
      <c r="O17" s="50">
        <f t="shared" si="0"/>
        <v>14.028476277812636</v>
      </c>
    </row>
    <row r="18" spans="1:15" ht="14.5" thickBot="1" x14ac:dyDescent="0.35">
      <c r="A18" s="3" t="s">
        <v>41</v>
      </c>
      <c r="B18" s="1">
        <v>24959</v>
      </c>
      <c r="C18" s="53">
        <v>98</v>
      </c>
      <c r="D18" s="2">
        <v>680</v>
      </c>
      <c r="E18" s="2"/>
      <c r="F18" s="1">
        <v>8622</v>
      </c>
      <c r="G18" s="1">
        <v>7911</v>
      </c>
      <c r="H18" s="2">
        <v>216</v>
      </c>
      <c r="I18" s="1">
        <v>242970</v>
      </c>
      <c r="J18" s="1">
        <v>77009</v>
      </c>
      <c r="K18" s="42"/>
      <c r="L18" s="48">
        <f>IFERROR(B18/I18,0)</f>
        <v>0.10272461620776227</v>
      </c>
      <c r="M18" s="49">
        <f>IFERROR(H18/G18,0)</f>
        <v>2.7303754266211604E-2</v>
      </c>
      <c r="N18" s="47">
        <f>D18*250</f>
        <v>170000</v>
      </c>
      <c r="O18" s="50">
        <f t="shared" si="0"/>
        <v>5.8111703193236908</v>
      </c>
    </row>
    <row r="19" spans="1:15" ht="14.5" thickBot="1" x14ac:dyDescent="0.35">
      <c r="A19" s="3" t="s">
        <v>45</v>
      </c>
      <c r="B19" s="1">
        <v>11743</v>
      </c>
      <c r="C19" s="2"/>
      <c r="D19" s="2">
        <v>251</v>
      </c>
      <c r="E19" s="2"/>
      <c r="F19" s="1">
        <v>4581</v>
      </c>
      <c r="G19" s="1">
        <v>4031</v>
      </c>
      <c r="H19" s="2">
        <v>86</v>
      </c>
      <c r="I19" s="1">
        <v>142124</v>
      </c>
      <c r="J19" s="1">
        <v>48784</v>
      </c>
      <c r="K19" s="42"/>
      <c r="L19" s="48">
        <f>IFERROR(B19/I19,0)</f>
        <v>8.262503166249191E-2</v>
      </c>
      <c r="M19" s="49">
        <f>IFERROR(H19/G19,0)</f>
        <v>2.1334656412800794E-2</v>
      </c>
      <c r="N19" s="47">
        <f>D19*250</f>
        <v>62750</v>
      </c>
      <c r="O19" s="50">
        <f t="shared" si="0"/>
        <v>4.3436089585284847</v>
      </c>
    </row>
    <row r="20" spans="1:15" ht="14.5" thickBot="1" x14ac:dyDescent="0.35">
      <c r="A20" s="3" t="s">
        <v>38</v>
      </c>
      <c r="B20" s="1">
        <v>13197</v>
      </c>
      <c r="C20" s="2"/>
      <c r="D20" s="2">
        <v>520</v>
      </c>
      <c r="E20" s="2"/>
      <c r="F20" s="1">
        <v>9171</v>
      </c>
      <c r="G20" s="1">
        <v>2954</v>
      </c>
      <c r="H20" s="2">
        <v>116</v>
      </c>
      <c r="I20" s="1">
        <v>336267</v>
      </c>
      <c r="J20" s="1">
        <v>75267</v>
      </c>
      <c r="K20" s="42"/>
      <c r="L20" s="48">
        <f>IFERROR(B20/I20,0)</f>
        <v>3.9245599478985448E-2</v>
      </c>
      <c r="M20" s="49">
        <f>IFERROR(H20/G20,0)</f>
        <v>3.9268788083953961E-2</v>
      </c>
      <c r="N20" s="47">
        <f>D20*250</f>
        <v>130000</v>
      </c>
      <c r="O20" s="50">
        <f t="shared" si="0"/>
        <v>8.8507236493142383</v>
      </c>
    </row>
    <row r="21" spans="1:15" ht="15" thickBot="1" x14ac:dyDescent="0.35">
      <c r="A21" s="44" t="s">
        <v>14</v>
      </c>
      <c r="B21" s="1">
        <v>48634</v>
      </c>
      <c r="C21" s="2"/>
      <c r="D21" s="1">
        <v>3068</v>
      </c>
      <c r="E21" s="2"/>
      <c r="F21" s="1">
        <v>8549</v>
      </c>
      <c r="G21" s="1">
        <v>10462</v>
      </c>
      <c r="H21" s="2">
        <v>660</v>
      </c>
      <c r="I21" s="1">
        <v>545221</v>
      </c>
      <c r="J21" s="1">
        <v>117282</v>
      </c>
      <c r="K21" s="41"/>
      <c r="L21" s="48">
        <f>IFERROR(B21/I21,0)</f>
        <v>8.9200526025226462E-2</v>
      </c>
      <c r="M21" s="49">
        <f>IFERROR(H21/G21,0)</f>
        <v>6.3085452112406806E-2</v>
      </c>
      <c r="N21" s="47">
        <f>D21*250</f>
        <v>767000</v>
      </c>
      <c r="O21" s="50">
        <f t="shared" si="0"/>
        <v>14.770859892256446</v>
      </c>
    </row>
    <row r="22" spans="1:15" ht="14.5" thickBot="1" x14ac:dyDescent="0.35">
      <c r="A22" s="3" t="s">
        <v>39</v>
      </c>
      <c r="B22" s="1">
        <v>2878</v>
      </c>
      <c r="C22" s="2"/>
      <c r="D22" s="2">
        <v>102</v>
      </c>
      <c r="E22" s="2"/>
      <c r="F22" s="2">
        <v>476</v>
      </c>
      <c r="G22" s="1">
        <v>2141</v>
      </c>
      <c r="H22" s="2">
        <v>76</v>
      </c>
      <c r="I22" s="1">
        <v>80908</v>
      </c>
      <c r="J22" s="1">
        <v>60190</v>
      </c>
      <c r="K22" s="42"/>
      <c r="L22" s="48">
        <f>IFERROR(B22/I22,0)</f>
        <v>3.5571266129430956E-2</v>
      </c>
      <c r="M22" s="49">
        <f>IFERROR(H22/G22,0)</f>
        <v>3.5497431106959368E-2</v>
      </c>
      <c r="N22" s="47">
        <f>D22*250</f>
        <v>25500</v>
      </c>
      <c r="O22" s="50">
        <f t="shared" si="0"/>
        <v>7.8603196664350241</v>
      </c>
    </row>
    <row r="23" spans="1:15" ht="14.5" thickBot="1" x14ac:dyDescent="0.35">
      <c r="A23" s="3" t="s">
        <v>26</v>
      </c>
      <c r="B23" s="1">
        <v>63229</v>
      </c>
      <c r="C23" s="2"/>
      <c r="D23" s="1">
        <v>3016</v>
      </c>
      <c r="E23" s="2"/>
      <c r="F23" s="1">
        <v>55573</v>
      </c>
      <c r="G23" s="1">
        <v>10459</v>
      </c>
      <c r="H23" s="2">
        <v>499</v>
      </c>
      <c r="I23" s="1">
        <v>535444</v>
      </c>
      <c r="J23" s="1">
        <v>88566</v>
      </c>
      <c r="K23" s="42"/>
      <c r="L23" s="48">
        <f>IFERROR(B23/I23,0)</f>
        <v>0.11808704551736503</v>
      </c>
      <c r="M23" s="49">
        <f>IFERROR(H23/G23,0)</f>
        <v>4.7710106128692989E-2</v>
      </c>
      <c r="N23" s="47">
        <f>D23*250</f>
        <v>754000</v>
      </c>
      <c r="O23" s="50">
        <f t="shared" si="0"/>
        <v>10.924907874551234</v>
      </c>
    </row>
    <row r="24" spans="1:15" ht="15" thickBot="1" x14ac:dyDescent="0.35">
      <c r="A24" s="44" t="s">
        <v>17</v>
      </c>
      <c r="B24" s="1">
        <v>106422</v>
      </c>
      <c r="C24" s="2"/>
      <c r="D24" s="1">
        <v>7770</v>
      </c>
      <c r="E24" s="2"/>
      <c r="F24" s="1">
        <v>9927</v>
      </c>
      <c r="G24" s="1">
        <v>15440</v>
      </c>
      <c r="H24" s="1">
        <v>1127</v>
      </c>
      <c r="I24" s="1">
        <v>797776</v>
      </c>
      <c r="J24" s="1">
        <v>115745</v>
      </c>
      <c r="K24" s="42"/>
      <c r="L24" s="48">
        <f>IFERROR(B24/I24,0)</f>
        <v>0.1333983474057881</v>
      </c>
      <c r="M24" s="49">
        <f>IFERROR(H24/G24,0)</f>
        <v>7.2992227979274613E-2</v>
      </c>
      <c r="N24" s="47">
        <f>D24*250</f>
        <v>1942500</v>
      </c>
      <c r="O24" s="50">
        <f t="shared" si="0"/>
        <v>17.252804871173254</v>
      </c>
    </row>
    <row r="25" spans="1:15" ht="15" thickBot="1" x14ac:dyDescent="0.35">
      <c r="A25" s="3" t="s">
        <v>11</v>
      </c>
      <c r="B25" s="1">
        <v>66798</v>
      </c>
      <c r="C25" s="2"/>
      <c r="D25" s="1">
        <v>6061</v>
      </c>
      <c r="E25" s="2"/>
      <c r="F25" s="1">
        <v>15648</v>
      </c>
      <c r="G25" s="1">
        <v>6689</v>
      </c>
      <c r="H25" s="2">
        <v>607</v>
      </c>
      <c r="I25" s="1">
        <v>1015867</v>
      </c>
      <c r="J25" s="1">
        <v>101720</v>
      </c>
      <c r="K25" s="41"/>
      <c r="L25" s="48">
        <f>IFERROR(B25/I25,0)</f>
        <v>6.5754670640940205E-2</v>
      </c>
      <c r="M25" s="49">
        <f>IFERROR(H25/G25,0)</f>
        <v>9.0746000896995069E-2</v>
      </c>
      <c r="N25" s="47">
        <f>D25*250</f>
        <v>1515250</v>
      </c>
      <c r="O25" s="50">
        <f t="shared" si="0"/>
        <v>21.684062397077756</v>
      </c>
    </row>
    <row r="26" spans="1:15" ht="14.5" thickBot="1" x14ac:dyDescent="0.35">
      <c r="A26" s="3" t="s">
        <v>32</v>
      </c>
      <c r="B26" s="1">
        <v>31675</v>
      </c>
      <c r="C26" s="2"/>
      <c r="D26" s="1">
        <v>1376</v>
      </c>
      <c r="E26" s="2"/>
      <c r="F26" s="1">
        <v>2733</v>
      </c>
      <c r="G26" s="1">
        <v>5617</v>
      </c>
      <c r="H26" s="2">
        <v>244</v>
      </c>
      <c r="I26" s="1">
        <v>460879</v>
      </c>
      <c r="J26" s="1">
        <v>81721</v>
      </c>
      <c r="K26" s="42"/>
      <c r="L26" s="48">
        <f>IFERROR(B26/I26,0)</f>
        <v>6.8727366619004124E-2</v>
      </c>
      <c r="M26" s="49">
        <f>IFERROR(H26/G26,0)</f>
        <v>4.3439558483176072E-2</v>
      </c>
      <c r="N26" s="47">
        <f>D26*250</f>
        <v>344000</v>
      </c>
      <c r="O26" s="50">
        <f t="shared" si="0"/>
        <v>9.8602999210734019</v>
      </c>
    </row>
    <row r="27" spans="1:15" ht="15" thickBot="1" x14ac:dyDescent="0.35">
      <c r="A27" s="3" t="s">
        <v>30</v>
      </c>
      <c r="B27" s="1">
        <v>20641</v>
      </c>
      <c r="C27" s="2"/>
      <c r="D27" s="2">
        <v>938</v>
      </c>
      <c r="E27" s="2"/>
      <c r="F27" s="1">
        <v>4380</v>
      </c>
      <c r="G27" s="1">
        <v>6935</v>
      </c>
      <c r="H27" s="2">
        <v>315</v>
      </c>
      <c r="I27" s="1">
        <v>244248</v>
      </c>
      <c r="J27" s="1">
        <v>82068</v>
      </c>
      <c r="K27" s="41"/>
      <c r="L27" s="48">
        <f>IFERROR(B27/I27,0)</f>
        <v>8.4508368543447648E-2</v>
      </c>
      <c r="M27" s="49">
        <f>IFERROR(H27/G27,0)</f>
        <v>4.542177361211247E-2</v>
      </c>
      <c r="N27" s="47">
        <f>D27*250</f>
        <v>234500</v>
      </c>
      <c r="O27" s="50">
        <f t="shared" si="0"/>
        <v>10.36088367811637</v>
      </c>
    </row>
    <row r="28" spans="1:15" ht="15" thickBot="1" x14ac:dyDescent="0.35">
      <c r="A28" s="3" t="s">
        <v>35</v>
      </c>
      <c r="B28" s="1">
        <v>17185</v>
      </c>
      <c r="C28" s="2"/>
      <c r="D28" s="2">
        <v>946</v>
      </c>
      <c r="E28" s="2"/>
      <c r="F28" s="1">
        <v>12439</v>
      </c>
      <c r="G28" s="1">
        <v>2800</v>
      </c>
      <c r="H28" s="2">
        <v>154</v>
      </c>
      <c r="I28" s="1">
        <v>333420</v>
      </c>
      <c r="J28" s="1">
        <v>54326</v>
      </c>
      <c r="K28" s="8"/>
      <c r="L28" s="48">
        <f>IFERROR(B28/I28,0)</f>
        <v>5.1541599184212104E-2</v>
      </c>
      <c r="M28" s="49">
        <f>IFERROR(H28/G28,0)</f>
        <v>5.5E-2</v>
      </c>
      <c r="N28" s="47">
        <f>D28*250</f>
        <v>236500</v>
      </c>
      <c r="O28" s="50">
        <f t="shared" si="0"/>
        <v>12.762001745708467</v>
      </c>
    </row>
    <row r="29" spans="1:15" ht="15" thickBot="1" x14ac:dyDescent="0.35">
      <c r="A29" s="3" t="s">
        <v>51</v>
      </c>
      <c r="B29" s="2">
        <v>655</v>
      </c>
      <c r="C29" s="2"/>
      <c r="D29" s="2">
        <v>20</v>
      </c>
      <c r="E29" s="2"/>
      <c r="F29" s="2">
        <v>90</v>
      </c>
      <c r="G29" s="2">
        <v>613</v>
      </c>
      <c r="H29" s="2">
        <v>19</v>
      </c>
      <c r="I29" s="1">
        <v>66870</v>
      </c>
      <c r="J29" s="1">
        <v>62567</v>
      </c>
      <c r="K29" s="41"/>
      <c r="L29" s="48">
        <f>IFERROR(B29/I29,0)</f>
        <v>9.7951248691490952E-3</v>
      </c>
      <c r="M29" s="49">
        <f>IFERROR(H29/G29,0)</f>
        <v>3.0995106035889071E-2</v>
      </c>
      <c r="N29" s="47">
        <f>D29*250</f>
        <v>5000</v>
      </c>
      <c r="O29" s="50">
        <f t="shared" si="0"/>
        <v>6.6335877862595423</v>
      </c>
    </row>
    <row r="30" spans="1:15" ht="14.5" thickBot="1" x14ac:dyDescent="0.35">
      <c r="A30" s="3" t="s">
        <v>50</v>
      </c>
      <c r="B30" s="1">
        <v>17415</v>
      </c>
      <c r="C30" s="2"/>
      <c r="D30" s="2">
        <v>240</v>
      </c>
      <c r="E30" s="2"/>
      <c r="F30" s="1">
        <v>6109</v>
      </c>
      <c r="G30" s="1">
        <v>9003</v>
      </c>
      <c r="H30" s="2">
        <v>124</v>
      </c>
      <c r="I30" s="1">
        <v>148039</v>
      </c>
      <c r="J30" s="1">
        <v>76529</v>
      </c>
      <c r="K30" s="42"/>
      <c r="L30" s="48">
        <f>IFERROR(B30/I30,0)</f>
        <v>0.11763791973736651</v>
      </c>
      <c r="M30" s="49">
        <f>IFERROR(H30/G30,0)</f>
        <v>1.3773186715539265E-2</v>
      </c>
      <c r="N30" s="47">
        <f>D30*250</f>
        <v>60000</v>
      </c>
      <c r="O30" s="50">
        <f t="shared" si="0"/>
        <v>2.4453057708871664</v>
      </c>
    </row>
    <row r="31" spans="1:15" ht="14.5" thickBot="1" x14ac:dyDescent="0.35">
      <c r="A31" s="3" t="s">
        <v>31</v>
      </c>
      <c r="B31" s="1">
        <v>12076</v>
      </c>
      <c r="C31" s="2"/>
      <c r="D31" s="2">
        <v>475</v>
      </c>
      <c r="E31" s="2"/>
      <c r="F31" s="1">
        <v>2885</v>
      </c>
      <c r="G31" s="1">
        <v>3921</v>
      </c>
      <c r="H31" s="2">
        <v>154</v>
      </c>
      <c r="I31" s="1">
        <v>264568</v>
      </c>
      <c r="J31" s="1">
        <v>85894</v>
      </c>
      <c r="K31" s="42"/>
      <c r="L31" s="48">
        <f>IFERROR(B31/I31,0)</f>
        <v>4.5644220011490433E-2</v>
      </c>
      <c r="M31" s="49">
        <f>IFERROR(H31/G31,0)</f>
        <v>3.9275694975771484E-2</v>
      </c>
      <c r="N31" s="47">
        <f>D31*250</f>
        <v>118750</v>
      </c>
      <c r="O31" s="50">
        <f t="shared" si="0"/>
        <v>8.8335541570056311</v>
      </c>
    </row>
    <row r="32" spans="1:15" ht="14.5" thickBot="1" x14ac:dyDescent="0.35">
      <c r="A32" s="3" t="s">
        <v>42</v>
      </c>
      <c r="B32" s="1">
        <v>5450</v>
      </c>
      <c r="C32" s="2"/>
      <c r="D32" s="2">
        <v>331</v>
      </c>
      <c r="E32" s="2"/>
      <c r="F32" s="1">
        <v>1015</v>
      </c>
      <c r="G32" s="1">
        <v>4008</v>
      </c>
      <c r="H32" s="2">
        <v>243</v>
      </c>
      <c r="I32" s="1">
        <v>120573</v>
      </c>
      <c r="J32" s="1">
        <v>88675</v>
      </c>
      <c r="K32" s="42"/>
      <c r="L32" s="48">
        <f>IFERROR(B32/I32,0)</f>
        <v>4.5200832690569195E-2</v>
      </c>
      <c r="M32" s="49">
        <f>IFERROR(H32/G32,0)</f>
        <v>6.0628742514970059E-2</v>
      </c>
      <c r="N32" s="47">
        <f>D32*250</f>
        <v>82750</v>
      </c>
      <c r="O32" s="50">
        <f t="shared" si="0"/>
        <v>14.18348623853211</v>
      </c>
    </row>
    <row r="33" spans="1:15" ht="15" thickBot="1" x14ac:dyDescent="0.35">
      <c r="A33" s="44" t="s">
        <v>8</v>
      </c>
      <c r="B33" s="1">
        <v>171029</v>
      </c>
      <c r="C33" s="2"/>
      <c r="D33" s="1">
        <v>12927</v>
      </c>
      <c r="E33" s="2"/>
      <c r="F33" s="1">
        <v>123049</v>
      </c>
      <c r="G33" s="1">
        <v>19255</v>
      </c>
      <c r="H33" s="1">
        <v>1455</v>
      </c>
      <c r="I33" s="1">
        <v>1171734</v>
      </c>
      <c r="J33" s="1">
        <v>131919</v>
      </c>
      <c r="K33" s="42"/>
      <c r="L33" s="48">
        <f>IFERROR(B33/I33,0)</f>
        <v>0.14596230885166769</v>
      </c>
      <c r="M33" s="49">
        <f>IFERROR(H33/G33,0)</f>
        <v>7.5564788366658017E-2</v>
      </c>
      <c r="N33" s="47">
        <f>D33*250</f>
        <v>3231750</v>
      </c>
      <c r="O33" s="50">
        <f t="shared" si="0"/>
        <v>17.895918236088615</v>
      </c>
    </row>
    <row r="34" spans="1:15" ht="14.5" thickBot="1" x14ac:dyDescent="0.35">
      <c r="A34" s="3" t="s">
        <v>44</v>
      </c>
      <c r="B34" s="1">
        <v>10153</v>
      </c>
      <c r="C34" s="2"/>
      <c r="D34" s="2">
        <v>456</v>
      </c>
      <c r="E34" s="2"/>
      <c r="F34" s="1">
        <v>5346</v>
      </c>
      <c r="G34" s="1">
        <v>4842</v>
      </c>
      <c r="H34" s="2">
        <v>217</v>
      </c>
      <c r="I34" s="1">
        <v>275897</v>
      </c>
      <c r="J34" s="1">
        <v>131578</v>
      </c>
      <c r="K34" s="42"/>
      <c r="L34" s="48">
        <f>IFERROR(B34/I34,0)</f>
        <v>3.6799965204405989E-2</v>
      </c>
      <c r="M34" s="49">
        <f>IFERROR(H34/G34,0)</f>
        <v>4.4816191656340355E-2</v>
      </c>
      <c r="N34" s="47">
        <f>D34*250</f>
        <v>114000</v>
      </c>
      <c r="O34" s="50">
        <f t="shared" si="0"/>
        <v>10.228208411307003</v>
      </c>
    </row>
    <row r="35" spans="1:15" ht="15" thickBot="1" x14ac:dyDescent="0.35">
      <c r="A35" s="44" t="s">
        <v>7</v>
      </c>
      <c r="B35" s="1">
        <v>408426</v>
      </c>
      <c r="C35" s="2"/>
      <c r="D35" s="1">
        <v>31092</v>
      </c>
      <c r="E35" s="2"/>
      <c r="F35" s="1">
        <v>290469</v>
      </c>
      <c r="G35" s="1">
        <v>20995</v>
      </c>
      <c r="H35" s="1">
        <v>1598</v>
      </c>
      <c r="I35" s="1">
        <v>3179660</v>
      </c>
      <c r="J35" s="1">
        <v>163449</v>
      </c>
      <c r="K35" s="42"/>
      <c r="L35" s="48">
        <f>IFERROR(B35/I35,0)</f>
        <v>0.12844958265978124</v>
      </c>
      <c r="M35" s="49">
        <f>IFERROR(H35/G35,0)</f>
        <v>7.6113360323886645E-2</v>
      </c>
      <c r="N35" s="47">
        <f>D35*250</f>
        <v>7773000</v>
      </c>
      <c r="O35" s="50">
        <f t="shared" si="0"/>
        <v>18.031599359492294</v>
      </c>
    </row>
    <row r="36" spans="1:15" ht="15" thickBot="1" x14ac:dyDescent="0.35">
      <c r="A36" s="3" t="s">
        <v>24</v>
      </c>
      <c r="B36" s="1">
        <v>48690</v>
      </c>
      <c r="C36" s="2"/>
      <c r="D36" s="1">
        <v>1235</v>
      </c>
      <c r="E36" s="2"/>
      <c r="F36" s="1">
        <v>18236</v>
      </c>
      <c r="G36" s="1">
        <v>4642</v>
      </c>
      <c r="H36" s="2">
        <v>118</v>
      </c>
      <c r="I36" s="1">
        <v>693678</v>
      </c>
      <c r="J36" s="1">
        <v>66140</v>
      </c>
      <c r="K36" s="41"/>
      <c r="L36" s="48">
        <f>IFERROR(B36/I36,0)</f>
        <v>7.019106847845831E-2</v>
      </c>
      <c r="M36" s="49">
        <f>IFERROR(H36/G36,0)</f>
        <v>2.5420077552778975E-2</v>
      </c>
      <c r="N36" s="47">
        <f>D36*250</f>
        <v>308750</v>
      </c>
      <c r="O36" s="50">
        <f t="shared" si="0"/>
        <v>5.3411378106387346</v>
      </c>
    </row>
    <row r="37" spans="1:15" ht="15" thickBot="1" x14ac:dyDescent="0.35">
      <c r="A37" s="3" t="s">
        <v>53</v>
      </c>
      <c r="B37" s="1">
        <v>3193</v>
      </c>
      <c r="C37" s="2"/>
      <c r="D37" s="2">
        <v>75</v>
      </c>
      <c r="E37" s="2"/>
      <c r="F37" s="2">
        <v>309</v>
      </c>
      <c r="G37" s="1">
        <v>4190</v>
      </c>
      <c r="H37" s="2">
        <v>98</v>
      </c>
      <c r="I37" s="1">
        <v>90654</v>
      </c>
      <c r="J37" s="1">
        <v>118959</v>
      </c>
      <c r="K37" s="41"/>
      <c r="L37" s="48">
        <f>IFERROR(B37/I37,0)</f>
        <v>3.5221832461888057E-2</v>
      </c>
      <c r="M37" s="49">
        <f>IFERROR(H37/G37,0)</f>
        <v>2.3389021479713605E-2</v>
      </c>
      <c r="N37" s="47">
        <f>D37*250</f>
        <v>18750</v>
      </c>
      <c r="O37" s="50">
        <f t="shared" si="0"/>
        <v>4.8722204823050426</v>
      </c>
    </row>
    <row r="38" spans="1:15" ht="14.5" thickBot="1" x14ac:dyDescent="0.35">
      <c r="A38" s="3" t="s">
        <v>67</v>
      </c>
      <c r="B38" s="2">
        <v>30</v>
      </c>
      <c r="C38" s="2"/>
      <c r="D38" s="2">
        <v>2</v>
      </c>
      <c r="E38" s="2"/>
      <c r="F38" s="2">
        <v>9</v>
      </c>
      <c r="G38" s="2"/>
      <c r="H38" s="2"/>
      <c r="I38" s="1">
        <v>8169</v>
      </c>
      <c r="J38" s="2"/>
      <c r="K38" s="42"/>
      <c r="L38" s="48">
        <f>IFERROR(B38/I38,0)</f>
        <v>3.6724201248622842E-3</v>
      </c>
      <c r="M38" s="49">
        <f>IFERROR(H38/G38,0)</f>
        <v>0</v>
      </c>
      <c r="N38" s="47">
        <f>D38*250</f>
        <v>500</v>
      </c>
      <c r="O38" s="50">
        <f t="shared" si="0"/>
        <v>15.666666666666666</v>
      </c>
    </row>
    <row r="39" spans="1:15" ht="15" thickBot="1" x14ac:dyDescent="0.35">
      <c r="A39" s="44" t="s">
        <v>21</v>
      </c>
      <c r="B39" s="1">
        <v>43238</v>
      </c>
      <c r="C39" s="2"/>
      <c r="D39" s="1">
        <v>2637</v>
      </c>
      <c r="E39" s="2"/>
      <c r="F39" s="1">
        <v>31390</v>
      </c>
      <c r="G39" s="1">
        <v>3699</v>
      </c>
      <c r="H39" s="2">
        <v>226</v>
      </c>
      <c r="I39" s="1">
        <v>600024</v>
      </c>
      <c r="J39" s="1">
        <v>51332</v>
      </c>
      <c r="K39" s="42"/>
      <c r="L39" s="48">
        <f>IFERROR(B39/I39,0)</f>
        <v>7.2060450915296725E-2</v>
      </c>
      <c r="M39" s="49">
        <f>IFERROR(H39/G39,0)</f>
        <v>6.1097593944309275E-2</v>
      </c>
      <c r="N39" s="47">
        <f>D39*250</f>
        <v>659250</v>
      </c>
      <c r="O39" s="50">
        <f t="shared" si="0"/>
        <v>14.247004949350108</v>
      </c>
    </row>
    <row r="40" spans="1:15" ht="14.5" thickBot="1" x14ac:dyDescent="0.35">
      <c r="A40" s="3" t="s">
        <v>46</v>
      </c>
      <c r="B40" s="1">
        <v>9354</v>
      </c>
      <c r="C40" s="2"/>
      <c r="D40" s="2">
        <v>366</v>
      </c>
      <c r="E40" s="2"/>
      <c r="F40" s="1">
        <v>1917</v>
      </c>
      <c r="G40" s="1">
        <v>2364</v>
      </c>
      <c r="H40" s="2">
        <v>92</v>
      </c>
      <c r="I40" s="1">
        <v>271339</v>
      </c>
      <c r="J40" s="1">
        <v>68572</v>
      </c>
      <c r="K40" s="42"/>
      <c r="L40" s="48">
        <f>IFERROR(B40/I40,0)</f>
        <v>3.4473481512056876E-2</v>
      </c>
      <c r="M40" s="49">
        <f>IFERROR(H40/G40,0)</f>
        <v>3.8917089678510999E-2</v>
      </c>
      <c r="N40" s="47">
        <f>D40*250</f>
        <v>91500</v>
      </c>
      <c r="O40" s="50">
        <f t="shared" si="0"/>
        <v>8.7819114817190513</v>
      </c>
    </row>
    <row r="41" spans="1:15" ht="15" thickBot="1" x14ac:dyDescent="0.35">
      <c r="A41" s="3" t="s">
        <v>37</v>
      </c>
      <c r="B41" s="1">
        <v>6366</v>
      </c>
      <c r="C41" s="2"/>
      <c r="D41" s="2">
        <v>187</v>
      </c>
      <c r="E41" s="2"/>
      <c r="F41" s="1">
        <v>3677</v>
      </c>
      <c r="G41" s="1">
        <v>1509</v>
      </c>
      <c r="H41" s="2">
        <v>44</v>
      </c>
      <c r="I41" s="1">
        <v>189136</v>
      </c>
      <c r="J41" s="1">
        <v>44843</v>
      </c>
      <c r="K41" s="41"/>
      <c r="L41" s="48">
        <f>IFERROR(B41/I41,0)</f>
        <v>3.3658319939091449E-2</v>
      </c>
      <c r="M41" s="49">
        <f>IFERROR(H41/G41,0)</f>
        <v>2.9158383035122599E-2</v>
      </c>
      <c r="N41" s="47">
        <f>D41*250</f>
        <v>46750</v>
      </c>
      <c r="O41" s="50">
        <f t="shared" si="0"/>
        <v>6.3437009110901661</v>
      </c>
    </row>
    <row r="42" spans="1:15" ht="15" thickBot="1" x14ac:dyDescent="0.35">
      <c r="A42" s="44" t="s">
        <v>19</v>
      </c>
      <c r="B42" s="1">
        <v>84792</v>
      </c>
      <c r="C42" s="2"/>
      <c r="D42" s="1">
        <v>6427</v>
      </c>
      <c r="E42" s="2"/>
      <c r="F42" s="1">
        <v>20370</v>
      </c>
      <c r="G42" s="1">
        <v>6623</v>
      </c>
      <c r="H42" s="2">
        <v>502</v>
      </c>
      <c r="I42" s="1">
        <v>632698</v>
      </c>
      <c r="J42" s="1">
        <v>49422</v>
      </c>
      <c r="K42" s="41"/>
      <c r="L42" s="48">
        <f>IFERROR(B42/I42,0)</f>
        <v>0.13401654501831839</v>
      </c>
      <c r="M42" s="49">
        <f>IFERROR(H42/G42,0)</f>
        <v>7.5796466857919367E-2</v>
      </c>
      <c r="N42" s="47">
        <f>D42*250</f>
        <v>1606750</v>
      </c>
      <c r="O42" s="50">
        <f t="shared" si="0"/>
        <v>17.949311255778849</v>
      </c>
    </row>
    <row r="43" spans="1:15" ht="15" thickBot="1" x14ac:dyDescent="0.35">
      <c r="A43" s="3" t="s">
        <v>65</v>
      </c>
      <c r="B43" s="1">
        <v>6111</v>
      </c>
      <c r="C43" s="2"/>
      <c r="D43" s="2">
        <v>147</v>
      </c>
      <c r="E43" s="2"/>
      <c r="F43" s="1">
        <v>4845</v>
      </c>
      <c r="G43" s="1">
        <v>1804</v>
      </c>
      <c r="H43" s="2">
        <v>43</v>
      </c>
      <c r="I43" s="1">
        <v>13022</v>
      </c>
      <c r="J43" s="1">
        <v>3845</v>
      </c>
      <c r="K43" s="41"/>
      <c r="L43" s="48">
        <f>IFERROR(B43/I43,0)</f>
        <v>0.46928275226539701</v>
      </c>
      <c r="M43" s="49">
        <f>IFERROR(H43/G43,0)</f>
        <v>2.383592017738359E-2</v>
      </c>
      <c r="N43" s="47">
        <f>D43*250</f>
        <v>36750</v>
      </c>
      <c r="O43" s="50">
        <f t="shared" si="0"/>
        <v>5.0137457044673539</v>
      </c>
    </row>
    <row r="44" spans="1:15" ht="14.5" thickBot="1" x14ac:dyDescent="0.35">
      <c r="A44" s="3" t="s">
        <v>40</v>
      </c>
      <c r="B44" s="1">
        <v>16269</v>
      </c>
      <c r="C44" s="2"/>
      <c r="D44" s="2">
        <v>885</v>
      </c>
      <c r="E44" s="2"/>
      <c r="F44" s="1">
        <v>13882</v>
      </c>
      <c r="G44" s="1">
        <v>15357</v>
      </c>
      <c r="H44" s="2">
        <v>835</v>
      </c>
      <c r="I44" s="1">
        <v>211593</v>
      </c>
      <c r="J44" s="1">
        <v>199736</v>
      </c>
      <c r="K44" s="42"/>
      <c r="L44" s="48">
        <f>IFERROR(B44/I44,0)</f>
        <v>7.6888176830046367E-2</v>
      </c>
      <c r="M44" s="49">
        <f>IFERROR(H44/G44,0)</f>
        <v>5.4372598814872698E-2</v>
      </c>
      <c r="N44" s="47">
        <f>D44*250</f>
        <v>221250</v>
      </c>
      <c r="O44" s="50">
        <f t="shared" si="0"/>
        <v>12.599483680619583</v>
      </c>
    </row>
    <row r="45" spans="1:15" ht="14.5" thickBot="1" x14ac:dyDescent="0.35">
      <c r="A45" s="3" t="s">
        <v>25</v>
      </c>
      <c r="B45" s="1">
        <v>21548</v>
      </c>
      <c r="C45" s="2"/>
      <c r="D45" s="2">
        <v>621</v>
      </c>
      <c r="E45" s="2"/>
      <c r="F45" s="1">
        <v>11193</v>
      </c>
      <c r="G45" s="1">
        <v>4185</v>
      </c>
      <c r="H45" s="2">
        <v>121</v>
      </c>
      <c r="I45" s="1">
        <v>313210</v>
      </c>
      <c r="J45" s="1">
        <v>60833</v>
      </c>
      <c r="K45" s="42"/>
      <c r="L45" s="48">
        <f>IFERROR(B45/I45,0)</f>
        <v>6.87972925513234E-2</v>
      </c>
      <c r="M45" s="49">
        <f>IFERROR(H45/G45,0)</f>
        <v>2.8912783751493427E-2</v>
      </c>
      <c r="N45" s="47">
        <f>D45*250</f>
        <v>155250</v>
      </c>
      <c r="O45" s="50">
        <f t="shared" si="0"/>
        <v>6.2048449972155186</v>
      </c>
    </row>
    <row r="46" spans="1:15" ht="14.5" thickBot="1" x14ac:dyDescent="0.35">
      <c r="A46" s="3" t="s">
        <v>54</v>
      </c>
      <c r="B46" s="1">
        <v>6109</v>
      </c>
      <c r="C46" s="2"/>
      <c r="D46" s="2">
        <v>78</v>
      </c>
      <c r="E46" s="2"/>
      <c r="F46" s="2">
        <v>962</v>
      </c>
      <c r="G46" s="1">
        <v>6905</v>
      </c>
      <c r="H46" s="2">
        <v>88</v>
      </c>
      <c r="I46" s="1">
        <v>70353</v>
      </c>
      <c r="J46" s="1">
        <v>79526</v>
      </c>
      <c r="K46" s="42"/>
      <c r="L46" s="48">
        <f>IFERROR(B46/I46,0)</f>
        <v>8.683353943683994E-2</v>
      </c>
      <c r="M46" s="49">
        <f>IFERROR(H46/G46,0)</f>
        <v>1.274438812454743E-2</v>
      </c>
      <c r="N46" s="47">
        <f>D46*250</f>
        <v>19500</v>
      </c>
      <c r="O46" s="50">
        <f t="shared" si="0"/>
        <v>2.192011785889671</v>
      </c>
    </row>
    <row r="47" spans="1:15" ht="15" thickBot="1" x14ac:dyDescent="0.35">
      <c r="A47" s="3" t="s">
        <v>20</v>
      </c>
      <c r="B47" s="1">
        <v>32829</v>
      </c>
      <c r="C47" s="2"/>
      <c r="D47" s="2">
        <v>509</v>
      </c>
      <c r="E47" s="2"/>
      <c r="F47" s="1">
        <v>10371</v>
      </c>
      <c r="G47" s="1">
        <v>4807</v>
      </c>
      <c r="H47" s="2">
        <v>75</v>
      </c>
      <c r="I47" s="1">
        <v>652160</v>
      </c>
      <c r="J47" s="1">
        <v>95496</v>
      </c>
      <c r="K47" s="41"/>
      <c r="L47" s="48">
        <f>IFERROR(B47/I47,0)</f>
        <v>5.0338873895976445E-2</v>
      </c>
      <c r="M47" s="49">
        <f>IFERROR(H47/G47,0)</f>
        <v>1.5602246723528189E-2</v>
      </c>
      <c r="N47" s="47">
        <f>D47*250</f>
        <v>127250</v>
      </c>
      <c r="O47" s="50">
        <f t="shared" si="0"/>
        <v>2.8761460903469493</v>
      </c>
    </row>
    <row r="48" spans="1:15" ht="15" thickBot="1" x14ac:dyDescent="0.35">
      <c r="A48" s="44" t="s">
        <v>15</v>
      </c>
      <c r="B48" s="1">
        <v>102661</v>
      </c>
      <c r="C48" s="2"/>
      <c r="D48" s="1">
        <v>2142</v>
      </c>
      <c r="E48" s="2"/>
      <c r="F48" s="1">
        <v>36704</v>
      </c>
      <c r="G48" s="1">
        <v>3541</v>
      </c>
      <c r="H48" s="2">
        <v>74</v>
      </c>
      <c r="I48" s="1">
        <v>1576925</v>
      </c>
      <c r="J48" s="1">
        <v>54384</v>
      </c>
      <c r="K48" s="41"/>
      <c r="L48" s="48">
        <f>IFERROR(B48/I48,0)</f>
        <v>6.510201816827052E-2</v>
      </c>
      <c r="M48" s="49">
        <f>IFERROR(H48/G48,0)</f>
        <v>2.0898051397910195E-2</v>
      </c>
      <c r="N48" s="47">
        <f>D48*250</f>
        <v>535500</v>
      </c>
      <c r="O48" s="50">
        <f t="shared" si="0"/>
        <v>4.2161969978862466</v>
      </c>
    </row>
    <row r="49" spans="1:15" ht="14.5" thickBot="1" x14ac:dyDescent="0.35">
      <c r="A49" s="61" t="s">
        <v>66</v>
      </c>
      <c r="B49" s="55">
        <v>73</v>
      </c>
      <c r="C49" s="55"/>
      <c r="D49" s="55">
        <v>6</v>
      </c>
      <c r="E49" s="55"/>
      <c r="F49" s="55">
        <v>3</v>
      </c>
      <c r="G49" s="55"/>
      <c r="H49" s="55"/>
      <c r="I49" s="54">
        <v>2440</v>
      </c>
      <c r="J49" s="55"/>
      <c r="K49" s="42"/>
      <c r="L49" s="48">
        <f>IFERROR(B49/I49,0)</f>
        <v>2.9918032786885245E-2</v>
      </c>
      <c r="M49" s="49">
        <f>IFERROR(H49/G49,0)</f>
        <v>0</v>
      </c>
      <c r="N49" s="47">
        <f>D49*250</f>
        <v>1500</v>
      </c>
      <c r="O49" s="50">
        <f t="shared" si="0"/>
        <v>19.547945205479451</v>
      </c>
    </row>
    <row r="50" spans="1:15" ht="15" thickBot="1" x14ac:dyDescent="0.35">
      <c r="A50" s="3" t="s">
        <v>28</v>
      </c>
      <c r="B50" s="1">
        <v>15839</v>
      </c>
      <c r="C50" s="2"/>
      <c r="D50" s="2">
        <v>152</v>
      </c>
      <c r="E50" s="2"/>
      <c r="F50" s="1">
        <v>6901</v>
      </c>
      <c r="G50" s="1">
        <v>4940</v>
      </c>
      <c r="H50" s="2">
        <v>47</v>
      </c>
      <c r="I50" s="1">
        <v>282685</v>
      </c>
      <c r="J50" s="1">
        <v>88175</v>
      </c>
      <c r="K50" s="52"/>
      <c r="L50" s="48">
        <f>IFERROR(B50/I50,0)</f>
        <v>5.6030564055397351E-2</v>
      </c>
      <c r="M50" s="49">
        <f>IFERROR(H50/G50,0)</f>
        <v>9.5141700404858306E-3</v>
      </c>
      <c r="N50" s="47">
        <f>D50*250</f>
        <v>38000</v>
      </c>
      <c r="O50" s="50">
        <f t="shared" si="0"/>
        <v>1.3991413599343392</v>
      </c>
    </row>
    <row r="51" spans="1:15" ht="15" thickBot="1" x14ac:dyDescent="0.35">
      <c r="A51" s="3" t="s">
        <v>48</v>
      </c>
      <c r="B51" s="1">
        <v>1135</v>
      </c>
      <c r="C51" s="2"/>
      <c r="D51" s="2">
        <v>56</v>
      </c>
      <c r="E51" s="2"/>
      <c r="F51" s="2">
        <v>162</v>
      </c>
      <c r="G51" s="1">
        <v>1819</v>
      </c>
      <c r="H51" s="2">
        <v>90</v>
      </c>
      <c r="I51" s="1">
        <v>54745</v>
      </c>
      <c r="J51" s="1">
        <v>87734</v>
      </c>
      <c r="K51" s="8"/>
      <c r="L51" s="48">
        <f>IFERROR(B51/I51,0)</f>
        <v>2.0732486985112795E-2</v>
      </c>
      <c r="M51" s="49">
        <f>IFERROR(H51/G51,0)</f>
        <v>4.947773501924134E-2</v>
      </c>
      <c r="N51" s="47">
        <f>D51*250</f>
        <v>14000</v>
      </c>
      <c r="O51" s="50">
        <f t="shared" ref="O51" si="1">ABS(N51-B51)/B51</f>
        <v>11.334801762114537</v>
      </c>
    </row>
    <row r="52" spans="1:15" ht="14.5" thickBot="1" x14ac:dyDescent="0.35">
      <c r="A52" s="3" t="s">
        <v>29</v>
      </c>
      <c r="B52" s="1">
        <v>56238</v>
      </c>
      <c r="C52" s="2"/>
      <c r="D52" s="1">
        <v>1586</v>
      </c>
      <c r="E52" s="2"/>
      <c r="F52" s="1">
        <v>47159</v>
      </c>
      <c r="G52" s="1">
        <v>6589</v>
      </c>
      <c r="H52" s="2">
        <v>186</v>
      </c>
      <c r="I52" s="1">
        <v>555462</v>
      </c>
      <c r="J52" s="1">
        <v>65077</v>
      </c>
      <c r="K52" s="42"/>
      <c r="L52" s="48">
        <f>IFERROR(B52/I52,0)</f>
        <v>0.10124544973373516</v>
      </c>
      <c r="M52" s="49">
        <f>IFERROR(H52/G52,0)</f>
        <v>2.8228866292305359E-2</v>
      </c>
      <c r="N52" s="47">
        <f>D52*250</f>
        <v>396500</v>
      </c>
      <c r="O52" s="50">
        <f t="shared" si="0"/>
        <v>6.0503929727230696</v>
      </c>
    </row>
    <row r="53" spans="1:15" ht="15" thickBot="1" x14ac:dyDescent="0.35">
      <c r="A53" s="44" t="s">
        <v>9</v>
      </c>
      <c r="B53" s="1">
        <v>28028</v>
      </c>
      <c r="C53" s="2"/>
      <c r="D53" s="1">
        <v>1248</v>
      </c>
      <c r="E53" s="2"/>
      <c r="F53" s="1">
        <v>17724</v>
      </c>
      <c r="G53" s="1">
        <v>3681</v>
      </c>
      <c r="H53" s="2">
        <v>164</v>
      </c>
      <c r="I53" s="1">
        <v>446899</v>
      </c>
      <c r="J53" s="1">
        <v>58687</v>
      </c>
      <c r="K53" s="41"/>
      <c r="L53" s="48">
        <f>IFERROR(B53/I53,0)</f>
        <v>6.2716631722156455E-2</v>
      </c>
      <c r="M53" s="49">
        <f>IFERROR(H53/G53,0)</f>
        <v>4.4553110567780496E-2</v>
      </c>
      <c r="N53" s="47">
        <f>D53*250</f>
        <v>312000</v>
      </c>
      <c r="O53" s="50">
        <f t="shared" si="0"/>
        <v>10.131725417439704</v>
      </c>
    </row>
    <row r="54" spans="1:15" ht="14.5" thickBot="1" x14ac:dyDescent="0.35">
      <c r="A54" s="3" t="s">
        <v>56</v>
      </c>
      <c r="B54" s="1">
        <v>2418</v>
      </c>
      <c r="C54" s="2"/>
      <c r="D54" s="2">
        <v>88</v>
      </c>
      <c r="E54" s="2"/>
      <c r="F54" s="2">
        <v>665</v>
      </c>
      <c r="G54" s="1">
        <v>1349</v>
      </c>
      <c r="H54" s="2">
        <v>49</v>
      </c>
      <c r="I54" s="1">
        <v>144347</v>
      </c>
      <c r="J54" s="1">
        <v>80544</v>
      </c>
      <c r="K54" s="42"/>
      <c r="L54" s="48">
        <f>IFERROR(B54/I54,0)</f>
        <v>1.6751300685154524E-2</v>
      </c>
      <c r="M54" s="49">
        <f>IFERROR(H54/G54,0)</f>
        <v>3.6323202372127501E-2</v>
      </c>
      <c r="N54" s="47">
        <f>D54*250</f>
        <v>22000</v>
      </c>
      <c r="O54" s="50">
        <f t="shared" si="0"/>
        <v>8.0984284532671627</v>
      </c>
    </row>
    <row r="55" spans="1:15" ht="14.5" thickBot="1" x14ac:dyDescent="0.35">
      <c r="A55" s="3" t="s">
        <v>22</v>
      </c>
      <c r="B55" s="1">
        <v>23876</v>
      </c>
      <c r="C55" s="2"/>
      <c r="D55" s="2">
        <v>719</v>
      </c>
      <c r="E55" s="2"/>
      <c r="F55" s="1">
        <v>5544</v>
      </c>
      <c r="G55" s="1">
        <v>4101</v>
      </c>
      <c r="H55" s="2">
        <v>123</v>
      </c>
      <c r="I55" s="1">
        <v>457789</v>
      </c>
      <c r="J55" s="1">
        <v>78625</v>
      </c>
      <c r="K55" s="42"/>
      <c r="L55" s="48">
        <f>IFERROR(B55/I55,0)</f>
        <v>5.2155032121785364E-2</v>
      </c>
      <c r="M55" s="49">
        <f>IFERROR(H55/G55,0)</f>
        <v>2.9992684711046085E-2</v>
      </c>
      <c r="N55" s="47">
        <f>D55*250</f>
        <v>179750</v>
      </c>
      <c r="O55" s="50">
        <f t="shared" si="0"/>
        <v>6.5284804824928795</v>
      </c>
    </row>
    <row r="56" spans="1:15" ht="14.5" thickBot="1" x14ac:dyDescent="0.35">
      <c r="A56" s="14" t="s">
        <v>55</v>
      </c>
      <c r="B56" s="36">
        <v>1144</v>
      </c>
      <c r="C56" s="15"/>
      <c r="D56" s="15">
        <v>18</v>
      </c>
      <c r="E56" s="15"/>
      <c r="F56" s="15">
        <v>256</v>
      </c>
      <c r="G56" s="36">
        <v>1977</v>
      </c>
      <c r="H56" s="15">
        <v>31</v>
      </c>
      <c r="I56" s="36">
        <v>35916</v>
      </c>
      <c r="J56" s="36">
        <v>62057</v>
      </c>
      <c r="K56" s="62"/>
      <c r="L56" s="48">
        <f>IFERROR(B56/I56,0)</f>
        <v>3.1852099342911236E-2</v>
      </c>
      <c r="M56" s="49">
        <f>IFERROR(H56/G56,0)</f>
        <v>1.5680323722812341E-2</v>
      </c>
      <c r="N56" s="47">
        <f>D56*250</f>
        <v>4500</v>
      </c>
      <c r="O56" s="50">
        <f t="shared" si="0"/>
        <v>2.9335664335664338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7"/>
      <c r="L57" s="35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5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7"/>
      <c r="L59" s="35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5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8"/>
      <c r="L61" s="35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7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  <c r="L64" s="35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7"/>
      <c r="L65" s="35"/>
    </row>
    <row r="66" spans="1:12" ht="13.5" thickBot="1" x14ac:dyDescent="0.35">
      <c r="A66" s="14"/>
      <c r="B66" s="15"/>
      <c r="C66" s="15"/>
      <c r="D66" s="15"/>
      <c r="E66" s="15"/>
      <c r="F66" s="15"/>
      <c r="G66" s="15"/>
      <c r="H66" s="15"/>
      <c r="I66" s="36"/>
      <c r="J66" s="36"/>
      <c r="K66" s="37"/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ED7CE106-D370-4CF2-A88E-FBF8AC7CAFD3}"/>
    <hyperlink ref="A33" r:id="rId2" display="https://www.worldometers.info/coronavirus/usa/new-jersey/" xr:uid="{2861F674-086C-4DFD-BA53-4478C20E1433}"/>
    <hyperlink ref="A6" r:id="rId3" display="https://www.worldometers.info/coronavirus/usa/california/" xr:uid="{5D76FC49-8869-4571-A66A-A534E1CD60A7}"/>
    <hyperlink ref="A16" r:id="rId4" display="https://www.worldometers.info/coronavirus/usa/illinois/" xr:uid="{992C23F0-7323-4958-9D76-CFF21E7F30E2}"/>
    <hyperlink ref="A24" r:id="rId5" display="https://www.worldometers.info/coronavirus/usa/massachusetts/" xr:uid="{A1EAB7AE-FF3F-4D8E-836A-395FC2078D13}"/>
    <hyperlink ref="A48" r:id="rId6" display="https://www.worldometers.info/coronavirus/usa/texas/" xr:uid="{9046A512-1FE2-472A-A754-1F0C7C071027}"/>
    <hyperlink ref="A11" r:id="rId7" display="https://www.worldometers.info/coronavirus/usa/florida/" xr:uid="{9B7E7D4F-67B6-4385-A451-1C549A3D1E93}"/>
    <hyperlink ref="A42" r:id="rId8" display="https://www.worldometers.info/coronavirus/usa/pennsylvania/" xr:uid="{95945323-A6D8-43A2-8B78-0B5664D41987}"/>
    <hyperlink ref="A21" r:id="rId9" display="https://www.worldometers.info/coronavirus/usa/louisiana/" xr:uid="{AA72DA09-518E-4F72-9850-0E4BA4F857D5}"/>
    <hyperlink ref="A39" r:id="rId10" display="https://www.worldometers.info/coronavirus/usa/ohio/" xr:uid="{D69D0EE3-B833-4945-BC91-AFAE44D80DD5}"/>
    <hyperlink ref="A53" r:id="rId11" display="https://www.worldometers.info/coronavirus/usa/washington/" xr:uid="{8A304A04-485E-4965-9F6E-2783025101E0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6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3"/>
  </cols>
  <sheetData>
    <row r="1" spans="1:2" ht="15" thickBot="1" x14ac:dyDescent="0.4"/>
    <row r="2" spans="1:2" ht="15" thickBot="1" x14ac:dyDescent="0.4">
      <c r="A2" s="3" t="s">
        <v>36</v>
      </c>
      <c r="B2" s="38">
        <v>810</v>
      </c>
    </row>
    <row r="3" spans="1:2" ht="15" thickBot="1" x14ac:dyDescent="0.4">
      <c r="A3" s="3" t="s">
        <v>52</v>
      </c>
      <c r="B3" s="38">
        <v>12</v>
      </c>
    </row>
    <row r="4" spans="1:2" ht="15" thickBot="1" x14ac:dyDescent="0.4">
      <c r="A4" s="3" t="s">
        <v>33</v>
      </c>
      <c r="B4" s="38">
        <v>1271</v>
      </c>
    </row>
    <row r="5" spans="1:2" ht="15" thickBot="1" x14ac:dyDescent="0.4">
      <c r="A5" s="3" t="s">
        <v>34</v>
      </c>
      <c r="B5" s="38">
        <v>208</v>
      </c>
    </row>
    <row r="6" spans="1:2" ht="15" thickBot="1" x14ac:dyDescent="0.4">
      <c r="A6" s="44" t="s">
        <v>10</v>
      </c>
      <c r="B6" s="38">
        <v>5362</v>
      </c>
    </row>
    <row r="7" spans="1:2" ht="15" thickBot="1" x14ac:dyDescent="0.4">
      <c r="A7" s="3" t="s">
        <v>18</v>
      </c>
      <c r="B7" s="38">
        <v>1638</v>
      </c>
    </row>
    <row r="8" spans="1:2" ht="15" thickBot="1" x14ac:dyDescent="0.4">
      <c r="A8" s="3" t="s">
        <v>23</v>
      </c>
      <c r="B8" s="38">
        <v>4226</v>
      </c>
    </row>
    <row r="9" spans="1:2" ht="15" thickBot="1" x14ac:dyDescent="0.4">
      <c r="A9" s="3" t="s">
        <v>43</v>
      </c>
      <c r="B9" s="38">
        <v>431</v>
      </c>
    </row>
    <row r="10" spans="1:2" ht="21.5" thickBot="1" x14ac:dyDescent="0.4">
      <c r="A10" s="3" t="s">
        <v>63</v>
      </c>
      <c r="B10" s="38">
        <v>527</v>
      </c>
    </row>
    <row r="11" spans="1:2" ht="15" thickBot="1" x14ac:dyDescent="0.4">
      <c r="A11" s="44" t="s">
        <v>13</v>
      </c>
      <c r="B11" s="38">
        <v>3064</v>
      </c>
    </row>
    <row r="12" spans="1:2" ht="15" thickBot="1" x14ac:dyDescent="0.4">
      <c r="A12" s="3" t="s">
        <v>16</v>
      </c>
      <c r="B12" s="38">
        <v>2605</v>
      </c>
    </row>
    <row r="13" spans="1:2" ht="15" thickBot="1" x14ac:dyDescent="0.4">
      <c r="A13" s="3" t="s">
        <v>64</v>
      </c>
      <c r="B13" s="38">
        <v>5</v>
      </c>
    </row>
    <row r="14" spans="1:2" ht="15" thickBot="1" x14ac:dyDescent="0.4">
      <c r="A14" s="3" t="s">
        <v>47</v>
      </c>
      <c r="B14" s="38">
        <v>17</v>
      </c>
    </row>
    <row r="15" spans="1:2" ht="15" thickBot="1" x14ac:dyDescent="0.4">
      <c r="A15" s="3" t="s">
        <v>49</v>
      </c>
      <c r="B15" s="38">
        <v>89</v>
      </c>
    </row>
    <row r="16" spans="1:2" ht="15" thickBot="1" x14ac:dyDescent="0.4">
      <c r="A16" s="44" t="s">
        <v>12</v>
      </c>
      <c r="B16" s="38">
        <v>6537</v>
      </c>
    </row>
    <row r="17" spans="1:2" ht="15" thickBot="1" x14ac:dyDescent="0.4">
      <c r="A17" s="3" t="s">
        <v>27</v>
      </c>
      <c r="B17" s="38">
        <v>2491</v>
      </c>
    </row>
    <row r="18" spans="1:2" ht="15" thickBot="1" x14ac:dyDescent="0.4">
      <c r="A18" s="3" t="s">
        <v>41</v>
      </c>
      <c r="B18" s="38">
        <v>680</v>
      </c>
    </row>
    <row r="19" spans="1:2" ht="15" thickBot="1" x14ac:dyDescent="0.4">
      <c r="A19" s="3" t="s">
        <v>45</v>
      </c>
      <c r="B19" s="38">
        <v>251</v>
      </c>
    </row>
    <row r="20" spans="1:2" ht="15" thickBot="1" x14ac:dyDescent="0.4">
      <c r="A20" s="3" t="s">
        <v>38</v>
      </c>
      <c r="B20" s="38">
        <v>520</v>
      </c>
    </row>
    <row r="21" spans="1:2" ht="15" thickBot="1" x14ac:dyDescent="0.4">
      <c r="A21" s="44" t="s">
        <v>14</v>
      </c>
      <c r="B21" s="38">
        <v>3068</v>
      </c>
    </row>
    <row r="22" spans="1:2" ht="15" thickBot="1" x14ac:dyDescent="0.4">
      <c r="A22" s="3" t="s">
        <v>39</v>
      </c>
      <c r="B22" s="38">
        <v>102</v>
      </c>
    </row>
    <row r="23" spans="1:2" ht="15" thickBot="1" x14ac:dyDescent="0.4">
      <c r="A23" s="3" t="s">
        <v>26</v>
      </c>
      <c r="B23" s="38">
        <v>3016</v>
      </c>
    </row>
    <row r="24" spans="1:2" ht="15" thickBot="1" x14ac:dyDescent="0.4">
      <c r="A24" s="44" t="s">
        <v>17</v>
      </c>
      <c r="B24" s="38">
        <v>7770</v>
      </c>
    </row>
    <row r="25" spans="1:2" ht="15" thickBot="1" x14ac:dyDescent="0.4">
      <c r="A25" s="3" t="s">
        <v>11</v>
      </c>
      <c r="B25" s="38">
        <v>6061</v>
      </c>
    </row>
    <row r="26" spans="1:2" ht="15" thickBot="1" x14ac:dyDescent="0.4">
      <c r="A26" s="3" t="s">
        <v>32</v>
      </c>
      <c r="B26" s="38">
        <v>1376</v>
      </c>
    </row>
    <row r="27" spans="1:2" ht="15" thickBot="1" x14ac:dyDescent="0.4">
      <c r="A27" s="3" t="s">
        <v>30</v>
      </c>
      <c r="B27" s="38">
        <v>938</v>
      </c>
    </row>
    <row r="28" spans="1:2" ht="15" thickBot="1" x14ac:dyDescent="0.4">
      <c r="A28" s="3" t="s">
        <v>35</v>
      </c>
      <c r="B28" s="38">
        <v>946</v>
      </c>
    </row>
    <row r="29" spans="1:2" ht="15" thickBot="1" x14ac:dyDescent="0.4">
      <c r="A29" s="3" t="s">
        <v>51</v>
      </c>
      <c r="B29" s="38">
        <v>20</v>
      </c>
    </row>
    <row r="30" spans="1:2" ht="15" thickBot="1" x14ac:dyDescent="0.4">
      <c r="A30" s="3" t="s">
        <v>50</v>
      </c>
      <c r="B30" s="38">
        <v>240</v>
      </c>
    </row>
    <row r="31" spans="1:2" ht="15" thickBot="1" x14ac:dyDescent="0.4">
      <c r="A31" s="3" t="s">
        <v>31</v>
      </c>
      <c r="B31" s="38">
        <v>475</v>
      </c>
    </row>
    <row r="32" spans="1:2" ht="15" thickBot="1" x14ac:dyDescent="0.4">
      <c r="A32" s="3" t="s">
        <v>42</v>
      </c>
      <c r="B32" s="38">
        <v>331</v>
      </c>
    </row>
    <row r="33" spans="1:2" ht="15" thickBot="1" x14ac:dyDescent="0.4">
      <c r="A33" s="44" t="s">
        <v>8</v>
      </c>
      <c r="B33" s="38">
        <v>12927</v>
      </c>
    </row>
    <row r="34" spans="1:2" ht="15" thickBot="1" x14ac:dyDescent="0.4">
      <c r="A34" s="3" t="s">
        <v>44</v>
      </c>
      <c r="B34" s="38">
        <v>456</v>
      </c>
    </row>
    <row r="35" spans="1:2" ht="15" thickBot="1" x14ac:dyDescent="0.4">
      <c r="A35" s="44" t="s">
        <v>7</v>
      </c>
      <c r="B35" s="38">
        <v>31092</v>
      </c>
    </row>
    <row r="36" spans="1:2" ht="15" thickBot="1" x14ac:dyDescent="0.4">
      <c r="A36" s="3" t="s">
        <v>24</v>
      </c>
      <c r="B36" s="38">
        <v>1235</v>
      </c>
    </row>
    <row r="37" spans="1:2" ht="15" thickBot="1" x14ac:dyDescent="0.4">
      <c r="A37" s="3" t="s">
        <v>53</v>
      </c>
      <c r="B37" s="38">
        <v>75</v>
      </c>
    </row>
    <row r="38" spans="1:2" ht="21.5" thickBot="1" x14ac:dyDescent="0.4">
      <c r="A38" s="3" t="s">
        <v>67</v>
      </c>
      <c r="B38" s="38">
        <v>2</v>
      </c>
    </row>
    <row r="39" spans="1:2" ht="15" thickBot="1" x14ac:dyDescent="0.4">
      <c r="A39" s="44" t="s">
        <v>21</v>
      </c>
      <c r="B39" s="38">
        <v>2637</v>
      </c>
    </row>
    <row r="40" spans="1:2" ht="15" thickBot="1" x14ac:dyDescent="0.4">
      <c r="A40" s="3" t="s">
        <v>46</v>
      </c>
      <c r="B40" s="38">
        <v>366</v>
      </c>
    </row>
    <row r="41" spans="1:2" ht="15" thickBot="1" x14ac:dyDescent="0.4">
      <c r="A41" s="3" t="s">
        <v>37</v>
      </c>
      <c r="B41" s="38">
        <v>187</v>
      </c>
    </row>
    <row r="42" spans="1:2" ht="15" thickBot="1" x14ac:dyDescent="0.4">
      <c r="A42" s="44" t="s">
        <v>19</v>
      </c>
      <c r="B42" s="38">
        <v>6427</v>
      </c>
    </row>
    <row r="43" spans="1:2" ht="15" thickBot="1" x14ac:dyDescent="0.4">
      <c r="A43" s="3" t="s">
        <v>65</v>
      </c>
      <c r="B43" s="38">
        <v>147</v>
      </c>
    </row>
    <row r="44" spans="1:2" ht="15" thickBot="1" x14ac:dyDescent="0.4">
      <c r="A44" s="3" t="s">
        <v>40</v>
      </c>
      <c r="B44" s="38">
        <v>885</v>
      </c>
    </row>
    <row r="45" spans="1:2" ht="15" thickBot="1" x14ac:dyDescent="0.4">
      <c r="A45" s="3" t="s">
        <v>25</v>
      </c>
      <c r="B45" s="38">
        <v>621</v>
      </c>
    </row>
    <row r="46" spans="1:2" ht="15" thickBot="1" x14ac:dyDescent="0.4">
      <c r="A46" s="3" t="s">
        <v>54</v>
      </c>
      <c r="B46" s="38">
        <v>78</v>
      </c>
    </row>
    <row r="47" spans="1:2" ht="15" thickBot="1" x14ac:dyDescent="0.4">
      <c r="A47" s="3" t="s">
        <v>20</v>
      </c>
      <c r="B47" s="38">
        <v>509</v>
      </c>
    </row>
    <row r="48" spans="1:2" ht="15" thickBot="1" x14ac:dyDescent="0.4">
      <c r="A48" s="44" t="s">
        <v>15</v>
      </c>
      <c r="B48" s="38">
        <v>2142</v>
      </c>
    </row>
    <row r="49" spans="1:2" ht="21.5" thickBot="1" x14ac:dyDescent="0.4">
      <c r="A49" s="61" t="s">
        <v>66</v>
      </c>
      <c r="B49" s="58">
        <v>6</v>
      </c>
    </row>
    <row r="50" spans="1:2" ht="15" thickBot="1" x14ac:dyDescent="0.4">
      <c r="A50" s="3" t="s">
        <v>28</v>
      </c>
      <c r="B50" s="38">
        <v>152</v>
      </c>
    </row>
    <row r="51" spans="1:2" ht="15" thickBot="1" x14ac:dyDescent="0.4">
      <c r="A51" s="3" t="s">
        <v>48</v>
      </c>
      <c r="B51" s="38">
        <v>56</v>
      </c>
    </row>
    <row r="52" spans="1:2" ht="15" thickBot="1" x14ac:dyDescent="0.4">
      <c r="A52" s="3" t="s">
        <v>29</v>
      </c>
      <c r="B52" s="38">
        <v>1586</v>
      </c>
    </row>
    <row r="53" spans="1:2" ht="15" thickBot="1" x14ac:dyDescent="0.4">
      <c r="A53" s="44" t="s">
        <v>9</v>
      </c>
      <c r="B53" s="38">
        <v>1248</v>
      </c>
    </row>
    <row r="54" spans="1:2" ht="15" thickBot="1" x14ac:dyDescent="0.4">
      <c r="A54" s="3" t="s">
        <v>56</v>
      </c>
      <c r="B54" s="38">
        <v>88</v>
      </c>
    </row>
    <row r="55" spans="1:2" ht="15" thickBot="1" x14ac:dyDescent="0.4">
      <c r="A55" s="3" t="s">
        <v>22</v>
      </c>
      <c r="B55" s="38">
        <v>719</v>
      </c>
    </row>
    <row r="56" spans="1:2" ht="15" thickBot="1" x14ac:dyDescent="0.4">
      <c r="A56" s="14" t="s">
        <v>55</v>
      </c>
      <c r="B56" s="39">
        <v>18</v>
      </c>
    </row>
    <row r="57" spans="1:2" ht="15" thickBot="1" x14ac:dyDescent="0.4">
      <c r="A57" s="14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BA474077-024A-4C5F-B5D5-85CD0E346B4D}"/>
    <hyperlink ref="A33" r:id="rId2" display="https://www.worldometers.info/coronavirus/usa/new-jersey/" xr:uid="{760AC9D3-445D-4A78-AAA9-7E4664578836}"/>
    <hyperlink ref="A6" r:id="rId3" display="https://www.worldometers.info/coronavirus/usa/california/" xr:uid="{7132D27B-D826-4FB7-9CC7-EA092AB04BC0}"/>
    <hyperlink ref="A16" r:id="rId4" display="https://www.worldometers.info/coronavirus/usa/illinois/" xr:uid="{EF7FF395-5BBD-4761-8DD7-41239F6AC415}"/>
    <hyperlink ref="A24" r:id="rId5" display="https://www.worldometers.info/coronavirus/usa/massachusetts/" xr:uid="{F5D35E5D-4296-432D-AB44-97C905BAA920}"/>
    <hyperlink ref="A48" r:id="rId6" display="https://www.worldometers.info/coronavirus/usa/texas/" xr:uid="{56A26A39-E66F-43FF-9271-4018B922532C}"/>
    <hyperlink ref="A11" r:id="rId7" display="https://www.worldometers.info/coronavirus/usa/florida/" xr:uid="{5E33F833-FD5F-4074-BE96-D3A727347CDC}"/>
    <hyperlink ref="A42" r:id="rId8" display="https://www.worldometers.info/coronavirus/usa/pennsylvania/" xr:uid="{05824381-B02C-498A-9FB2-D700A267D813}"/>
    <hyperlink ref="A21" r:id="rId9" display="https://www.worldometers.info/coronavirus/usa/louisiana/" xr:uid="{B0685E1B-E6C8-4047-834E-80C11E00076C}"/>
    <hyperlink ref="A39" r:id="rId10" display="https://www.worldometers.info/coronavirus/usa/ohio/" xr:uid="{200976F8-688F-44C8-BC47-491776B73704}"/>
    <hyperlink ref="A53" r:id="rId11" display="https://www.worldometers.info/coronavirus/usa/washington/" xr:uid="{71238F82-BBFF-4980-B5B9-BE1D207644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4" bestFit="1" customWidth="1"/>
    <col min="3" max="3" width="10" style="40" bestFit="1" customWidth="1"/>
    <col min="4" max="16384" width="8.7265625" style="34"/>
  </cols>
  <sheetData>
    <row r="1" spans="1:3" ht="13" thickBot="1" x14ac:dyDescent="0.4">
      <c r="A1" s="34" t="s">
        <v>97</v>
      </c>
      <c r="C1" s="40" t="s">
        <v>96</v>
      </c>
    </row>
    <row r="2" spans="1:3" ht="13" thickBot="1" x14ac:dyDescent="0.4">
      <c r="A2" s="34" t="s">
        <v>36</v>
      </c>
      <c r="B2" s="3" t="s">
        <v>36</v>
      </c>
      <c r="C2" s="38">
        <v>810</v>
      </c>
    </row>
    <row r="3" spans="1:3" ht="13" thickBot="1" x14ac:dyDescent="0.4">
      <c r="B3" s="3" t="s">
        <v>52</v>
      </c>
      <c r="C3" s="38">
        <v>12</v>
      </c>
    </row>
    <row r="4" spans="1:3" ht="13" thickBot="1" x14ac:dyDescent="0.4">
      <c r="A4" s="34" t="s">
        <v>33</v>
      </c>
      <c r="B4" s="3" t="s">
        <v>33</v>
      </c>
      <c r="C4" s="38">
        <v>1271</v>
      </c>
    </row>
    <row r="5" spans="1:3" ht="13" thickBot="1" x14ac:dyDescent="0.4">
      <c r="A5" s="34" t="s">
        <v>34</v>
      </c>
      <c r="B5" s="3" t="s">
        <v>34</v>
      </c>
      <c r="C5" s="38">
        <v>208</v>
      </c>
    </row>
    <row r="6" spans="1:3" ht="15" thickBot="1" x14ac:dyDescent="0.4">
      <c r="A6" s="34" t="s">
        <v>10</v>
      </c>
      <c r="B6" s="44" t="s">
        <v>10</v>
      </c>
      <c r="C6" s="38">
        <v>5362</v>
      </c>
    </row>
    <row r="7" spans="1:3" ht="13" thickBot="1" x14ac:dyDescent="0.4">
      <c r="A7" s="34" t="s">
        <v>18</v>
      </c>
      <c r="B7" s="3" t="s">
        <v>18</v>
      </c>
      <c r="C7" s="38">
        <v>1638</v>
      </c>
    </row>
    <row r="8" spans="1:3" ht="13" thickBot="1" x14ac:dyDescent="0.4">
      <c r="A8" s="34" t="s">
        <v>23</v>
      </c>
      <c r="B8" s="3" t="s">
        <v>23</v>
      </c>
      <c r="C8" s="38">
        <v>4226</v>
      </c>
    </row>
    <row r="9" spans="1:3" ht="13" thickBot="1" x14ac:dyDescent="0.4">
      <c r="A9" s="34" t="s">
        <v>43</v>
      </c>
      <c r="B9" s="3" t="s">
        <v>43</v>
      </c>
      <c r="C9" s="38">
        <v>431</v>
      </c>
    </row>
    <row r="10" spans="1:3" ht="13" thickBot="1" x14ac:dyDescent="0.4">
      <c r="A10" s="34" t="s">
        <v>95</v>
      </c>
      <c r="B10" s="3" t="s">
        <v>63</v>
      </c>
      <c r="C10" s="38">
        <v>527</v>
      </c>
    </row>
    <row r="11" spans="1:3" ht="15" thickBot="1" x14ac:dyDescent="0.4">
      <c r="A11" s="34" t="s">
        <v>13</v>
      </c>
      <c r="B11" s="44" t="s">
        <v>13</v>
      </c>
      <c r="C11" s="38">
        <v>3064</v>
      </c>
    </row>
    <row r="12" spans="1:3" ht="13" thickBot="1" x14ac:dyDescent="0.4">
      <c r="A12" s="34" t="s">
        <v>16</v>
      </c>
      <c r="B12" s="3" t="s">
        <v>16</v>
      </c>
      <c r="C12" s="38">
        <v>2605</v>
      </c>
    </row>
    <row r="13" spans="1:3" ht="13" thickBot="1" x14ac:dyDescent="0.4">
      <c r="A13" s="34" t="s">
        <v>64</v>
      </c>
      <c r="B13" s="3" t="s">
        <v>64</v>
      </c>
      <c r="C13" s="38">
        <v>5</v>
      </c>
    </row>
    <row r="14" spans="1:3" ht="13" thickBot="1" x14ac:dyDescent="0.4">
      <c r="B14" s="3" t="s">
        <v>47</v>
      </c>
      <c r="C14" s="38">
        <v>17</v>
      </c>
    </row>
    <row r="15" spans="1:3" ht="13" thickBot="1" x14ac:dyDescent="0.4">
      <c r="A15" s="34" t="s">
        <v>49</v>
      </c>
      <c r="B15" s="3" t="s">
        <v>49</v>
      </c>
      <c r="C15" s="38">
        <v>89</v>
      </c>
    </row>
    <row r="16" spans="1:3" ht="15" thickBot="1" x14ac:dyDescent="0.4">
      <c r="A16" s="34" t="s">
        <v>12</v>
      </c>
      <c r="B16" s="44" t="s">
        <v>12</v>
      </c>
      <c r="C16" s="38">
        <v>6537</v>
      </c>
    </row>
    <row r="17" spans="1:3" ht="13" thickBot="1" x14ac:dyDescent="0.4">
      <c r="A17" s="34" t="s">
        <v>27</v>
      </c>
      <c r="B17" s="3" t="s">
        <v>27</v>
      </c>
      <c r="C17" s="38">
        <v>2491</v>
      </c>
    </row>
    <row r="18" spans="1:3" ht="13" thickBot="1" x14ac:dyDescent="0.4">
      <c r="A18" s="34" t="s">
        <v>41</v>
      </c>
      <c r="B18" s="3" t="s">
        <v>41</v>
      </c>
      <c r="C18" s="38">
        <v>680</v>
      </c>
    </row>
    <row r="19" spans="1:3" ht="13" thickBot="1" x14ac:dyDescent="0.4">
      <c r="A19" s="34" t="s">
        <v>45</v>
      </c>
      <c r="B19" s="3" t="s">
        <v>45</v>
      </c>
      <c r="C19" s="38">
        <v>251</v>
      </c>
    </row>
    <row r="20" spans="1:3" ht="13" thickBot="1" x14ac:dyDescent="0.4">
      <c r="A20" s="34" t="s">
        <v>38</v>
      </c>
      <c r="B20" s="3" t="s">
        <v>38</v>
      </c>
      <c r="C20" s="38">
        <v>520</v>
      </c>
    </row>
    <row r="21" spans="1:3" ht="15" thickBot="1" x14ac:dyDescent="0.4">
      <c r="A21" s="34" t="s">
        <v>14</v>
      </c>
      <c r="B21" s="44" t="s">
        <v>14</v>
      </c>
      <c r="C21" s="38">
        <v>3068</v>
      </c>
    </row>
    <row r="22" spans="1:3" ht="13" thickBot="1" x14ac:dyDescent="0.4">
      <c r="B22" s="3" t="s">
        <v>39</v>
      </c>
      <c r="C22" s="38">
        <v>102</v>
      </c>
    </row>
    <row r="23" spans="1:3" ht="13" thickBot="1" x14ac:dyDescent="0.4">
      <c r="A23" s="34" t="s">
        <v>26</v>
      </c>
      <c r="B23" s="3" t="s">
        <v>26</v>
      </c>
      <c r="C23" s="38">
        <v>3016</v>
      </c>
    </row>
    <row r="24" spans="1:3" ht="15" thickBot="1" x14ac:dyDescent="0.4">
      <c r="A24" s="34" t="s">
        <v>17</v>
      </c>
      <c r="B24" s="44" t="s">
        <v>17</v>
      </c>
      <c r="C24" s="38">
        <v>7770</v>
      </c>
    </row>
    <row r="25" spans="1:3" ht="13" thickBot="1" x14ac:dyDescent="0.4">
      <c r="A25" s="34" t="s">
        <v>11</v>
      </c>
      <c r="B25" s="3" t="s">
        <v>11</v>
      </c>
      <c r="C25" s="38">
        <v>6061</v>
      </c>
    </row>
    <row r="26" spans="1:3" ht="13" thickBot="1" x14ac:dyDescent="0.4">
      <c r="A26" s="34" t="s">
        <v>32</v>
      </c>
      <c r="B26" s="3" t="s">
        <v>32</v>
      </c>
      <c r="C26" s="38">
        <v>1376</v>
      </c>
    </row>
    <row r="27" spans="1:3" ht="13" thickBot="1" x14ac:dyDescent="0.4">
      <c r="A27" s="34" t="s">
        <v>30</v>
      </c>
      <c r="B27" s="3" t="s">
        <v>30</v>
      </c>
      <c r="C27" s="38">
        <v>938</v>
      </c>
    </row>
    <row r="28" spans="1:3" ht="13" thickBot="1" x14ac:dyDescent="0.4">
      <c r="A28" s="34" t="s">
        <v>35</v>
      </c>
      <c r="B28" s="3" t="s">
        <v>35</v>
      </c>
      <c r="C28" s="38">
        <v>946</v>
      </c>
    </row>
    <row r="29" spans="1:3" ht="13" thickBot="1" x14ac:dyDescent="0.4">
      <c r="B29" s="3" t="s">
        <v>51</v>
      </c>
      <c r="C29" s="38">
        <v>20</v>
      </c>
    </row>
    <row r="30" spans="1:3" ht="13" thickBot="1" x14ac:dyDescent="0.4">
      <c r="B30" s="3" t="s">
        <v>50</v>
      </c>
      <c r="C30" s="38">
        <v>240</v>
      </c>
    </row>
    <row r="31" spans="1:3" ht="13" thickBot="1" x14ac:dyDescent="0.4">
      <c r="A31" s="34" t="s">
        <v>31</v>
      </c>
      <c r="B31" s="3" t="s">
        <v>31</v>
      </c>
      <c r="C31" s="38">
        <v>475</v>
      </c>
    </row>
    <row r="32" spans="1:3" ht="13" thickBot="1" x14ac:dyDescent="0.4">
      <c r="A32" s="34" t="s">
        <v>42</v>
      </c>
      <c r="B32" s="3" t="s">
        <v>42</v>
      </c>
      <c r="C32" s="38">
        <v>331</v>
      </c>
    </row>
    <row r="33" spans="1:3" ht="15" thickBot="1" x14ac:dyDescent="0.4">
      <c r="A33" s="34" t="s">
        <v>8</v>
      </c>
      <c r="B33" s="44" t="s">
        <v>8</v>
      </c>
      <c r="C33" s="38">
        <v>12927</v>
      </c>
    </row>
    <row r="34" spans="1:3" ht="13" thickBot="1" x14ac:dyDescent="0.4">
      <c r="A34" s="34" t="s">
        <v>44</v>
      </c>
      <c r="B34" s="3" t="s">
        <v>44</v>
      </c>
      <c r="C34" s="38">
        <v>456</v>
      </c>
    </row>
    <row r="35" spans="1:3" ht="15" thickBot="1" x14ac:dyDescent="0.4">
      <c r="A35" s="34" t="s">
        <v>7</v>
      </c>
      <c r="B35" s="44" t="s">
        <v>7</v>
      </c>
      <c r="C35" s="38">
        <v>31092</v>
      </c>
    </row>
    <row r="36" spans="1:3" ht="13" thickBot="1" x14ac:dyDescent="0.4">
      <c r="A36" s="34" t="s">
        <v>24</v>
      </c>
      <c r="B36" s="3" t="s">
        <v>24</v>
      </c>
      <c r="C36" s="38">
        <v>1235</v>
      </c>
    </row>
    <row r="37" spans="1:3" ht="13" thickBot="1" x14ac:dyDescent="0.4">
      <c r="B37" s="3" t="s">
        <v>53</v>
      </c>
      <c r="C37" s="38">
        <v>75</v>
      </c>
    </row>
    <row r="38" spans="1:3" ht="15" thickBot="1" x14ac:dyDescent="0.4">
      <c r="A38" s="34" t="s">
        <v>21</v>
      </c>
      <c r="B38" s="44" t="s">
        <v>21</v>
      </c>
      <c r="C38" s="38">
        <v>2637</v>
      </c>
    </row>
    <row r="39" spans="1:3" ht="13" thickBot="1" x14ac:dyDescent="0.4">
      <c r="A39" s="34" t="s">
        <v>46</v>
      </c>
      <c r="B39" s="3" t="s">
        <v>46</v>
      </c>
      <c r="C39" s="38">
        <v>366</v>
      </c>
    </row>
    <row r="40" spans="1:3" ht="13" thickBot="1" x14ac:dyDescent="0.4">
      <c r="A40" s="34" t="s">
        <v>37</v>
      </c>
      <c r="B40" s="3" t="s">
        <v>37</v>
      </c>
      <c r="C40" s="38">
        <v>187</v>
      </c>
    </row>
    <row r="41" spans="1:3" ht="15" thickBot="1" x14ac:dyDescent="0.4">
      <c r="A41" s="34" t="s">
        <v>19</v>
      </c>
      <c r="B41" s="44" t="s">
        <v>19</v>
      </c>
      <c r="C41" s="38">
        <v>6427</v>
      </c>
    </row>
    <row r="42" spans="1:3" ht="13" thickBot="1" x14ac:dyDescent="0.4">
      <c r="A42" s="34" t="s">
        <v>65</v>
      </c>
      <c r="B42" s="3" t="s">
        <v>65</v>
      </c>
      <c r="C42" s="38">
        <v>147</v>
      </c>
    </row>
    <row r="43" spans="1:3" ht="13" thickBot="1" x14ac:dyDescent="0.4">
      <c r="B43" s="3" t="s">
        <v>40</v>
      </c>
      <c r="C43" s="38">
        <v>885</v>
      </c>
    </row>
    <row r="44" spans="1:3" ht="13" thickBot="1" x14ac:dyDescent="0.4">
      <c r="A44" s="34" t="s">
        <v>25</v>
      </c>
      <c r="B44" s="3" t="s">
        <v>25</v>
      </c>
      <c r="C44" s="38">
        <v>621</v>
      </c>
    </row>
    <row r="45" spans="1:3" ht="13" thickBot="1" x14ac:dyDescent="0.4">
      <c r="A45" s="34" t="s">
        <v>54</v>
      </c>
      <c r="B45" s="3" t="s">
        <v>54</v>
      </c>
      <c r="C45" s="38">
        <v>78</v>
      </c>
    </row>
    <row r="46" spans="1:3" ht="13" thickBot="1" x14ac:dyDescent="0.4">
      <c r="A46" s="34" t="s">
        <v>20</v>
      </c>
      <c r="B46" s="3" t="s">
        <v>20</v>
      </c>
      <c r="C46" s="38">
        <v>509</v>
      </c>
    </row>
    <row r="47" spans="1:3" ht="15" thickBot="1" x14ac:dyDescent="0.4">
      <c r="A47" s="34" t="s">
        <v>15</v>
      </c>
      <c r="B47" s="44" t="s">
        <v>15</v>
      </c>
      <c r="C47" s="38">
        <v>2142</v>
      </c>
    </row>
    <row r="48" spans="1:3" ht="13" thickBot="1" x14ac:dyDescent="0.4">
      <c r="A48" s="34" t="s">
        <v>28</v>
      </c>
      <c r="B48" s="3" t="s">
        <v>28</v>
      </c>
      <c r="C48" s="38">
        <v>152</v>
      </c>
    </row>
    <row r="49" spans="1:3" ht="13" thickBot="1" x14ac:dyDescent="0.4">
      <c r="A49" s="34" t="s">
        <v>48</v>
      </c>
      <c r="B49" s="3" t="s">
        <v>48</v>
      </c>
      <c r="C49" s="38">
        <v>56</v>
      </c>
    </row>
    <row r="50" spans="1:3" ht="13" thickBot="1" x14ac:dyDescent="0.4">
      <c r="A50" s="34" t="s">
        <v>29</v>
      </c>
      <c r="B50" s="3" t="s">
        <v>29</v>
      </c>
      <c r="C50" s="38">
        <v>1586</v>
      </c>
    </row>
    <row r="51" spans="1:3" ht="15" thickBot="1" x14ac:dyDescent="0.4">
      <c r="A51" s="34" t="s">
        <v>9</v>
      </c>
      <c r="B51" s="44" t="s">
        <v>9</v>
      </c>
      <c r="C51" s="38">
        <v>1248</v>
      </c>
    </row>
    <row r="52" spans="1:3" ht="13" thickBot="1" x14ac:dyDescent="0.4">
      <c r="B52" s="3" t="s">
        <v>56</v>
      </c>
      <c r="C52" s="38">
        <v>88</v>
      </c>
    </row>
    <row r="53" spans="1:3" ht="13" thickBot="1" x14ac:dyDescent="0.4">
      <c r="A53" s="34" t="s">
        <v>22</v>
      </c>
      <c r="B53" s="3" t="s">
        <v>22</v>
      </c>
      <c r="C53" s="38">
        <v>719</v>
      </c>
    </row>
    <row r="54" spans="1:3" ht="13" thickBot="1" x14ac:dyDescent="0.4">
      <c r="A54" s="34" t="s">
        <v>55</v>
      </c>
      <c r="B54" s="14" t="s">
        <v>55</v>
      </c>
      <c r="C54" s="39">
        <v>18</v>
      </c>
    </row>
    <row r="59" spans="1:3" ht="13" thickBot="1" x14ac:dyDescent="0.4"/>
    <row r="60" spans="1:3" ht="14.5" x14ac:dyDescent="0.35">
      <c r="B60" s="3"/>
      <c r="C60" s="43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ECD4CC64-C9F3-4359-859E-7C0727240BD8}"/>
    <hyperlink ref="B33" r:id="rId2" display="https://www.worldometers.info/coronavirus/usa/new-jersey/" xr:uid="{A31D217F-088E-4B87-B4F4-7357627A0094}"/>
    <hyperlink ref="B6" r:id="rId3" display="https://www.worldometers.info/coronavirus/usa/california/" xr:uid="{7DB1CB06-A52B-44C9-9EAF-9E5E3005EBD9}"/>
    <hyperlink ref="B16" r:id="rId4" display="https://www.worldometers.info/coronavirus/usa/illinois/" xr:uid="{DFF0BE1E-5F52-499C-A05C-595AEAF71D15}"/>
    <hyperlink ref="B24" r:id="rId5" display="https://www.worldometers.info/coronavirus/usa/massachusetts/" xr:uid="{61DD877A-3015-4735-A295-9816E47E32E8}"/>
    <hyperlink ref="B47" r:id="rId6" display="https://www.worldometers.info/coronavirus/usa/texas/" xr:uid="{6FC7E6A0-923B-4DD0-AFF3-4DD2371DE367}"/>
    <hyperlink ref="B11" r:id="rId7" display="https://www.worldometers.info/coronavirus/usa/florida/" xr:uid="{3DB0A07F-CB70-46BD-8A3E-13839B05D779}"/>
    <hyperlink ref="B41" r:id="rId8" display="https://www.worldometers.info/coronavirus/usa/pennsylvania/" xr:uid="{50267C94-3BEA-42E1-A6FC-617F38256F5C}"/>
    <hyperlink ref="B21" r:id="rId9" display="https://www.worldometers.info/coronavirus/usa/louisiana/" xr:uid="{DF320B7B-9528-4F51-A441-2EAE96E13BE0}"/>
    <hyperlink ref="B38" r:id="rId10" display="https://www.worldometers.info/coronavirus/usa/ohio/" xr:uid="{33E8D186-F449-4051-8125-0F346DE02893}"/>
    <hyperlink ref="B51" r:id="rId11" display="https://www.worldometers.info/coronavirus/usa/washington/" xr:uid="{762B1E8D-BEF1-40B2-83CF-91D17BDD988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2020-06-19T11:45:35Z</dcterms:modified>
</cp:coreProperties>
</file>