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2" documentId="8_{1FC85F60-67B4-46BB-9A1A-00223D34DBE9}" xr6:coauthVersionLast="45" xr6:coauthVersionMax="45" xr10:uidLastSave="{74FC6C9A-AFF0-48FC-A082-2A579E82E2A5}"/>
  <bookViews>
    <workbookView xWindow="970" yWindow="2080" windowWidth="24030" windowHeight="143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3" l="1"/>
  <c r="L6" i="3"/>
  <c r="L18" i="3"/>
  <c r="L8" i="3"/>
  <c r="L21" i="3"/>
  <c r="L16" i="3"/>
  <c r="L44" i="3"/>
  <c r="L42" i="3"/>
  <c r="L24" i="3"/>
  <c r="L46" i="3"/>
  <c r="L53" i="3"/>
  <c r="L48" i="3"/>
  <c r="L36" i="3"/>
  <c r="L12" i="3"/>
  <c r="L17" i="3"/>
  <c r="L23" i="3"/>
  <c r="L4" i="3"/>
  <c r="L30" i="3"/>
  <c r="L34" i="3"/>
  <c r="L45" i="3"/>
  <c r="L11" i="3"/>
  <c r="L55" i="3"/>
  <c r="L10" i="3"/>
  <c r="L52" i="3"/>
  <c r="L2" i="3"/>
  <c r="L5" i="3"/>
  <c r="L47" i="3"/>
  <c r="L19" i="3"/>
  <c r="L29" i="3"/>
  <c r="L27" i="3"/>
  <c r="L25" i="3"/>
  <c r="L39" i="3"/>
  <c r="L28" i="3"/>
  <c r="L9" i="3"/>
  <c r="L51" i="3"/>
  <c r="L31" i="3"/>
  <c r="L20" i="3"/>
  <c r="L32" i="3"/>
  <c r="L41" i="3"/>
  <c r="L3" i="3"/>
  <c r="L40" i="3"/>
  <c r="L50" i="3"/>
  <c r="L22" i="3"/>
  <c r="L26" i="3"/>
  <c r="L7" i="3"/>
  <c r="L15" i="3"/>
  <c r="L13" i="3"/>
  <c r="L56" i="3"/>
  <c r="L37" i="3"/>
  <c r="L14" i="3"/>
  <c r="L38" i="3"/>
  <c r="L43" i="3"/>
  <c r="L54" i="3"/>
  <c r="L49" i="3"/>
  <c r="M47" i="3" l="1"/>
  <c r="M44" i="3"/>
  <c r="M54" i="3"/>
  <c r="M29" i="3"/>
  <c r="M26" i="3"/>
  <c r="M43" i="3"/>
  <c r="M41" i="3"/>
  <c r="M18" i="3"/>
  <c r="M24" i="3"/>
  <c r="M7" i="3"/>
  <c r="M31" i="3"/>
  <c r="M48" i="3"/>
  <c r="M50" i="3"/>
  <c r="M2" i="3"/>
  <c r="M35" i="3"/>
  <c r="M15" i="3"/>
  <c r="M30" i="3"/>
  <c r="M22" i="3"/>
  <c r="M4" i="3"/>
  <c r="M12" i="3"/>
  <c r="M6" i="3"/>
  <c r="M51" i="3"/>
  <c r="M27" i="3"/>
  <c r="M32" i="3"/>
  <c r="M39" i="3"/>
  <c r="M56" i="3"/>
  <c r="M10" i="3"/>
  <c r="M28" i="3"/>
  <c r="M52" i="3"/>
  <c r="M9" i="3"/>
  <c r="M37" i="3"/>
  <c r="M17" i="3"/>
  <c r="M8" i="3"/>
  <c r="M38" i="3"/>
  <c r="M46" i="3"/>
  <c r="M40" i="3"/>
  <c r="M34" i="3"/>
  <c r="M36" i="3"/>
  <c r="M3" i="3"/>
  <c r="M45" i="3"/>
  <c r="M33" i="3"/>
  <c r="M19" i="3"/>
  <c r="M11" i="3"/>
  <c r="M49" i="3"/>
  <c r="M42" i="3"/>
  <c r="M16" i="3"/>
  <c r="M13" i="3"/>
  <c r="M14" i="3"/>
  <c r="M53" i="3"/>
  <c r="M21" i="3"/>
  <c r="M20" i="3"/>
  <c r="M25" i="3"/>
  <c r="M23" i="3"/>
  <c r="M55" i="3"/>
  <c r="M5" i="3"/>
  <c r="M57" i="3" l="1"/>
  <c r="L35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<sst xmlns="http://schemas.openxmlformats.org/spreadsheetml/2006/main" count="318" uniqueCount="99">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</sst>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165" fontId="12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10" fillId="0" borderId="0" xfId="4" applyNumberFormat="1" applyAlignment="1">
      <alignment horizontal="left" vertical="center"/>
    </xf>
    <xf numFmtId="0" fontId="5" fillId="5" borderId="3" xfId="3" applyFont="1" applyFill="1" applyBorder="1" applyAlignment="1">
      <alignment horizontal="right" vertical="top" wrapText="1"/>
    </xf>
    <xf numFmtId="165" fontId="13" fillId="0" borderId="0" xfId="2" applyNumberFormat="1" applyFont="1"/>
    <xf numFmtId="0" fontId="5" fillId="2" borderId="3" xfId="3" applyFont="1" applyFill="1" applyBorder="1" applyAlignment="1">
      <alignment horizontal="right" vertical="top" wrapText="1"/>
    </xf>
    <xf numFmtId="0" fontId="14" fillId="2" borderId="3" xfId="0" applyFont="1" applyFill="1" applyBorder="1" applyAlignment="1">
      <alignment horizontal="right" vertical="top" wrapText="1"/>
    </xf>
    <xf numFmtId="165" fontId="9" fillId="0" borderId="0" xfId="2" applyNumberFormat="1" applyFont="1"/>
    <xf numFmtId="165" fontId="9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4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30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53" t="s">
        <v>68</v>
      </c>
      <c r="L1" s="53"/>
      <c r="M1" s="53"/>
      <c r="N1" s="8">
        <v>1.4999999999999999E-2</v>
      </c>
      <c r="O1" s="8"/>
      <c r="P1" s="54" t="s">
        <v>77</v>
      </c>
      <c r="Q1" s="54"/>
      <c r="R1" s="54"/>
      <c r="S1" s="54"/>
      <c r="T1" s="54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277445</v>
      </c>
      <c r="C5" s="2"/>
      <c r="D5" s="1">
        <v>21291</v>
      </c>
      <c r="E5" s="2"/>
      <c r="F5" s="1">
        <v>224936</v>
      </c>
      <c r="G5" s="1">
        <v>14142</v>
      </c>
      <c r="H5" s="1">
        <v>1085</v>
      </c>
      <c r="I5" s="1">
        <v>730656</v>
      </c>
      <c r="J5" s="1">
        <v>37243</v>
      </c>
      <c r="K5" s="9"/>
      <c r="L5" s="28">
        <f t="shared" ref="L5:L35" si="0">D5/B5</f>
        <v>7.6739533961686104E-2</v>
      </c>
      <c r="M5" s="6">
        <f t="shared" ref="M5:M35" si="1">D5/$N$1</f>
        <v>1419400</v>
      </c>
      <c r="N5" s="7">
        <f t="shared" ref="N5:N35" si="2">ABS(F5-M5)/M5</f>
        <v>0.84152740594617448</v>
      </c>
      <c r="O5" s="7"/>
      <c r="P5" s="24">
        <f t="shared" ref="P5:P35" si="3">$P$2*$M5</f>
        <v>212910</v>
      </c>
      <c r="Q5" s="24">
        <f t="shared" ref="Q5:Q35" si="4">$Q$2*$M5</f>
        <v>851640</v>
      </c>
      <c r="R5" s="24">
        <f t="shared" ref="R5:R35" si="5">$R$2*$M5</f>
        <v>354850</v>
      </c>
      <c r="S5" s="24">
        <f t="shared" ref="S5:S35" si="6">$S$2*$M5</f>
        <v>177425</v>
      </c>
      <c r="T5" s="24">
        <f t="shared" ref="T5:T35" si="7">$T$2*$M5</f>
        <v>21291</v>
      </c>
      <c r="U5" s="21">
        <f t="shared" ref="U5:U35" si="8">M5-T5</f>
        <v>1398109</v>
      </c>
    </row>
    <row r="6" spans="1:21" ht="15" thickBot="1" x14ac:dyDescent="0.4">
      <c r="A6" s="5" t="s">
        <v>8</v>
      </c>
      <c r="B6" s="1">
        <v>102196</v>
      </c>
      <c r="C6" s="2"/>
      <c r="D6" s="1">
        <v>5617</v>
      </c>
      <c r="E6" s="2"/>
      <c r="F6" s="1">
        <v>95308</v>
      </c>
      <c r="G6" s="1">
        <v>11506</v>
      </c>
      <c r="H6" s="2">
        <v>632</v>
      </c>
      <c r="I6" s="1">
        <v>205921</v>
      </c>
      <c r="J6" s="1">
        <v>23184</v>
      </c>
      <c r="K6" s="9"/>
      <c r="L6" s="28">
        <f t="shared" si="0"/>
        <v>5.4963012250968724E-2</v>
      </c>
      <c r="M6" s="6">
        <f t="shared" si="1"/>
        <v>374466.66666666669</v>
      </c>
      <c r="N6" s="7">
        <f t="shared" si="2"/>
        <v>0.74548335410361399</v>
      </c>
      <c r="O6" s="7"/>
      <c r="P6" s="24">
        <f t="shared" si="3"/>
        <v>56170</v>
      </c>
      <c r="Q6" s="24">
        <f t="shared" si="4"/>
        <v>224680</v>
      </c>
      <c r="R6" s="24">
        <f t="shared" si="5"/>
        <v>93616.666666666672</v>
      </c>
      <c r="S6" s="24">
        <f t="shared" si="6"/>
        <v>46808.333333333336</v>
      </c>
      <c r="T6" s="24">
        <f t="shared" si="7"/>
        <v>5617</v>
      </c>
      <c r="U6" s="21">
        <f t="shared" si="8"/>
        <v>368849.66666666669</v>
      </c>
    </row>
    <row r="7" spans="1:21" ht="15" thickBot="1" x14ac:dyDescent="0.4">
      <c r="A7" s="5" t="s">
        <v>17</v>
      </c>
      <c r="B7" s="1">
        <v>50969</v>
      </c>
      <c r="C7" s="2"/>
      <c r="D7" s="1">
        <v>2556</v>
      </c>
      <c r="E7" s="2"/>
      <c r="F7" s="1">
        <v>40295</v>
      </c>
      <c r="G7" s="1">
        <v>7462</v>
      </c>
      <c r="H7" s="2">
        <v>374</v>
      </c>
      <c r="I7" s="1">
        <v>215213</v>
      </c>
      <c r="J7" s="1">
        <v>31509</v>
      </c>
      <c r="K7" s="9"/>
      <c r="L7" s="28">
        <f t="shared" si="0"/>
        <v>5.0148129255037373E-2</v>
      </c>
      <c r="M7" s="6">
        <f t="shared" si="1"/>
        <v>170400</v>
      </c>
      <c r="N7" s="7">
        <f t="shared" si="2"/>
        <v>0.76352699530516432</v>
      </c>
      <c r="O7" s="7"/>
      <c r="P7" s="24">
        <f t="shared" si="3"/>
        <v>25560</v>
      </c>
      <c r="Q7" s="24">
        <f t="shared" si="4"/>
        <v>102240</v>
      </c>
      <c r="R7" s="24">
        <f t="shared" si="5"/>
        <v>42600</v>
      </c>
      <c r="S7" s="24">
        <f t="shared" si="6"/>
        <v>21300</v>
      </c>
      <c r="T7" s="24">
        <f t="shared" si="7"/>
        <v>2556</v>
      </c>
      <c r="U7" s="21">
        <f t="shared" si="8"/>
        <v>167844</v>
      </c>
    </row>
    <row r="8" spans="1:21" ht="15" thickBot="1" x14ac:dyDescent="0.4">
      <c r="A8" s="5" t="s">
        <v>10</v>
      </c>
      <c r="B8" s="1">
        <v>41338</v>
      </c>
      <c r="C8" s="4">
        <v>526</v>
      </c>
      <c r="D8" s="1">
        <v>1618</v>
      </c>
      <c r="E8" s="3">
        <v>24</v>
      </c>
      <c r="F8" s="1">
        <v>36383</v>
      </c>
      <c r="G8" s="1">
        <v>1056</v>
      </c>
      <c r="H8" s="2">
        <v>41</v>
      </c>
      <c r="I8" s="1">
        <v>494173</v>
      </c>
      <c r="J8" s="1">
        <v>12623</v>
      </c>
      <c r="K8" s="9"/>
      <c r="L8" s="28">
        <f t="shared" si="0"/>
        <v>3.9140742174270646E-2</v>
      </c>
      <c r="M8" s="6">
        <f t="shared" si="1"/>
        <v>107866.66666666667</v>
      </c>
      <c r="N8" s="7">
        <f t="shared" si="2"/>
        <v>0.66270395550061811</v>
      </c>
      <c r="O8" s="7"/>
      <c r="P8" s="24">
        <f t="shared" si="3"/>
        <v>16180</v>
      </c>
      <c r="Q8" s="24">
        <f t="shared" si="4"/>
        <v>64720</v>
      </c>
      <c r="R8" s="24">
        <f t="shared" si="5"/>
        <v>26966.666666666668</v>
      </c>
      <c r="S8" s="24">
        <f t="shared" si="6"/>
        <v>13483.333333333334</v>
      </c>
      <c r="T8" s="24">
        <f t="shared" si="7"/>
        <v>1618</v>
      </c>
      <c r="U8" s="21">
        <f t="shared" si="8"/>
        <v>106248.66666666667</v>
      </c>
    </row>
    <row r="9" spans="1:21" ht="15" thickBot="1" x14ac:dyDescent="0.4">
      <c r="A9" s="5" t="s">
        <v>19</v>
      </c>
      <c r="B9" s="1">
        <v>40149</v>
      </c>
      <c r="C9" s="2"/>
      <c r="D9" s="1">
        <v>1736</v>
      </c>
      <c r="E9" s="2"/>
      <c r="F9" s="1">
        <v>37763</v>
      </c>
      <c r="G9" s="1">
        <v>3139</v>
      </c>
      <c r="H9" s="2">
        <v>136</v>
      </c>
      <c r="I9" s="1">
        <v>186143</v>
      </c>
      <c r="J9" s="1">
        <v>14552</v>
      </c>
      <c r="K9" s="9"/>
      <c r="L9" s="28">
        <f t="shared" si="0"/>
        <v>4.3238934967247004E-2</v>
      </c>
      <c r="M9" s="6">
        <f t="shared" si="1"/>
        <v>115733.33333333334</v>
      </c>
      <c r="N9" s="7">
        <f t="shared" si="2"/>
        <v>0.67370679723502302</v>
      </c>
      <c r="O9" s="7"/>
      <c r="P9" s="24">
        <f t="shared" si="3"/>
        <v>17360</v>
      </c>
      <c r="Q9" s="24">
        <f t="shared" si="4"/>
        <v>69440</v>
      </c>
      <c r="R9" s="24">
        <f t="shared" si="5"/>
        <v>28933.333333333336</v>
      </c>
      <c r="S9" s="24">
        <f t="shared" si="6"/>
        <v>14466.666666666668</v>
      </c>
      <c r="T9" s="24">
        <f t="shared" si="7"/>
        <v>1736</v>
      </c>
      <c r="U9" s="21">
        <f t="shared" si="8"/>
        <v>113997.33333333334</v>
      </c>
    </row>
    <row r="10" spans="1:21" ht="15" thickBot="1" x14ac:dyDescent="0.4">
      <c r="A10" s="5" t="s">
        <v>12</v>
      </c>
      <c r="B10" s="1">
        <v>39658</v>
      </c>
      <c r="C10" s="2"/>
      <c r="D10" s="1">
        <v>1795</v>
      </c>
      <c r="E10" s="2"/>
      <c r="F10" s="1">
        <v>37257</v>
      </c>
      <c r="G10" s="1">
        <v>3093</v>
      </c>
      <c r="H10" s="2">
        <v>140</v>
      </c>
      <c r="I10" s="1">
        <v>189632</v>
      </c>
      <c r="J10" s="1">
        <v>14790</v>
      </c>
      <c r="K10" s="9"/>
      <c r="L10" s="28">
        <f t="shared" si="0"/>
        <v>4.5261990014625046E-2</v>
      </c>
      <c r="M10" s="6">
        <f t="shared" si="1"/>
        <v>119666.66666666667</v>
      </c>
      <c r="N10" s="7">
        <f t="shared" si="2"/>
        <v>0.68866016713091927</v>
      </c>
      <c r="O10" s="7"/>
      <c r="P10" s="24">
        <f t="shared" si="3"/>
        <v>17950</v>
      </c>
      <c r="Q10" s="24">
        <f t="shared" si="4"/>
        <v>71800</v>
      </c>
      <c r="R10" s="24">
        <f t="shared" si="5"/>
        <v>29916.666666666668</v>
      </c>
      <c r="S10" s="24">
        <f t="shared" si="6"/>
        <v>14958.333333333334</v>
      </c>
      <c r="T10" s="24">
        <f t="shared" si="7"/>
        <v>1795</v>
      </c>
      <c r="U10" s="21">
        <f t="shared" si="8"/>
        <v>117871.66666666667</v>
      </c>
    </row>
    <row r="11" spans="1:21" ht="15" thickBot="1" x14ac:dyDescent="0.4">
      <c r="A11" s="5" t="s">
        <v>11</v>
      </c>
      <c r="B11" s="1">
        <v>36641</v>
      </c>
      <c r="C11" s="2"/>
      <c r="D11" s="1">
        <v>3085</v>
      </c>
      <c r="E11" s="2"/>
      <c r="F11" s="1">
        <v>30284</v>
      </c>
      <c r="G11" s="1">
        <v>3680</v>
      </c>
      <c r="H11" s="2">
        <v>310</v>
      </c>
      <c r="I11" s="1">
        <v>140130</v>
      </c>
      <c r="J11" s="1">
        <v>14073</v>
      </c>
      <c r="K11" s="9"/>
      <c r="L11" s="28">
        <f t="shared" si="0"/>
        <v>8.4195300346606258E-2</v>
      </c>
      <c r="M11" s="6">
        <f t="shared" si="1"/>
        <v>205666.66666666669</v>
      </c>
      <c r="N11" s="7">
        <f t="shared" si="2"/>
        <v>0.85275202593192867</v>
      </c>
      <c r="O11" s="7"/>
      <c r="P11" s="24">
        <f t="shared" si="3"/>
        <v>30850</v>
      </c>
      <c r="Q11" s="24">
        <f t="shared" si="4"/>
        <v>123400</v>
      </c>
      <c r="R11" s="24">
        <f t="shared" si="5"/>
        <v>51416.666666666672</v>
      </c>
      <c r="S11" s="24">
        <f t="shared" si="6"/>
        <v>25708.333333333336</v>
      </c>
      <c r="T11" s="24">
        <f t="shared" si="7"/>
        <v>3085</v>
      </c>
      <c r="U11" s="21">
        <f t="shared" si="8"/>
        <v>202581.66666666669</v>
      </c>
    </row>
    <row r="12" spans="1:21" ht="15" thickBot="1" x14ac:dyDescent="0.4">
      <c r="A12" s="5" t="s">
        <v>13</v>
      </c>
      <c r="B12" s="1">
        <v>30533</v>
      </c>
      <c r="C12" s="2"/>
      <c r="D12" s="1">
        <v>1046</v>
      </c>
      <c r="E12" s="2"/>
      <c r="F12" s="1">
        <v>28801</v>
      </c>
      <c r="G12" s="1">
        <v>1482</v>
      </c>
      <c r="H12" s="2">
        <v>51</v>
      </c>
      <c r="I12" s="1">
        <v>320984</v>
      </c>
      <c r="J12" s="1">
        <v>15583</v>
      </c>
      <c r="K12" s="9"/>
      <c r="L12" s="28">
        <f t="shared" si="0"/>
        <v>3.4258015917204336E-2</v>
      </c>
      <c r="M12" s="6">
        <f t="shared" si="1"/>
        <v>69733.333333333343</v>
      </c>
      <c r="N12" s="7">
        <f t="shared" si="2"/>
        <v>0.58698374760994265</v>
      </c>
      <c r="O12" s="7"/>
      <c r="P12" s="24">
        <f t="shared" si="3"/>
        <v>10460.000000000002</v>
      </c>
      <c r="Q12" s="24">
        <f t="shared" si="4"/>
        <v>41840.000000000007</v>
      </c>
      <c r="R12" s="24">
        <f t="shared" si="5"/>
        <v>17433.333333333336</v>
      </c>
      <c r="S12" s="24">
        <f t="shared" si="6"/>
        <v>8716.6666666666679</v>
      </c>
      <c r="T12" s="24">
        <f t="shared" si="7"/>
        <v>1046</v>
      </c>
      <c r="U12" s="21">
        <f t="shared" si="8"/>
        <v>68687.333333333343</v>
      </c>
    </row>
    <row r="13" spans="1:21" ht="15" thickBot="1" x14ac:dyDescent="0.4">
      <c r="A13" s="5" t="s">
        <v>14</v>
      </c>
      <c r="B13" s="1">
        <v>26140</v>
      </c>
      <c r="C13" s="2"/>
      <c r="D13" s="1">
        <v>1660</v>
      </c>
      <c r="E13" s="2"/>
      <c r="F13" s="1">
        <v>9553</v>
      </c>
      <c r="G13" s="1">
        <v>5605</v>
      </c>
      <c r="H13" s="2">
        <v>356</v>
      </c>
      <c r="I13" s="1">
        <v>142056</v>
      </c>
      <c r="J13" s="1">
        <v>30460</v>
      </c>
      <c r="K13" s="9"/>
      <c r="L13" s="28">
        <f t="shared" si="0"/>
        <v>6.3504208110175972E-2</v>
      </c>
      <c r="M13" s="6">
        <f t="shared" si="1"/>
        <v>110666.66666666667</v>
      </c>
      <c r="N13" s="7">
        <f t="shared" si="2"/>
        <v>0.91367771084337346</v>
      </c>
      <c r="O13" s="7"/>
      <c r="P13" s="24">
        <f t="shared" si="3"/>
        <v>16600</v>
      </c>
      <c r="Q13" s="24">
        <f t="shared" si="4"/>
        <v>66400</v>
      </c>
      <c r="R13" s="24">
        <f t="shared" si="5"/>
        <v>27666.666666666668</v>
      </c>
      <c r="S13" s="24">
        <f t="shared" si="6"/>
        <v>13833.333333333334</v>
      </c>
      <c r="T13" s="24">
        <f t="shared" si="7"/>
        <v>1660</v>
      </c>
      <c r="U13" s="21">
        <f t="shared" si="8"/>
        <v>109006.66666666667</v>
      </c>
    </row>
    <row r="14" spans="1:21" ht="15" thickBot="1" x14ac:dyDescent="0.4">
      <c r="A14" s="5" t="s">
        <v>23</v>
      </c>
      <c r="B14" s="1">
        <v>23921</v>
      </c>
      <c r="C14" s="2"/>
      <c r="D14" s="1">
        <v>1764</v>
      </c>
      <c r="E14" s="2"/>
      <c r="F14" s="1">
        <v>22092</v>
      </c>
      <c r="G14" s="1">
        <v>6679</v>
      </c>
      <c r="H14" s="2">
        <v>493</v>
      </c>
      <c r="I14" s="1">
        <v>74038</v>
      </c>
      <c r="J14" s="1">
        <v>20672</v>
      </c>
      <c r="K14" s="9"/>
      <c r="L14" s="28">
        <f t="shared" si="0"/>
        <v>7.3742736507671089E-2</v>
      </c>
      <c r="M14" s="6">
        <f t="shared" si="1"/>
        <v>117600</v>
      </c>
      <c r="N14" s="7">
        <f t="shared" si="2"/>
        <v>0.81214285714285717</v>
      </c>
      <c r="O14" s="7"/>
      <c r="P14" s="24">
        <f t="shared" si="3"/>
        <v>17640</v>
      </c>
      <c r="Q14" s="24">
        <f t="shared" si="4"/>
        <v>70560</v>
      </c>
      <c r="R14" s="24">
        <f t="shared" si="5"/>
        <v>29400</v>
      </c>
      <c r="S14" s="24">
        <f t="shared" si="6"/>
        <v>14700</v>
      </c>
      <c r="T14" s="24">
        <f t="shared" si="7"/>
        <v>1764</v>
      </c>
      <c r="U14" s="21">
        <f t="shared" si="8"/>
        <v>115836</v>
      </c>
    </row>
    <row r="15" spans="1:21" ht="15" thickBot="1" x14ac:dyDescent="0.4">
      <c r="A15" s="5" t="s">
        <v>15</v>
      </c>
      <c r="B15" s="1">
        <v>23170</v>
      </c>
      <c r="C15" s="2"/>
      <c r="D15" s="2">
        <v>601</v>
      </c>
      <c r="E15" s="2"/>
      <c r="F15" s="1">
        <v>14544</v>
      </c>
      <c r="G15" s="2">
        <v>831</v>
      </c>
      <c r="H15" s="2">
        <v>22</v>
      </c>
      <c r="I15" s="1">
        <v>242547</v>
      </c>
      <c r="J15" s="1">
        <v>8698</v>
      </c>
      <c r="K15" s="9"/>
      <c r="L15" s="28">
        <f t="shared" si="0"/>
        <v>2.593871385412171E-2</v>
      </c>
      <c r="M15" s="6">
        <f t="shared" si="1"/>
        <v>40066.666666666672</v>
      </c>
      <c r="N15" s="7">
        <f t="shared" si="2"/>
        <v>0.63700499168053248</v>
      </c>
      <c r="O15" s="7"/>
      <c r="P15" s="24">
        <f t="shared" si="3"/>
        <v>6010.0000000000009</v>
      </c>
      <c r="Q15" s="24">
        <f t="shared" si="4"/>
        <v>24040.000000000004</v>
      </c>
      <c r="R15" s="24">
        <f t="shared" si="5"/>
        <v>10016.666666666668</v>
      </c>
      <c r="S15" s="24">
        <f t="shared" si="6"/>
        <v>5008.3333333333339</v>
      </c>
      <c r="T15" s="24">
        <f t="shared" si="7"/>
        <v>601</v>
      </c>
      <c r="U15" s="21">
        <f t="shared" si="8"/>
        <v>39465.666666666672</v>
      </c>
    </row>
    <row r="16" spans="1:21" ht="15" thickBot="1" x14ac:dyDescent="0.4">
      <c r="A16" s="5" t="s">
        <v>16</v>
      </c>
      <c r="B16" s="1">
        <v>22491</v>
      </c>
      <c r="C16" s="2"/>
      <c r="D16" s="2">
        <v>899</v>
      </c>
      <c r="E16" s="2"/>
      <c r="F16" s="1">
        <v>21561</v>
      </c>
      <c r="G16" s="1">
        <v>2184</v>
      </c>
      <c r="H16" s="2">
        <v>87</v>
      </c>
      <c r="I16" s="1">
        <v>107176</v>
      </c>
      <c r="J16" s="1">
        <v>10408</v>
      </c>
      <c r="K16" s="9"/>
      <c r="L16" s="28">
        <f t="shared" si="0"/>
        <v>3.9971544173224849E-2</v>
      </c>
      <c r="M16" s="6">
        <f t="shared" si="1"/>
        <v>59933.333333333336</v>
      </c>
      <c r="N16" s="7">
        <f t="shared" si="2"/>
        <v>0.64025027808676305</v>
      </c>
      <c r="O16" s="7"/>
      <c r="P16" s="24">
        <f t="shared" si="3"/>
        <v>8990</v>
      </c>
      <c r="Q16" s="24">
        <f t="shared" si="4"/>
        <v>35960</v>
      </c>
      <c r="R16" s="24">
        <f t="shared" si="5"/>
        <v>14983.333333333334</v>
      </c>
      <c r="S16" s="24">
        <f t="shared" si="6"/>
        <v>7491.666666666667</v>
      </c>
      <c r="T16" s="24">
        <f t="shared" si="7"/>
        <v>899</v>
      </c>
      <c r="U16" s="21">
        <f t="shared" si="8"/>
        <v>59034.333333333336</v>
      </c>
    </row>
    <row r="17" spans="1:21" ht="15" thickBot="1" x14ac:dyDescent="0.4">
      <c r="A17" s="5" t="s">
        <v>26</v>
      </c>
      <c r="B17" s="1">
        <v>16616</v>
      </c>
      <c r="C17" s="2"/>
      <c r="D17" s="2">
        <v>798</v>
      </c>
      <c r="E17" s="2"/>
      <c r="F17" s="1">
        <v>14710</v>
      </c>
      <c r="G17" s="1">
        <v>2768</v>
      </c>
      <c r="H17" s="2">
        <v>133</v>
      </c>
      <c r="I17" s="1">
        <v>84716</v>
      </c>
      <c r="J17" s="1">
        <v>14111</v>
      </c>
      <c r="K17" s="10"/>
      <c r="L17" s="28">
        <f t="shared" si="0"/>
        <v>4.8025999037072699E-2</v>
      </c>
      <c r="M17" s="6">
        <f t="shared" si="1"/>
        <v>53200</v>
      </c>
      <c r="N17" s="7">
        <f t="shared" si="2"/>
        <v>0.72349624060150375</v>
      </c>
      <c r="O17" s="7"/>
      <c r="P17" s="24">
        <f t="shared" si="3"/>
        <v>7980</v>
      </c>
      <c r="Q17" s="24">
        <f t="shared" si="4"/>
        <v>31920</v>
      </c>
      <c r="R17" s="24">
        <f t="shared" si="5"/>
        <v>13300</v>
      </c>
      <c r="S17" s="24">
        <f t="shared" si="6"/>
        <v>6650</v>
      </c>
      <c r="T17" s="24">
        <f t="shared" si="7"/>
        <v>798</v>
      </c>
      <c r="U17" s="21">
        <f t="shared" si="8"/>
        <v>52402</v>
      </c>
    </row>
    <row r="18" spans="1:21" ht="15" thickBot="1" x14ac:dyDescent="0.4">
      <c r="A18" s="5" t="s">
        <v>21</v>
      </c>
      <c r="B18" s="1">
        <v>15169</v>
      </c>
      <c r="C18" s="2"/>
      <c r="D18" s="2">
        <v>690</v>
      </c>
      <c r="E18" s="2"/>
      <c r="F18" s="1">
        <v>14359</v>
      </c>
      <c r="G18" s="1">
        <v>1303</v>
      </c>
      <c r="H18" s="2">
        <v>59</v>
      </c>
      <c r="I18" s="1">
        <v>107109</v>
      </c>
      <c r="J18" s="1">
        <v>9200</v>
      </c>
      <c r="K18" s="9"/>
      <c r="L18" s="28">
        <f t="shared" si="0"/>
        <v>4.5487507416441426E-2</v>
      </c>
      <c r="M18" s="6">
        <f t="shared" si="1"/>
        <v>46000</v>
      </c>
      <c r="N18" s="7">
        <f t="shared" si="2"/>
        <v>0.68784782608695649</v>
      </c>
      <c r="O18" s="7"/>
      <c r="P18" s="24">
        <f t="shared" si="3"/>
        <v>6900</v>
      </c>
      <c r="Q18" s="24">
        <f t="shared" si="4"/>
        <v>27600</v>
      </c>
      <c r="R18" s="24">
        <f t="shared" si="5"/>
        <v>11500</v>
      </c>
      <c r="S18" s="24">
        <f t="shared" si="6"/>
        <v>5750</v>
      </c>
      <c r="T18" s="24">
        <f t="shared" si="7"/>
        <v>690</v>
      </c>
      <c r="U18" s="21">
        <f t="shared" si="8"/>
        <v>45310</v>
      </c>
    </row>
    <row r="19" spans="1:21" ht="15" thickBot="1" x14ac:dyDescent="0.4">
      <c r="A19" s="5" t="s">
        <v>27</v>
      </c>
      <c r="B19" s="1">
        <v>13680</v>
      </c>
      <c r="C19" s="2"/>
      <c r="D19" s="2">
        <v>741</v>
      </c>
      <c r="E19" s="2"/>
      <c r="F19" s="1">
        <v>12925</v>
      </c>
      <c r="G19" s="1">
        <v>2061</v>
      </c>
      <c r="H19" s="2">
        <v>112</v>
      </c>
      <c r="I19" s="1">
        <v>75553</v>
      </c>
      <c r="J19" s="1">
        <v>11383</v>
      </c>
      <c r="K19" s="9"/>
      <c r="L19" s="28">
        <f t="shared" si="0"/>
        <v>5.4166666666666669E-2</v>
      </c>
      <c r="M19" s="6">
        <f t="shared" si="1"/>
        <v>49400</v>
      </c>
      <c r="N19" s="7">
        <f t="shared" si="2"/>
        <v>0.73836032388663964</v>
      </c>
      <c r="O19" s="7"/>
      <c r="P19" s="24">
        <f t="shared" si="3"/>
        <v>7410</v>
      </c>
      <c r="Q19" s="24">
        <f t="shared" si="4"/>
        <v>29640</v>
      </c>
      <c r="R19" s="24">
        <f t="shared" si="5"/>
        <v>12350</v>
      </c>
      <c r="S19" s="24">
        <f t="shared" si="6"/>
        <v>6175</v>
      </c>
      <c r="T19" s="24">
        <f t="shared" si="7"/>
        <v>741</v>
      </c>
      <c r="U19" s="21">
        <f t="shared" si="8"/>
        <v>48659</v>
      </c>
    </row>
    <row r="20" spans="1:21" ht="15" thickBot="1" x14ac:dyDescent="0.4">
      <c r="A20" s="5" t="s">
        <v>9</v>
      </c>
      <c r="B20" s="1">
        <v>13176</v>
      </c>
      <c r="C20" s="2"/>
      <c r="D20" s="2">
        <v>723</v>
      </c>
      <c r="E20" s="2"/>
      <c r="F20" s="1">
        <v>10646</v>
      </c>
      <c r="G20" s="1">
        <v>1806</v>
      </c>
      <c r="H20" s="2">
        <v>99</v>
      </c>
      <c r="I20" s="1">
        <v>160324</v>
      </c>
      <c r="J20" s="1">
        <v>21979</v>
      </c>
      <c r="K20" s="9"/>
      <c r="L20" s="28">
        <f t="shared" si="0"/>
        <v>5.4872495446265941E-2</v>
      </c>
      <c r="M20" s="6">
        <f t="shared" si="1"/>
        <v>48200</v>
      </c>
      <c r="N20" s="7">
        <f t="shared" si="2"/>
        <v>0.77912863070539418</v>
      </c>
      <c r="O20" s="7"/>
      <c r="P20" s="24">
        <f t="shared" si="3"/>
        <v>7230</v>
      </c>
      <c r="Q20" s="24">
        <f t="shared" si="4"/>
        <v>28920</v>
      </c>
      <c r="R20" s="24">
        <f t="shared" si="5"/>
        <v>12050</v>
      </c>
      <c r="S20" s="24">
        <f t="shared" si="6"/>
        <v>6025</v>
      </c>
      <c r="T20" s="24">
        <f t="shared" si="7"/>
        <v>723</v>
      </c>
      <c r="U20" s="21">
        <f t="shared" si="8"/>
        <v>47477</v>
      </c>
    </row>
    <row r="21" spans="1:21" ht="15" thickBot="1" x14ac:dyDescent="0.4">
      <c r="A21" s="5" t="s">
        <v>18</v>
      </c>
      <c r="B21" s="1">
        <v>12256</v>
      </c>
      <c r="C21" s="2"/>
      <c r="D21" s="2">
        <v>674</v>
      </c>
      <c r="E21" s="2"/>
      <c r="F21" s="1">
        <v>11023</v>
      </c>
      <c r="G21" s="1">
        <v>2216</v>
      </c>
      <c r="H21" s="2">
        <v>122</v>
      </c>
      <c r="I21" s="1">
        <v>56789</v>
      </c>
      <c r="J21" s="1">
        <v>10267</v>
      </c>
      <c r="K21" s="10"/>
      <c r="L21" s="28">
        <f t="shared" si="0"/>
        <v>5.4993472584856394E-2</v>
      </c>
      <c r="M21" s="6">
        <f t="shared" si="1"/>
        <v>44933.333333333336</v>
      </c>
      <c r="N21" s="7">
        <f t="shared" si="2"/>
        <v>0.75468100890207712</v>
      </c>
      <c r="O21" s="7"/>
      <c r="P21" s="24">
        <f t="shared" si="3"/>
        <v>6740</v>
      </c>
      <c r="Q21" s="24">
        <f t="shared" si="4"/>
        <v>26960</v>
      </c>
      <c r="R21" s="24">
        <f t="shared" si="5"/>
        <v>11233.333333333334</v>
      </c>
      <c r="S21" s="24">
        <f t="shared" si="6"/>
        <v>5616.666666666667</v>
      </c>
      <c r="T21" s="24">
        <f t="shared" si="7"/>
        <v>674</v>
      </c>
      <c r="U21" s="21">
        <f t="shared" si="8"/>
        <v>44259.333333333336</v>
      </c>
    </row>
    <row r="22" spans="1:21" ht="15" thickBot="1" x14ac:dyDescent="0.4">
      <c r="A22" s="5" t="s">
        <v>29</v>
      </c>
      <c r="B22" s="1">
        <v>11594</v>
      </c>
      <c r="C22" s="2"/>
      <c r="D22" s="2">
        <v>410</v>
      </c>
      <c r="E22" s="2"/>
      <c r="F22" s="1">
        <v>9512</v>
      </c>
      <c r="G22" s="1">
        <v>1378</v>
      </c>
      <c r="H22" s="2">
        <v>49</v>
      </c>
      <c r="I22" s="1">
        <v>69015</v>
      </c>
      <c r="J22" s="1">
        <v>8203</v>
      </c>
      <c r="K22" s="9"/>
      <c r="L22" s="28">
        <f t="shared" si="0"/>
        <v>3.5363118854579954E-2</v>
      </c>
      <c r="M22" s="6">
        <f t="shared" si="1"/>
        <v>27333.333333333336</v>
      </c>
      <c r="N22" s="7">
        <f t="shared" si="2"/>
        <v>0.65200000000000002</v>
      </c>
      <c r="O22" s="7"/>
      <c r="P22" s="24">
        <f t="shared" si="3"/>
        <v>4100</v>
      </c>
      <c r="Q22" s="24">
        <f t="shared" si="4"/>
        <v>16400</v>
      </c>
      <c r="R22" s="24">
        <f t="shared" si="5"/>
        <v>6833.3333333333339</v>
      </c>
      <c r="S22" s="24">
        <f t="shared" si="6"/>
        <v>3416.666666666667</v>
      </c>
      <c r="T22" s="24">
        <f t="shared" si="7"/>
        <v>410</v>
      </c>
      <c r="U22" s="21">
        <f t="shared" si="8"/>
        <v>26923.333333333336</v>
      </c>
    </row>
    <row r="23" spans="1:21" ht="15" thickBot="1" x14ac:dyDescent="0.4">
      <c r="A23" s="5" t="s">
        <v>20</v>
      </c>
      <c r="B23" s="1">
        <v>8726</v>
      </c>
      <c r="C23" s="2"/>
      <c r="D23" s="2">
        <v>168</v>
      </c>
      <c r="E23" s="2"/>
      <c r="F23" s="1">
        <v>4188</v>
      </c>
      <c r="G23" s="1">
        <v>1312</v>
      </c>
      <c r="H23" s="2">
        <v>25</v>
      </c>
      <c r="I23" s="1">
        <v>131298</v>
      </c>
      <c r="J23" s="1">
        <v>19741</v>
      </c>
      <c r="K23" s="9"/>
      <c r="L23" s="28">
        <f t="shared" si="0"/>
        <v>1.925280770112308E-2</v>
      </c>
      <c r="M23" s="6">
        <f t="shared" si="1"/>
        <v>11200</v>
      </c>
      <c r="N23" s="7">
        <f t="shared" si="2"/>
        <v>0.62607142857142861</v>
      </c>
      <c r="O23" s="7"/>
      <c r="P23" s="24">
        <f t="shared" si="3"/>
        <v>1680</v>
      </c>
      <c r="Q23" s="24">
        <f t="shared" si="4"/>
        <v>6720</v>
      </c>
      <c r="R23" s="24">
        <f t="shared" si="5"/>
        <v>2800</v>
      </c>
      <c r="S23" s="24">
        <f t="shared" si="6"/>
        <v>1400</v>
      </c>
      <c r="T23" s="24">
        <f t="shared" si="7"/>
        <v>168</v>
      </c>
      <c r="U23" s="21">
        <f t="shared" si="8"/>
        <v>11032</v>
      </c>
    </row>
    <row r="24" spans="1:21" ht="15" thickBot="1" x14ac:dyDescent="0.4">
      <c r="A24" s="5" t="s">
        <v>24</v>
      </c>
      <c r="B24" s="1">
        <v>8250</v>
      </c>
      <c r="C24" s="2"/>
      <c r="D24" s="2">
        <v>293</v>
      </c>
      <c r="E24" s="2"/>
      <c r="F24" s="1">
        <v>6655</v>
      </c>
      <c r="G24" s="2">
        <v>812</v>
      </c>
      <c r="H24" s="2">
        <v>29</v>
      </c>
      <c r="I24" s="1">
        <v>100584</v>
      </c>
      <c r="J24" s="1">
        <v>9904</v>
      </c>
      <c r="K24" s="9"/>
      <c r="L24" s="28">
        <f t="shared" si="0"/>
        <v>3.5515151515151513E-2</v>
      </c>
      <c r="M24" s="6">
        <f t="shared" si="1"/>
        <v>19533.333333333336</v>
      </c>
      <c r="N24" s="7">
        <f t="shared" si="2"/>
        <v>0.65930034129692838</v>
      </c>
      <c r="O24" s="7"/>
      <c r="P24" s="24">
        <f t="shared" si="3"/>
        <v>2930.0000000000005</v>
      </c>
      <c r="Q24" s="24">
        <f t="shared" si="4"/>
        <v>11720.000000000002</v>
      </c>
      <c r="R24" s="24">
        <f t="shared" si="5"/>
        <v>4883.3333333333339</v>
      </c>
      <c r="S24" s="24">
        <f t="shared" si="6"/>
        <v>2441.666666666667</v>
      </c>
      <c r="T24" s="24">
        <f t="shared" si="7"/>
        <v>293</v>
      </c>
      <c r="U24" s="21">
        <f t="shared" si="8"/>
        <v>19240.333333333336</v>
      </c>
    </row>
    <row r="25" spans="1:21" ht="15" thickBot="1" x14ac:dyDescent="0.4">
      <c r="A25" s="5" t="s">
        <v>40</v>
      </c>
      <c r="B25" s="1">
        <v>6699</v>
      </c>
      <c r="C25" s="2"/>
      <c r="D25" s="2">
        <v>202</v>
      </c>
      <c r="E25" s="2"/>
      <c r="F25" s="1">
        <v>6155</v>
      </c>
      <c r="G25" s="1">
        <v>6340</v>
      </c>
      <c r="H25" s="2">
        <v>191</v>
      </c>
      <c r="I25" s="1">
        <v>47257</v>
      </c>
      <c r="J25" s="1">
        <v>44725</v>
      </c>
      <c r="K25" s="9"/>
      <c r="L25" s="28">
        <f t="shared" si="0"/>
        <v>3.0153754291685327E-2</v>
      </c>
      <c r="M25" s="6">
        <f t="shared" si="1"/>
        <v>13466.666666666668</v>
      </c>
      <c r="N25" s="7">
        <f t="shared" si="2"/>
        <v>0.54294554455445554</v>
      </c>
      <c r="O25" s="7"/>
      <c r="P25" s="24">
        <f t="shared" si="3"/>
        <v>2020</v>
      </c>
      <c r="Q25" s="24">
        <f t="shared" si="4"/>
        <v>8080</v>
      </c>
      <c r="R25" s="24">
        <f t="shared" si="5"/>
        <v>3366.666666666667</v>
      </c>
      <c r="S25" s="24">
        <f t="shared" si="6"/>
        <v>1683.3333333333335</v>
      </c>
      <c r="T25" s="24">
        <f t="shared" si="7"/>
        <v>202</v>
      </c>
      <c r="U25" s="21">
        <f t="shared" si="8"/>
        <v>13264.666666666668</v>
      </c>
    </row>
    <row r="26" spans="1:21" ht="15" thickBot="1" x14ac:dyDescent="0.4">
      <c r="A26" s="5" t="s">
        <v>35</v>
      </c>
      <c r="B26" s="1">
        <v>6694</v>
      </c>
      <c r="C26" s="2"/>
      <c r="D26" s="2">
        <v>267</v>
      </c>
      <c r="E26" s="2"/>
      <c r="F26" s="1">
        <v>5880</v>
      </c>
      <c r="G26" s="1">
        <v>1099</v>
      </c>
      <c r="H26" s="2">
        <v>44</v>
      </c>
      <c r="I26" s="1">
        <v>67017</v>
      </c>
      <c r="J26" s="1">
        <v>11004</v>
      </c>
      <c r="K26" s="9"/>
      <c r="L26" s="28">
        <f t="shared" si="0"/>
        <v>3.9886465491484911E-2</v>
      </c>
      <c r="M26" s="6">
        <f t="shared" si="1"/>
        <v>17800</v>
      </c>
      <c r="N26" s="7">
        <f t="shared" si="2"/>
        <v>0.66966292134831462</v>
      </c>
      <c r="O26" s="7"/>
      <c r="P26" s="24">
        <f t="shared" si="3"/>
        <v>2670</v>
      </c>
      <c r="Q26" s="24">
        <f t="shared" si="4"/>
        <v>10680</v>
      </c>
      <c r="R26" s="24">
        <f t="shared" si="5"/>
        <v>4450</v>
      </c>
      <c r="S26" s="24">
        <f t="shared" si="6"/>
        <v>2225</v>
      </c>
      <c r="T26" s="24">
        <f t="shared" si="7"/>
        <v>267</v>
      </c>
      <c r="U26" s="21">
        <f t="shared" si="8"/>
        <v>17533</v>
      </c>
    </row>
    <row r="27" spans="1:21" ht="15" thickBot="1" x14ac:dyDescent="0.4">
      <c r="A27" s="5" t="s">
        <v>33</v>
      </c>
      <c r="B27" s="1">
        <v>6045</v>
      </c>
      <c r="C27" s="2"/>
      <c r="D27" s="2">
        <v>266</v>
      </c>
      <c r="E27" s="2"/>
      <c r="F27" s="1">
        <v>5709</v>
      </c>
      <c r="G27" s="2">
        <v>870</v>
      </c>
      <c r="H27" s="2">
        <v>38</v>
      </c>
      <c r="I27" s="1">
        <v>60714</v>
      </c>
      <c r="J27" s="1">
        <v>8740</v>
      </c>
      <c r="K27" s="10"/>
      <c r="L27" s="28">
        <f t="shared" si="0"/>
        <v>4.4003308519437553E-2</v>
      </c>
      <c r="M27" s="6">
        <f t="shared" si="1"/>
        <v>17733.333333333336</v>
      </c>
      <c r="N27" s="7">
        <f t="shared" si="2"/>
        <v>0.67806390977443609</v>
      </c>
      <c r="O27" s="7"/>
      <c r="P27" s="24">
        <f t="shared" si="3"/>
        <v>2660.0000000000005</v>
      </c>
      <c r="Q27" s="24">
        <f t="shared" si="4"/>
        <v>10640.000000000002</v>
      </c>
      <c r="R27" s="24">
        <f t="shared" si="5"/>
        <v>4433.3333333333339</v>
      </c>
      <c r="S27" s="24">
        <f t="shared" si="6"/>
        <v>2216.666666666667</v>
      </c>
      <c r="T27" s="24">
        <f t="shared" si="7"/>
        <v>266</v>
      </c>
      <c r="U27" s="21">
        <f t="shared" si="8"/>
        <v>17467.333333333336</v>
      </c>
    </row>
    <row r="28" spans="1:21" ht="15" thickBot="1" x14ac:dyDescent="0.4">
      <c r="A28" s="5" t="s">
        <v>36</v>
      </c>
      <c r="B28" s="1">
        <v>6026</v>
      </c>
      <c r="C28" s="2"/>
      <c r="D28" s="2">
        <v>209</v>
      </c>
      <c r="E28" s="2"/>
      <c r="F28" s="1">
        <v>5797</v>
      </c>
      <c r="G28" s="1">
        <v>1239</v>
      </c>
      <c r="H28" s="2">
        <v>43</v>
      </c>
      <c r="I28" s="1">
        <v>52641</v>
      </c>
      <c r="J28" s="1">
        <v>10821</v>
      </c>
      <c r="K28" s="10"/>
      <c r="L28" s="28">
        <f t="shared" si="0"/>
        <v>3.4683040159309661E-2</v>
      </c>
      <c r="M28" s="6">
        <f t="shared" si="1"/>
        <v>13933.333333333334</v>
      </c>
      <c r="N28" s="7">
        <f t="shared" si="2"/>
        <v>0.58394736842105266</v>
      </c>
      <c r="O28" s="7"/>
      <c r="P28" s="24">
        <f t="shared" si="3"/>
        <v>2090</v>
      </c>
      <c r="Q28" s="24">
        <f t="shared" si="4"/>
        <v>8360</v>
      </c>
      <c r="R28" s="24">
        <f t="shared" si="5"/>
        <v>3483.3333333333335</v>
      </c>
      <c r="S28" s="24">
        <f t="shared" si="6"/>
        <v>1741.6666666666667</v>
      </c>
      <c r="T28" s="24">
        <f t="shared" si="7"/>
        <v>209</v>
      </c>
      <c r="U28" s="21">
        <f t="shared" si="8"/>
        <v>13724.333333333334</v>
      </c>
    </row>
    <row r="29" spans="1:21" ht="15" thickBot="1" x14ac:dyDescent="0.4">
      <c r="A29" s="5" t="s">
        <v>30</v>
      </c>
      <c r="B29" s="1">
        <v>5434</v>
      </c>
      <c r="C29" s="2"/>
      <c r="D29" s="2">
        <v>209</v>
      </c>
      <c r="E29" s="2"/>
      <c r="F29" s="1">
        <v>5225</v>
      </c>
      <c r="G29" s="1">
        <v>1818</v>
      </c>
      <c r="H29" s="2">
        <v>70</v>
      </c>
      <c r="I29" s="1">
        <v>55389</v>
      </c>
      <c r="J29" s="1">
        <v>18532</v>
      </c>
      <c r="K29" s="9"/>
      <c r="L29" s="28">
        <f t="shared" si="0"/>
        <v>3.8461538461538464E-2</v>
      </c>
      <c r="M29" s="6">
        <f t="shared" si="1"/>
        <v>13933.333333333334</v>
      </c>
      <c r="N29" s="7">
        <f t="shared" si="2"/>
        <v>0.625</v>
      </c>
      <c r="O29" s="7"/>
      <c r="P29" s="24">
        <f t="shared" si="3"/>
        <v>2090</v>
      </c>
      <c r="Q29" s="24">
        <f t="shared" si="4"/>
        <v>8360</v>
      </c>
      <c r="R29" s="24">
        <f t="shared" si="5"/>
        <v>3483.3333333333335</v>
      </c>
      <c r="S29" s="24">
        <f t="shared" si="6"/>
        <v>1741.6666666666667</v>
      </c>
      <c r="T29" s="24">
        <f t="shared" si="7"/>
        <v>209</v>
      </c>
      <c r="U29" s="21">
        <f t="shared" si="8"/>
        <v>13724.333333333334</v>
      </c>
    </row>
    <row r="30" spans="1:21" ht="15" thickBot="1" x14ac:dyDescent="0.4">
      <c r="A30" s="5" t="s">
        <v>22</v>
      </c>
      <c r="B30" s="1">
        <v>5356</v>
      </c>
      <c r="C30" s="2"/>
      <c r="D30" s="2">
        <v>262</v>
      </c>
      <c r="E30" s="2"/>
      <c r="F30" s="1">
        <v>2781</v>
      </c>
      <c r="G30" s="2">
        <v>927</v>
      </c>
      <c r="H30" s="2">
        <v>45</v>
      </c>
      <c r="I30" s="1">
        <v>59929</v>
      </c>
      <c r="J30" s="1">
        <v>10371</v>
      </c>
      <c r="K30" s="9"/>
      <c r="L30" s="28">
        <f t="shared" si="0"/>
        <v>4.8917102315160568E-2</v>
      </c>
      <c r="M30" s="6">
        <f t="shared" si="1"/>
        <v>17466.666666666668</v>
      </c>
      <c r="N30" s="7">
        <f t="shared" si="2"/>
        <v>0.84078244274809166</v>
      </c>
      <c r="O30" s="7"/>
      <c r="P30" s="24">
        <f t="shared" si="3"/>
        <v>2620</v>
      </c>
      <c r="Q30" s="24">
        <f t="shared" si="4"/>
        <v>10480</v>
      </c>
      <c r="R30" s="24">
        <f t="shared" si="5"/>
        <v>4366.666666666667</v>
      </c>
      <c r="S30" s="24">
        <f t="shared" si="6"/>
        <v>2183.3333333333335</v>
      </c>
      <c r="T30" s="24">
        <f t="shared" si="7"/>
        <v>262</v>
      </c>
      <c r="U30" s="21">
        <f t="shared" si="8"/>
        <v>17204.666666666668</v>
      </c>
    </row>
    <row r="31" spans="1:21" ht="15" thickBot="1" x14ac:dyDescent="0.4">
      <c r="A31" s="5" t="s">
        <v>25</v>
      </c>
      <c r="B31" s="1">
        <v>5070</v>
      </c>
      <c r="C31" s="2"/>
      <c r="D31" s="2">
        <v>157</v>
      </c>
      <c r="E31" s="2"/>
      <c r="F31" s="1">
        <v>1212</v>
      </c>
      <c r="G31" s="1">
        <v>1023</v>
      </c>
      <c r="H31" s="2">
        <v>32</v>
      </c>
      <c r="I31" s="1">
        <v>46996</v>
      </c>
      <c r="J31" s="1">
        <v>9483</v>
      </c>
      <c r="K31" s="9"/>
      <c r="L31" s="28">
        <f t="shared" si="0"/>
        <v>3.0966469428007889E-2</v>
      </c>
      <c r="M31" s="6">
        <f t="shared" si="1"/>
        <v>10466.666666666668</v>
      </c>
      <c r="N31" s="7">
        <f t="shared" si="2"/>
        <v>0.88420382165605094</v>
      </c>
      <c r="O31" s="7"/>
      <c r="P31" s="24">
        <f t="shared" si="3"/>
        <v>1570.0000000000002</v>
      </c>
      <c r="Q31" s="24">
        <f t="shared" si="4"/>
        <v>6280.0000000000009</v>
      </c>
      <c r="R31" s="24">
        <f t="shared" si="5"/>
        <v>2616.666666666667</v>
      </c>
      <c r="S31" s="24">
        <f t="shared" si="6"/>
        <v>1308.3333333333335</v>
      </c>
      <c r="T31" s="24">
        <f t="shared" si="7"/>
        <v>157</v>
      </c>
      <c r="U31" s="21">
        <f t="shared" si="8"/>
        <v>10309.666666666668</v>
      </c>
    </row>
    <row r="32" spans="1:21" ht="15" thickBot="1" x14ac:dyDescent="0.4">
      <c r="A32" s="5" t="s">
        <v>41</v>
      </c>
      <c r="B32" s="1">
        <v>4445</v>
      </c>
      <c r="C32" s="2"/>
      <c r="D32" s="2">
        <v>107</v>
      </c>
      <c r="E32" s="2"/>
      <c r="F32" s="1">
        <v>2734</v>
      </c>
      <c r="G32" s="1">
        <v>1419</v>
      </c>
      <c r="H32" s="2">
        <v>34</v>
      </c>
      <c r="I32" s="1">
        <v>31973</v>
      </c>
      <c r="J32" s="1">
        <v>10207</v>
      </c>
      <c r="K32" s="9"/>
      <c r="L32" s="28">
        <f t="shared" si="0"/>
        <v>2.4071991001124858E-2</v>
      </c>
      <c r="M32" s="32">
        <f t="shared" si="1"/>
        <v>7133.3333333333339</v>
      </c>
      <c r="N32" s="33">
        <f t="shared" si="2"/>
        <v>0.61672897196261689</v>
      </c>
      <c r="O32" s="7"/>
      <c r="P32" s="24">
        <f t="shared" si="3"/>
        <v>1070</v>
      </c>
      <c r="Q32" s="24">
        <f t="shared" si="4"/>
        <v>4280</v>
      </c>
      <c r="R32" s="24">
        <f t="shared" si="5"/>
        <v>1783.3333333333335</v>
      </c>
      <c r="S32" s="24">
        <f t="shared" si="6"/>
        <v>891.66666666666674</v>
      </c>
      <c r="T32" s="24">
        <f t="shared" si="7"/>
        <v>107</v>
      </c>
      <c r="U32" s="21">
        <f t="shared" si="8"/>
        <v>7026.3333333333339</v>
      </c>
    </row>
    <row r="33" spans="1:21" ht="15" thickBot="1" x14ac:dyDescent="0.4">
      <c r="A33" s="5" t="s">
        <v>31</v>
      </c>
      <c r="B33" s="1">
        <v>4398</v>
      </c>
      <c r="C33" s="2"/>
      <c r="D33" s="2">
        <v>197</v>
      </c>
      <c r="E33" s="2"/>
      <c r="F33" s="1">
        <v>2360</v>
      </c>
      <c r="G33" s="1">
        <v>1505</v>
      </c>
      <c r="H33" s="2">
        <v>67</v>
      </c>
      <c r="I33" s="1">
        <v>44487</v>
      </c>
      <c r="J33" s="1">
        <v>15220</v>
      </c>
      <c r="K33" s="9"/>
      <c r="L33" s="28">
        <f t="shared" si="0"/>
        <v>4.4793087767166895E-2</v>
      </c>
      <c r="M33" s="6">
        <f t="shared" si="1"/>
        <v>13133.333333333334</v>
      </c>
      <c r="N33" s="7">
        <f t="shared" si="2"/>
        <v>0.82030456852791878</v>
      </c>
      <c r="O33" s="7"/>
      <c r="P33" s="24">
        <f t="shared" si="3"/>
        <v>1970</v>
      </c>
      <c r="Q33" s="24">
        <f t="shared" si="4"/>
        <v>7880</v>
      </c>
      <c r="R33" s="24">
        <f t="shared" si="5"/>
        <v>3283.3333333333335</v>
      </c>
      <c r="S33" s="24">
        <f t="shared" si="6"/>
        <v>1641.6666666666667</v>
      </c>
      <c r="T33" s="24">
        <f t="shared" si="7"/>
        <v>197</v>
      </c>
      <c r="U33" s="21">
        <f t="shared" si="8"/>
        <v>12936.333333333334</v>
      </c>
    </row>
    <row r="34" spans="1:21" ht="15" thickBot="1" x14ac:dyDescent="0.4">
      <c r="A34" s="5" t="s">
        <v>28</v>
      </c>
      <c r="B34" s="1">
        <v>3782</v>
      </c>
      <c r="C34" s="2"/>
      <c r="D34" s="2">
        <v>39</v>
      </c>
      <c r="E34" s="2"/>
      <c r="F34" s="1">
        <v>2855</v>
      </c>
      <c r="G34" s="1">
        <v>1242</v>
      </c>
      <c r="H34" s="2">
        <v>13</v>
      </c>
      <c r="I34" s="1">
        <v>84697</v>
      </c>
      <c r="J34" s="1">
        <v>27812</v>
      </c>
      <c r="K34" s="10"/>
      <c r="L34" s="28">
        <f t="shared" si="0"/>
        <v>1.0312004230565839E-2</v>
      </c>
      <c r="M34" s="6">
        <f t="shared" si="1"/>
        <v>2600</v>
      </c>
      <c r="N34" s="7">
        <f t="shared" si="2"/>
        <v>9.8076923076923075E-2</v>
      </c>
      <c r="O34" s="7"/>
      <c r="P34" s="24">
        <f t="shared" si="3"/>
        <v>390</v>
      </c>
      <c r="Q34" s="24">
        <f t="shared" si="4"/>
        <v>1560</v>
      </c>
      <c r="R34" s="24">
        <f t="shared" si="5"/>
        <v>650</v>
      </c>
      <c r="S34" s="24">
        <f t="shared" si="6"/>
        <v>325</v>
      </c>
      <c r="T34" s="24">
        <f t="shared" si="7"/>
        <v>39</v>
      </c>
      <c r="U34" s="21">
        <f t="shared" si="8"/>
        <v>2561</v>
      </c>
    </row>
    <row r="35" spans="1:21" ht="15" thickBot="1" x14ac:dyDescent="0.4">
      <c r="A35" s="5" t="s">
        <v>38</v>
      </c>
      <c r="B35" s="1">
        <v>3779</v>
      </c>
      <c r="C35" s="2"/>
      <c r="D35" s="2">
        <v>200</v>
      </c>
      <c r="E35" s="2"/>
      <c r="F35" s="1">
        <v>2457</v>
      </c>
      <c r="G35" s="2">
        <v>851</v>
      </c>
      <c r="H35" s="2">
        <v>45</v>
      </c>
      <c r="I35" s="1">
        <v>44962</v>
      </c>
      <c r="J35" s="1">
        <v>10126</v>
      </c>
      <c r="K35" s="10"/>
      <c r="L35" s="28">
        <f t="shared" si="0"/>
        <v>5.2924053982535059E-2</v>
      </c>
      <c r="M35" s="6">
        <f t="shared" si="1"/>
        <v>13333.333333333334</v>
      </c>
      <c r="N35" s="7">
        <f t="shared" si="2"/>
        <v>0.81572500000000003</v>
      </c>
      <c r="O35" s="7"/>
      <c r="P35" s="24">
        <f t="shared" si="3"/>
        <v>2000</v>
      </c>
      <c r="Q35" s="24">
        <f t="shared" si="4"/>
        <v>8000</v>
      </c>
      <c r="R35" s="24">
        <f t="shared" si="5"/>
        <v>3333.3333333333335</v>
      </c>
      <c r="S35" s="24">
        <f t="shared" si="6"/>
        <v>1666.6666666666667</v>
      </c>
      <c r="T35" s="24">
        <f t="shared" si="7"/>
        <v>200</v>
      </c>
      <c r="U35" s="21">
        <f t="shared" si="8"/>
        <v>13133.333333333334</v>
      </c>
    </row>
    <row r="36" spans="1:21" ht="21.5" thickBot="1" x14ac:dyDescent="0.4">
      <c r="A36" s="5" t="s">
        <v>63</v>
      </c>
      <c r="B36" s="1">
        <v>3528</v>
      </c>
      <c r="C36" s="2"/>
      <c r="D36" s="2">
        <v>153</v>
      </c>
      <c r="E36" s="2"/>
      <c r="F36" s="1">
        <v>2724</v>
      </c>
      <c r="G36" s="1">
        <v>5154</v>
      </c>
      <c r="H36" s="2">
        <v>224</v>
      </c>
      <c r="I36" s="1">
        <v>16533</v>
      </c>
      <c r="J36" s="1">
        <v>24153</v>
      </c>
      <c r="K36" s="10"/>
      <c r="L36" s="28">
        <f t="shared" ref="L36:L57" si="9">D36/B36</f>
        <v>4.336734693877551E-2</v>
      </c>
      <c r="M36" s="6">
        <f t="shared" ref="M36:M58" si="10">D36/$N$1</f>
        <v>10200</v>
      </c>
      <c r="N36" s="7">
        <f t="shared" ref="N36:N58" si="11">ABS(F36-M36)/M36</f>
        <v>0.73294117647058821</v>
      </c>
      <c r="O36" s="7"/>
      <c r="P36" s="24">
        <f t="shared" ref="P36:P57" si="12">$P$2*$M36</f>
        <v>1530</v>
      </c>
      <c r="Q36" s="24">
        <f t="shared" ref="Q36:Q57" si="13">$Q$2*$M36</f>
        <v>6120</v>
      </c>
      <c r="R36" s="24">
        <f t="shared" ref="R36:R57" si="14">$R$2*$M36</f>
        <v>2550</v>
      </c>
      <c r="S36" s="24">
        <f t="shared" ref="S36:S57" si="15">$S$2*$M36</f>
        <v>1275</v>
      </c>
      <c r="T36" s="24">
        <f t="shared" ref="T36:T57" si="16">$T$2*$M36</f>
        <v>153</v>
      </c>
      <c r="U36" s="21">
        <f t="shared" ref="U36:U57" si="17">M36-T36</f>
        <v>10047</v>
      </c>
    </row>
    <row r="37" spans="1:21" ht="15" thickBot="1" x14ac:dyDescent="0.4">
      <c r="A37" s="5" t="s">
        <v>43</v>
      </c>
      <c r="B37" s="1">
        <v>3442</v>
      </c>
      <c r="C37" s="2"/>
      <c r="D37" s="2">
        <v>100</v>
      </c>
      <c r="E37" s="2"/>
      <c r="F37" s="1">
        <v>2639</v>
      </c>
      <c r="G37" s="1">
        <v>3625</v>
      </c>
      <c r="H37" s="2">
        <v>105</v>
      </c>
      <c r="I37" s="1">
        <v>17379</v>
      </c>
      <c r="J37" s="1">
        <v>18303</v>
      </c>
      <c r="K37" s="10"/>
      <c r="L37" s="28">
        <f t="shared" si="9"/>
        <v>2.9052876234747241E-2</v>
      </c>
      <c r="M37" s="6">
        <f t="shared" si="10"/>
        <v>6666.666666666667</v>
      </c>
      <c r="N37" s="7">
        <f t="shared" si="11"/>
        <v>0.60414999999999996</v>
      </c>
      <c r="O37" s="7"/>
      <c r="P37" s="24">
        <f t="shared" si="12"/>
        <v>1000</v>
      </c>
      <c r="Q37" s="24">
        <f t="shared" si="13"/>
        <v>4000</v>
      </c>
      <c r="R37" s="24">
        <f t="shared" si="14"/>
        <v>1666.6666666666667</v>
      </c>
      <c r="S37" s="24">
        <f t="shared" si="15"/>
        <v>833.33333333333337</v>
      </c>
      <c r="T37" s="24">
        <f t="shared" si="16"/>
        <v>100</v>
      </c>
      <c r="U37" s="21">
        <f t="shared" si="17"/>
        <v>6566.666666666667</v>
      </c>
    </row>
    <row r="38" spans="1:21" ht="15" thickBot="1" x14ac:dyDescent="0.4">
      <c r="A38" s="5" t="s">
        <v>32</v>
      </c>
      <c r="B38" s="1">
        <v>3185</v>
      </c>
      <c r="C38" s="2"/>
      <c r="D38" s="2">
        <v>221</v>
      </c>
      <c r="E38" s="2"/>
      <c r="F38" s="1">
        <v>1370</v>
      </c>
      <c r="G38" s="2">
        <v>576</v>
      </c>
      <c r="H38" s="2">
        <v>40</v>
      </c>
      <c r="I38" s="1">
        <v>53787</v>
      </c>
      <c r="J38" s="1">
        <v>9731</v>
      </c>
      <c r="K38" s="9"/>
      <c r="L38" s="28">
        <f t="shared" si="9"/>
        <v>6.9387755102040816E-2</v>
      </c>
      <c r="M38" s="6">
        <f t="shared" si="10"/>
        <v>14733.333333333334</v>
      </c>
      <c r="N38" s="7">
        <f t="shared" si="11"/>
        <v>0.90701357466063348</v>
      </c>
      <c r="O38" s="7"/>
      <c r="P38" s="24">
        <f t="shared" si="12"/>
        <v>2210</v>
      </c>
      <c r="Q38" s="24">
        <f t="shared" si="13"/>
        <v>8840</v>
      </c>
      <c r="R38" s="24">
        <f t="shared" si="14"/>
        <v>3683.3333333333335</v>
      </c>
      <c r="S38" s="24">
        <f t="shared" si="15"/>
        <v>1841.6666666666667</v>
      </c>
      <c r="T38" s="24">
        <f t="shared" si="16"/>
        <v>221</v>
      </c>
      <c r="U38" s="21">
        <f t="shared" si="17"/>
        <v>14512.333333333334</v>
      </c>
    </row>
    <row r="39" spans="1:21" ht="15" thickBot="1" x14ac:dyDescent="0.4">
      <c r="A39" s="5" t="s">
        <v>46</v>
      </c>
      <c r="B39" s="1">
        <v>3121</v>
      </c>
      <c r="C39" s="2"/>
      <c r="D39" s="2">
        <v>188</v>
      </c>
      <c r="E39" s="2"/>
      <c r="F39" s="2">
        <v>972</v>
      </c>
      <c r="G39" s="2">
        <v>797</v>
      </c>
      <c r="H39" s="2">
        <v>48</v>
      </c>
      <c r="I39" s="1">
        <v>53012</v>
      </c>
      <c r="J39" s="1">
        <v>13530</v>
      </c>
      <c r="K39" s="9"/>
      <c r="L39" s="28">
        <f t="shared" si="9"/>
        <v>6.0237103492470363E-2</v>
      </c>
      <c r="M39" s="6">
        <f t="shared" si="10"/>
        <v>12533.333333333334</v>
      </c>
      <c r="N39" s="7">
        <f t="shared" si="11"/>
        <v>0.92244680851063832</v>
      </c>
      <c r="O39" s="7"/>
      <c r="P39" s="24">
        <f t="shared" si="12"/>
        <v>1880</v>
      </c>
      <c r="Q39" s="24">
        <f t="shared" si="13"/>
        <v>7520</v>
      </c>
      <c r="R39" s="24">
        <f t="shared" si="14"/>
        <v>3133.3333333333335</v>
      </c>
      <c r="S39" s="24">
        <f t="shared" si="15"/>
        <v>1566.6666666666667</v>
      </c>
      <c r="T39" s="24">
        <f t="shared" si="16"/>
        <v>188</v>
      </c>
      <c r="U39" s="21">
        <f t="shared" si="17"/>
        <v>12345.333333333334</v>
      </c>
    </row>
    <row r="40" spans="1:21" ht="15" thickBot="1" x14ac:dyDescent="0.4">
      <c r="A40" s="5" t="s">
        <v>45</v>
      </c>
      <c r="B40" s="1">
        <v>2955</v>
      </c>
      <c r="C40" s="2"/>
      <c r="D40" s="2">
        <v>118</v>
      </c>
      <c r="E40" s="2"/>
      <c r="F40" s="1">
        <v>2334</v>
      </c>
      <c r="G40" s="1">
        <v>1016</v>
      </c>
      <c r="H40" s="2">
        <v>41</v>
      </c>
      <c r="I40" s="1">
        <v>23588</v>
      </c>
      <c r="J40" s="1">
        <v>8109</v>
      </c>
      <c r="K40" s="9"/>
      <c r="L40" s="28">
        <f t="shared" si="9"/>
        <v>3.9932318104906939E-2</v>
      </c>
      <c r="M40" s="6">
        <f t="shared" si="10"/>
        <v>7866.666666666667</v>
      </c>
      <c r="N40" s="7">
        <f t="shared" si="11"/>
        <v>0.7033050847457627</v>
      </c>
      <c r="O40" s="7"/>
      <c r="P40" s="24">
        <f t="shared" si="12"/>
        <v>1180</v>
      </c>
      <c r="Q40" s="24">
        <f t="shared" si="13"/>
        <v>4720</v>
      </c>
      <c r="R40" s="24">
        <f t="shared" si="14"/>
        <v>1966.6666666666667</v>
      </c>
      <c r="S40" s="24">
        <f t="shared" si="15"/>
        <v>983.33333333333337</v>
      </c>
      <c r="T40" s="24">
        <f t="shared" si="16"/>
        <v>118</v>
      </c>
      <c r="U40" s="21">
        <f t="shared" si="17"/>
        <v>7748.666666666667</v>
      </c>
    </row>
    <row r="41" spans="1:21" ht="15" thickBot="1" x14ac:dyDescent="0.4">
      <c r="A41" s="5" t="s">
        <v>34</v>
      </c>
      <c r="B41" s="1">
        <v>2810</v>
      </c>
      <c r="C41" s="2"/>
      <c r="D41" s="2">
        <v>47</v>
      </c>
      <c r="E41" s="2"/>
      <c r="F41" s="1">
        <v>1799</v>
      </c>
      <c r="G41" s="2">
        <v>940</v>
      </c>
      <c r="H41" s="2">
        <v>16</v>
      </c>
      <c r="I41" s="1">
        <v>35731</v>
      </c>
      <c r="J41" s="1">
        <v>11947</v>
      </c>
      <c r="K41" s="10"/>
      <c r="L41" s="28">
        <f t="shared" si="9"/>
        <v>1.6725978647686834E-2</v>
      </c>
      <c r="M41" s="6">
        <f t="shared" si="10"/>
        <v>3133.3333333333335</v>
      </c>
      <c r="N41" s="7">
        <f t="shared" si="11"/>
        <v>0.42585106382978727</v>
      </c>
      <c r="O41" s="7"/>
      <c r="P41" s="24">
        <f t="shared" si="12"/>
        <v>470</v>
      </c>
      <c r="Q41" s="24">
        <f t="shared" si="13"/>
        <v>1880</v>
      </c>
      <c r="R41" s="24">
        <f t="shared" si="14"/>
        <v>783.33333333333337</v>
      </c>
      <c r="S41" s="24">
        <f t="shared" si="15"/>
        <v>391.66666666666669</v>
      </c>
      <c r="T41" s="24">
        <f t="shared" si="16"/>
        <v>47</v>
      </c>
      <c r="U41" s="21">
        <f t="shared" si="17"/>
        <v>3086.3333333333335</v>
      </c>
    </row>
    <row r="42" spans="1:21" ht="15" thickBot="1" x14ac:dyDescent="0.4">
      <c r="A42" s="5" t="s">
        <v>44</v>
      </c>
      <c r="B42" s="1">
        <v>2521</v>
      </c>
      <c r="C42" s="2"/>
      <c r="D42" s="2">
        <v>84</v>
      </c>
      <c r="E42" s="2"/>
      <c r="F42" s="1">
        <v>1823</v>
      </c>
      <c r="G42" s="1">
        <v>1205</v>
      </c>
      <c r="H42" s="2">
        <v>40</v>
      </c>
      <c r="I42" s="1">
        <v>51510</v>
      </c>
      <c r="J42" s="1">
        <v>24617</v>
      </c>
      <c r="K42" s="9"/>
      <c r="L42" s="28">
        <f t="shared" si="9"/>
        <v>3.3320111067036889E-2</v>
      </c>
      <c r="M42" s="6">
        <f t="shared" si="10"/>
        <v>5600</v>
      </c>
      <c r="N42" s="7">
        <f t="shared" si="11"/>
        <v>0.67446428571428574</v>
      </c>
      <c r="O42" s="7"/>
      <c r="P42" s="24">
        <f t="shared" si="12"/>
        <v>840</v>
      </c>
      <c r="Q42" s="24">
        <f t="shared" si="13"/>
        <v>3360</v>
      </c>
      <c r="R42" s="24">
        <f t="shared" si="14"/>
        <v>1400</v>
      </c>
      <c r="S42" s="24">
        <f t="shared" si="15"/>
        <v>700</v>
      </c>
      <c r="T42" s="24">
        <f t="shared" si="16"/>
        <v>84</v>
      </c>
      <c r="U42" s="21">
        <f t="shared" si="17"/>
        <v>5516</v>
      </c>
    </row>
    <row r="43" spans="1:21" ht="15" thickBot="1" x14ac:dyDescent="0.4">
      <c r="A43" s="5" t="s">
        <v>50</v>
      </c>
      <c r="B43" s="1">
        <v>2421</v>
      </c>
      <c r="C43" s="2"/>
      <c r="D43" s="2">
        <v>50</v>
      </c>
      <c r="E43" s="2"/>
      <c r="F43" s="1">
        <v>2349</v>
      </c>
      <c r="G43" s="1">
        <v>1271</v>
      </c>
      <c r="H43" s="2">
        <v>26</v>
      </c>
      <c r="I43" s="1">
        <v>20112</v>
      </c>
      <c r="J43" s="1">
        <v>10559</v>
      </c>
      <c r="K43" s="9"/>
      <c r="L43" s="28">
        <f t="shared" si="9"/>
        <v>2.0652622883106153E-2</v>
      </c>
      <c r="M43" s="6">
        <f t="shared" si="10"/>
        <v>3333.3333333333335</v>
      </c>
      <c r="N43" s="7">
        <f t="shared" si="11"/>
        <v>0.29530000000000001</v>
      </c>
      <c r="O43" s="7"/>
      <c r="P43" s="24">
        <f t="shared" si="12"/>
        <v>500</v>
      </c>
      <c r="Q43" s="24">
        <f t="shared" si="13"/>
        <v>2000</v>
      </c>
      <c r="R43" s="24">
        <f t="shared" si="14"/>
        <v>833.33333333333337</v>
      </c>
      <c r="S43" s="24">
        <f t="shared" si="15"/>
        <v>416.66666666666669</v>
      </c>
      <c r="T43" s="24">
        <f t="shared" si="16"/>
        <v>50</v>
      </c>
      <c r="U43" s="21">
        <f t="shared" si="17"/>
        <v>3283.3333333333335</v>
      </c>
    </row>
    <row r="44" spans="1:21" ht="15" thickBot="1" x14ac:dyDescent="0.4">
      <c r="A44" s="5" t="s">
        <v>37</v>
      </c>
      <c r="B44" s="1">
        <v>2177</v>
      </c>
      <c r="C44" s="2"/>
      <c r="D44" s="2">
        <v>86</v>
      </c>
      <c r="E44" s="2"/>
      <c r="F44" s="1">
        <v>2091</v>
      </c>
      <c r="G44" s="2">
        <v>533</v>
      </c>
      <c r="H44" s="2">
        <v>21</v>
      </c>
      <c r="I44" s="1">
        <v>45492</v>
      </c>
      <c r="J44" s="1">
        <v>11145</v>
      </c>
      <c r="K44" s="9"/>
      <c r="L44" s="28">
        <f t="shared" si="9"/>
        <v>3.9503904455672943E-2</v>
      </c>
      <c r="M44" s="6">
        <f t="shared" si="10"/>
        <v>5733.3333333333339</v>
      </c>
      <c r="N44" s="7">
        <f t="shared" si="11"/>
        <v>0.63529069767441859</v>
      </c>
      <c r="O44" s="7"/>
      <c r="P44" s="24">
        <f t="shared" si="12"/>
        <v>860.00000000000011</v>
      </c>
      <c r="Q44" s="24">
        <f t="shared" si="13"/>
        <v>3440.0000000000005</v>
      </c>
      <c r="R44" s="24">
        <f t="shared" si="14"/>
        <v>1433.3333333333335</v>
      </c>
      <c r="S44" s="24">
        <f t="shared" si="15"/>
        <v>716.66666666666674</v>
      </c>
      <c r="T44" s="24">
        <f t="shared" si="16"/>
        <v>86</v>
      </c>
      <c r="U44" s="21">
        <f t="shared" si="17"/>
        <v>5647.3333333333339</v>
      </c>
    </row>
    <row r="45" spans="1:21" ht="15" thickBot="1" x14ac:dyDescent="0.4">
      <c r="A45" s="5" t="s">
        <v>54</v>
      </c>
      <c r="B45" s="1">
        <v>2040</v>
      </c>
      <c r="C45" s="2"/>
      <c r="D45" s="2">
        <v>10</v>
      </c>
      <c r="E45" s="2"/>
      <c r="F45" s="2">
        <v>840</v>
      </c>
      <c r="G45" s="1">
        <v>2360</v>
      </c>
      <c r="H45" s="2">
        <v>12</v>
      </c>
      <c r="I45" s="1">
        <v>14824</v>
      </c>
      <c r="J45" s="1">
        <v>17152</v>
      </c>
      <c r="K45" s="10"/>
      <c r="L45" s="28">
        <f t="shared" si="9"/>
        <v>4.9019607843137254E-3</v>
      </c>
      <c r="M45" s="6">
        <f t="shared" si="10"/>
        <v>666.66666666666674</v>
      </c>
      <c r="N45" s="7">
        <f t="shared" si="11"/>
        <v>0.25999999999999984</v>
      </c>
      <c r="O45" s="7"/>
      <c r="P45" s="24">
        <f t="shared" si="12"/>
        <v>100.00000000000001</v>
      </c>
      <c r="Q45" s="24">
        <f t="shared" si="13"/>
        <v>400.00000000000006</v>
      </c>
      <c r="R45" s="24">
        <f t="shared" si="14"/>
        <v>166.66666666666669</v>
      </c>
      <c r="S45" s="24">
        <f t="shared" si="15"/>
        <v>83.333333333333343</v>
      </c>
      <c r="T45" s="24">
        <f t="shared" si="16"/>
        <v>10</v>
      </c>
      <c r="U45" s="21">
        <f t="shared" si="17"/>
        <v>656.66666666666674</v>
      </c>
    </row>
    <row r="46" spans="1:21" ht="15" thickBot="1" x14ac:dyDescent="0.4">
      <c r="A46" s="5" t="s">
        <v>49</v>
      </c>
      <c r="B46" s="1">
        <v>1870</v>
      </c>
      <c r="C46" s="2"/>
      <c r="D46" s="2">
        <v>54</v>
      </c>
      <c r="E46" s="2"/>
      <c r="F46" s="2">
        <v>949</v>
      </c>
      <c r="G46" s="1">
        <v>1108</v>
      </c>
      <c r="H46" s="2">
        <v>32</v>
      </c>
      <c r="I46" s="1">
        <v>19361</v>
      </c>
      <c r="J46" s="1">
        <v>11471</v>
      </c>
      <c r="K46" s="9"/>
      <c r="L46" s="28">
        <f t="shared" si="9"/>
        <v>2.8877005347593583E-2</v>
      </c>
      <c r="M46" s="6">
        <f t="shared" si="10"/>
        <v>3600</v>
      </c>
      <c r="N46" s="7">
        <f t="shared" si="11"/>
        <v>0.73638888888888887</v>
      </c>
      <c r="O46" s="7"/>
      <c r="P46" s="24">
        <f t="shared" si="12"/>
        <v>540</v>
      </c>
      <c r="Q46" s="24">
        <f t="shared" si="13"/>
        <v>2160</v>
      </c>
      <c r="R46" s="24">
        <f t="shared" si="14"/>
        <v>900</v>
      </c>
      <c r="S46" s="24">
        <f t="shared" si="15"/>
        <v>450</v>
      </c>
      <c r="T46" s="24">
        <f t="shared" si="16"/>
        <v>54</v>
      </c>
      <c r="U46" s="21">
        <f t="shared" si="17"/>
        <v>3546</v>
      </c>
    </row>
    <row r="47" spans="1:21" ht="15" thickBot="1" x14ac:dyDescent="0.4">
      <c r="A47" s="5" t="s">
        <v>42</v>
      </c>
      <c r="B47" s="1">
        <v>1720</v>
      </c>
      <c r="C47" s="2"/>
      <c r="D47" s="2">
        <v>53</v>
      </c>
      <c r="E47" s="2"/>
      <c r="F47" s="1">
        <v>1117</v>
      </c>
      <c r="G47" s="1">
        <v>1280</v>
      </c>
      <c r="H47" s="2">
        <v>39</v>
      </c>
      <c r="I47" s="1">
        <v>17727</v>
      </c>
      <c r="J47" s="1">
        <v>13193</v>
      </c>
      <c r="K47" s="10"/>
      <c r="L47" s="28">
        <f t="shared" si="9"/>
        <v>3.0813953488372094E-2</v>
      </c>
      <c r="M47" s="6">
        <f t="shared" si="10"/>
        <v>3533.3333333333335</v>
      </c>
      <c r="N47" s="7">
        <f t="shared" si="11"/>
        <v>0.68386792452830192</v>
      </c>
      <c r="O47" s="7"/>
      <c r="P47" s="24">
        <f t="shared" si="12"/>
        <v>530</v>
      </c>
      <c r="Q47" s="24">
        <f t="shared" si="13"/>
        <v>2120</v>
      </c>
      <c r="R47" s="24">
        <f t="shared" si="14"/>
        <v>883.33333333333337</v>
      </c>
      <c r="S47" s="24">
        <f t="shared" si="15"/>
        <v>441.66666666666669</v>
      </c>
      <c r="T47" s="24">
        <f t="shared" si="16"/>
        <v>53</v>
      </c>
      <c r="U47" s="21">
        <f t="shared" si="17"/>
        <v>3480.3333333333335</v>
      </c>
    </row>
    <row r="48" spans="1:21" ht="15" thickBot="1" x14ac:dyDescent="0.4">
      <c r="A48" s="5" t="s">
        <v>56</v>
      </c>
      <c r="B48" s="1">
        <v>1010</v>
      </c>
      <c r="C48" s="2"/>
      <c r="D48" s="2">
        <v>32</v>
      </c>
      <c r="E48" s="2"/>
      <c r="F48" s="2">
        <v>753</v>
      </c>
      <c r="G48" s="2">
        <v>552</v>
      </c>
      <c r="H48" s="2">
        <v>17</v>
      </c>
      <c r="I48" s="1">
        <v>32419</v>
      </c>
      <c r="J48" s="1">
        <v>17724</v>
      </c>
      <c r="K48" s="10"/>
      <c r="L48" s="28">
        <f t="shared" si="9"/>
        <v>3.1683168316831684E-2</v>
      </c>
      <c r="M48" s="6">
        <f t="shared" si="10"/>
        <v>2133.3333333333335</v>
      </c>
      <c r="N48" s="7">
        <f t="shared" si="11"/>
        <v>0.64703125000000006</v>
      </c>
      <c r="O48" s="7"/>
      <c r="P48" s="24">
        <f t="shared" si="12"/>
        <v>320</v>
      </c>
      <c r="Q48" s="24">
        <f t="shared" si="13"/>
        <v>1280</v>
      </c>
      <c r="R48" s="24">
        <f t="shared" si="14"/>
        <v>533.33333333333337</v>
      </c>
      <c r="S48" s="24">
        <f t="shared" si="15"/>
        <v>266.66666666666669</v>
      </c>
      <c r="T48" s="24">
        <f t="shared" si="16"/>
        <v>32</v>
      </c>
      <c r="U48" s="21">
        <f t="shared" si="17"/>
        <v>2101.3333333333335</v>
      </c>
    </row>
    <row r="49" spans="1:21" ht="15" thickBot="1" x14ac:dyDescent="0.4">
      <c r="A49" s="5" t="s">
        <v>39</v>
      </c>
      <c r="B49" s="2">
        <v>965</v>
      </c>
      <c r="C49" s="2"/>
      <c r="D49" s="2">
        <v>47</v>
      </c>
      <c r="E49" s="2"/>
      <c r="F49" s="2">
        <v>419</v>
      </c>
      <c r="G49" s="2">
        <v>724</v>
      </c>
      <c r="H49" s="2">
        <v>35</v>
      </c>
      <c r="I49" s="1">
        <v>17721</v>
      </c>
      <c r="J49" s="1">
        <v>13296</v>
      </c>
      <c r="K49" s="9"/>
      <c r="L49" s="28">
        <f t="shared" si="9"/>
        <v>4.8704663212435231E-2</v>
      </c>
      <c r="M49" s="6">
        <f t="shared" si="10"/>
        <v>3133.3333333333335</v>
      </c>
      <c r="N49" s="7">
        <f t="shared" si="11"/>
        <v>0.86627659574468086</v>
      </c>
      <c r="O49" s="7"/>
      <c r="P49" s="24">
        <f t="shared" si="12"/>
        <v>470</v>
      </c>
      <c r="Q49" s="24">
        <f t="shared" si="13"/>
        <v>1880</v>
      </c>
      <c r="R49" s="24">
        <f t="shared" si="14"/>
        <v>783.33333333333337</v>
      </c>
      <c r="S49" s="24">
        <f t="shared" si="15"/>
        <v>391.66666666666669</v>
      </c>
      <c r="T49" s="24">
        <f t="shared" si="16"/>
        <v>47</v>
      </c>
      <c r="U49" s="21">
        <f t="shared" si="17"/>
        <v>3086.3333333333335</v>
      </c>
    </row>
    <row r="50" spans="1:21" ht="15" thickBot="1" x14ac:dyDescent="0.4">
      <c r="A50" s="5" t="s">
        <v>48</v>
      </c>
      <c r="B50" s="2">
        <v>827</v>
      </c>
      <c r="C50" s="2"/>
      <c r="D50" s="2">
        <v>44</v>
      </c>
      <c r="E50" s="2"/>
      <c r="F50" s="2">
        <v>783</v>
      </c>
      <c r="G50" s="1">
        <v>1323</v>
      </c>
      <c r="H50" s="2">
        <v>70</v>
      </c>
      <c r="I50" s="1">
        <v>14310</v>
      </c>
      <c r="J50" s="1">
        <v>22897</v>
      </c>
      <c r="K50" s="10"/>
      <c r="L50" s="28">
        <f t="shared" si="9"/>
        <v>5.3204353083434096E-2</v>
      </c>
      <c r="M50" s="6">
        <f t="shared" si="10"/>
        <v>2933.3333333333335</v>
      </c>
      <c r="N50" s="7">
        <f t="shared" si="11"/>
        <v>0.73306818181818179</v>
      </c>
      <c r="O50" s="7"/>
      <c r="P50" s="24">
        <f t="shared" si="12"/>
        <v>440</v>
      </c>
      <c r="Q50" s="24">
        <f t="shared" si="13"/>
        <v>1760</v>
      </c>
      <c r="R50" s="24">
        <f t="shared" si="14"/>
        <v>733.33333333333337</v>
      </c>
      <c r="S50" s="24">
        <f t="shared" si="15"/>
        <v>366.66666666666669</v>
      </c>
      <c r="T50" s="24">
        <f t="shared" si="16"/>
        <v>44</v>
      </c>
      <c r="U50" s="21">
        <f t="shared" si="17"/>
        <v>2889.3333333333335</v>
      </c>
    </row>
    <row r="51" spans="1:21" ht="15" thickBot="1" x14ac:dyDescent="0.4">
      <c r="A51" s="5" t="s">
        <v>53</v>
      </c>
      <c r="B51" s="2">
        <v>748</v>
      </c>
      <c r="C51" s="2"/>
      <c r="D51" s="2">
        <v>15</v>
      </c>
      <c r="E51" s="2"/>
      <c r="F51" s="2">
        <v>448</v>
      </c>
      <c r="G51" s="2">
        <v>994</v>
      </c>
      <c r="H51" s="2">
        <v>20</v>
      </c>
      <c r="I51" s="1">
        <v>17449</v>
      </c>
      <c r="J51" s="1">
        <v>23197</v>
      </c>
      <c r="K51" s="10"/>
      <c r="L51" s="28">
        <f t="shared" si="9"/>
        <v>2.0053475935828877E-2</v>
      </c>
      <c r="M51" s="6">
        <f t="shared" si="10"/>
        <v>1000</v>
      </c>
      <c r="N51" s="7">
        <f t="shared" si="11"/>
        <v>0.55200000000000005</v>
      </c>
      <c r="O51" s="7"/>
      <c r="P51" s="24">
        <f t="shared" si="12"/>
        <v>150</v>
      </c>
      <c r="Q51" s="24">
        <f t="shared" si="13"/>
        <v>600</v>
      </c>
      <c r="R51" s="24">
        <f t="shared" si="14"/>
        <v>250</v>
      </c>
      <c r="S51" s="24">
        <f t="shared" si="15"/>
        <v>125</v>
      </c>
      <c r="T51" s="24">
        <f t="shared" si="16"/>
        <v>15</v>
      </c>
      <c r="U51" s="21">
        <f t="shared" si="17"/>
        <v>985</v>
      </c>
    </row>
    <row r="52" spans="1:21" ht="15" thickBot="1" x14ac:dyDescent="0.4">
      <c r="A52" s="5" t="s">
        <v>47</v>
      </c>
      <c r="B52" s="2">
        <v>601</v>
      </c>
      <c r="C52" s="2"/>
      <c r="D52" s="2">
        <v>13</v>
      </c>
      <c r="E52" s="2"/>
      <c r="F52" s="2">
        <v>125</v>
      </c>
      <c r="G52" s="2">
        <v>423</v>
      </c>
      <c r="H52" s="2">
        <v>9</v>
      </c>
      <c r="I52" s="1">
        <v>28272</v>
      </c>
      <c r="J52" s="1">
        <v>19881</v>
      </c>
      <c r="K52" s="9"/>
      <c r="L52" s="28">
        <f t="shared" si="9"/>
        <v>2.1630615640599003E-2</v>
      </c>
      <c r="M52" s="6">
        <f t="shared" si="10"/>
        <v>866.66666666666674</v>
      </c>
      <c r="N52" s="7">
        <f t="shared" si="11"/>
        <v>0.85576923076923073</v>
      </c>
      <c r="O52" s="7"/>
      <c r="P52" s="24">
        <f t="shared" si="12"/>
        <v>130</v>
      </c>
      <c r="Q52" s="24">
        <f t="shared" si="13"/>
        <v>520</v>
      </c>
      <c r="R52" s="24">
        <f t="shared" si="14"/>
        <v>216.66666666666669</v>
      </c>
      <c r="S52" s="24">
        <f t="shared" si="15"/>
        <v>108.33333333333334</v>
      </c>
      <c r="T52" s="24">
        <f t="shared" si="16"/>
        <v>13</v>
      </c>
      <c r="U52" s="21">
        <f t="shared" si="17"/>
        <v>853.66666666666674</v>
      </c>
    </row>
    <row r="53" spans="1:21" ht="15" thickBot="1" x14ac:dyDescent="0.4">
      <c r="A53" s="5" t="s">
        <v>55</v>
      </c>
      <c r="B53" s="2">
        <v>473</v>
      </c>
      <c r="C53" s="2"/>
      <c r="D53" s="2">
        <v>7</v>
      </c>
      <c r="E53" s="2"/>
      <c r="F53" s="2">
        <v>145</v>
      </c>
      <c r="G53" s="2">
        <v>813</v>
      </c>
      <c r="H53" s="2">
        <v>12</v>
      </c>
      <c r="I53" s="1">
        <v>7623</v>
      </c>
      <c r="J53" s="1">
        <v>13102</v>
      </c>
      <c r="K53" s="9"/>
      <c r="L53" s="28">
        <f t="shared" si="9"/>
        <v>1.4799154334038054E-2</v>
      </c>
      <c r="M53" s="6">
        <f t="shared" si="10"/>
        <v>466.66666666666669</v>
      </c>
      <c r="N53" s="7">
        <f t="shared" si="11"/>
        <v>0.68928571428571428</v>
      </c>
      <c r="O53" s="7"/>
      <c r="P53" s="24">
        <f t="shared" si="12"/>
        <v>70</v>
      </c>
      <c r="Q53" s="24">
        <f t="shared" si="13"/>
        <v>280</v>
      </c>
      <c r="R53" s="24">
        <f t="shared" si="14"/>
        <v>116.66666666666667</v>
      </c>
      <c r="S53" s="24">
        <f t="shared" si="15"/>
        <v>58.333333333333336</v>
      </c>
      <c r="T53" s="24">
        <f t="shared" si="16"/>
        <v>7</v>
      </c>
      <c r="U53" s="21">
        <f t="shared" si="17"/>
        <v>459.66666666666669</v>
      </c>
    </row>
    <row r="54" spans="1:21" ht="15" thickBot="1" x14ac:dyDescent="0.4">
      <c r="A54" s="5" t="s">
        <v>51</v>
      </c>
      <c r="B54" s="2">
        <v>444</v>
      </c>
      <c r="C54" s="2"/>
      <c r="D54" s="2">
        <v>14</v>
      </c>
      <c r="E54" s="2"/>
      <c r="F54" s="2">
        <v>105</v>
      </c>
      <c r="G54" s="2">
        <v>426</v>
      </c>
      <c r="H54" s="2">
        <v>13</v>
      </c>
      <c r="I54" s="1">
        <v>12127</v>
      </c>
      <c r="J54" s="1">
        <v>11641</v>
      </c>
      <c r="K54" s="9"/>
      <c r="L54" s="28">
        <f t="shared" si="9"/>
        <v>3.1531531531531529E-2</v>
      </c>
      <c r="M54" s="6">
        <f t="shared" si="10"/>
        <v>933.33333333333337</v>
      </c>
      <c r="N54" s="7">
        <f t="shared" si="11"/>
        <v>0.88749999999999996</v>
      </c>
      <c r="O54" s="7"/>
      <c r="P54" s="24">
        <f t="shared" si="12"/>
        <v>140</v>
      </c>
      <c r="Q54" s="24">
        <f t="shared" si="13"/>
        <v>560</v>
      </c>
      <c r="R54" s="24">
        <f t="shared" si="14"/>
        <v>233.33333333333334</v>
      </c>
      <c r="S54" s="24">
        <f t="shared" si="15"/>
        <v>116.66666666666667</v>
      </c>
      <c r="T54" s="24">
        <f t="shared" si="16"/>
        <v>14</v>
      </c>
      <c r="U54" s="21">
        <f t="shared" si="17"/>
        <v>919.33333333333337</v>
      </c>
    </row>
    <row r="55" spans="1:21" ht="15" thickBot="1" x14ac:dyDescent="0.4">
      <c r="A55" s="5" t="s">
        <v>52</v>
      </c>
      <c r="B55" s="2">
        <v>339</v>
      </c>
      <c r="C55" s="2"/>
      <c r="D55" s="2">
        <v>9</v>
      </c>
      <c r="E55" s="2"/>
      <c r="F55" s="2">
        <v>121</v>
      </c>
      <c r="G55" s="2">
        <v>459</v>
      </c>
      <c r="H55" s="2">
        <v>12</v>
      </c>
      <c r="I55" s="1">
        <v>11942</v>
      </c>
      <c r="J55" s="1">
        <v>16170</v>
      </c>
      <c r="K55" s="10"/>
      <c r="L55" s="28">
        <f t="shared" si="9"/>
        <v>2.6548672566371681E-2</v>
      </c>
      <c r="M55" s="6">
        <f t="shared" si="10"/>
        <v>600</v>
      </c>
      <c r="N55" s="7">
        <f t="shared" si="11"/>
        <v>0.79833333333333334</v>
      </c>
      <c r="O55" s="7"/>
      <c r="P55" s="24">
        <f t="shared" si="12"/>
        <v>90</v>
      </c>
      <c r="Q55" s="24">
        <f t="shared" si="13"/>
        <v>360</v>
      </c>
      <c r="R55" s="24">
        <f t="shared" si="14"/>
        <v>150</v>
      </c>
      <c r="S55" s="24">
        <f t="shared" si="15"/>
        <v>75</v>
      </c>
      <c r="T55" s="24">
        <f t="shared" si="16"/>
        <v>9</v>
      </c>
      <c r="U55" s="21">
        <f t="shared" si="17"/>
        <v>591</v>
      </c>
    </row>
    <row r="56" spans="1:21" ht="15" thickBot="1" x14ac:dyDescent="0.4">
      <c r="A56" s="5" t="s">
        <v>64</v>
      </c>
      <c r="B56" s="2">
        <v>141</v>
      </c>
      <c r="C56" s="2"/>
      <c r="D56" s="2">
        <v>5</v>
      </c>
      <c r="E56" s="2"/>
      <c r="F56" s="2">
        <v>10</v>
      </c>
      <c r="G56" s="2"/>
      <c r="H56" s="2"/>
      <c r="I56" s="2">
        <v>605</v>
      </c>
      <c r="J56" s="2"/>
      <c r="K56" s="10"/>
      <c r="L56" s="28">
        <f t="shared" si="9"/>
        <v>3.5460992907801421E-2</v>
      </c>
      <c r="M56" s="6">
        <f t="shared" si="10"/>
        <v>333.33333333333337</v>
      </c>
      <c r="N56" s="7">
        <f t="shared" si="11"/>
        <v>0.97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14</v>
      </c>
      <c r="C57" s="2"/>
      <c r="D57" s="2">
        <v>2</v>
      </c>
      <c r="E57" s="2"/>
      <c r="F57" s="2">
        <v>1</v>
      </c>
      <c r="G57" s="2"/>
      <c r="H57" s="2"/>
      <c r="I57" s="2">
        <v>45</v>
      </c>
      <c r="J57" s="2"/>
      <c r="K57" s="9"/>
      <c r="L57" s="28">
        <f t="shared" si="9"/>
        <v>0.14285714285714285</v>
      </c>
      <c r="M57" s="6">
        <f t="shared" si="10"/>
        <v>133.33333333333334</v>
      </c>
      <c r="N57" s="7">
        <f t="shared" si="11"/>
        <v>0.99250000000000005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1">
        <v>1276</v>
      </c>
      <c r="C58" s="2"/>
      <c r="D58" s="2">
        <v>77</v>
      </c>
      <c r="E58" s="2"/>
      <c r="F58" s="2">
        <v>808</v>
      </c>
      <c r="G58" s="2">
        <v>377</v>
      </c>
      <c r="H58" s="2">
        <v>23</v>
      </c>
      <c r="I58" s="1">
        <v>11633</v>
      </c>
      <c r="J58" s="1">
        <v>3435</v>
      </c>
      <c r="K58" s="9"/>
      <c r="L58" s="27"/>
      <c r="M58" s="6">
        <f t="shared" si="10"/>
        <v>5133.3333333333339</v>
      </c>
      <c r="N58" s="7">
        <f t="shared" si="11"/>
        <v>0.84259740259740257</v>
      </c>
      <c r="O58" s="7"/>
      <c r="P58" s="24">
        <f>P55*$M58</f>
        <v>462000.00000000006</v>
      </c>
      <c r="Q58" s="24">
        <f>Q55*$M58</f>
        <v>1848000.0000000002</v>
      </c>
      <c r="R58" s="24">
        <f>R55*$M58</f>
        <v>770000.00000000012</v>
      </c>
      <c r="S58" s="24">
        <f>S55*$M58</f>
        <v>385000.00000000006</v>
      </c>
      <c r="T58" s="24">
        <f>T55*$M58</f>
        <v>46200.000000000007</v>
      </c>
    </row>
    <row r="59" spans="1:21" ht="21.5" thickBot="1" x14ac:dyDescent="0.4">
      <c r="A59" s="16" t="s">
        <v>66</v>
      </c>
      <c r="B59" s="17">
        <v>54</v>
      </c>
      <c r="C59" s="17"/>
      <c r="D59" s="17">
        <v>3</v>
      </c>
      <c r="E59" s="17"/>
      <c r="F59" s="17">
        <v>1</v>
      </c>
      <c r="G59" s="17"/>
      <c r="H59" s="17"/>
      <c r="I59" s="17">
        <v>731</v>
      </c>
      <c r="J59" s="17"/>
      <c r="K59" s="42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1.906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3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3" ht="15" thickBot="1" x14ac:dyDescent="0.4">
      <c r="A2" s="5" t="s">
        <v>36</v>
      </c>
      <c r="B2" s="1">
        <v>6026</v>
      </c>
      <c r="C2" s="2"/>
      <c r="D2" s="2">
        <v>209</v>
      </c>
      <c r="E2" s="2"/>
      <c r="F2" s="1">
        <v>5797</v>
      </c>
      <c r="G2" s="1">
        <v>1239</v>
      </c>
      <c r="H2" s="2">
        <v>43</v>
      </c>
      <c r="I2" s="1">
        <v>52641</v>
      </c>
      <c r="J2" s="1">
        <v>10821</v>
      </c>
      <c r="K2" s="49"/>
      <c r="L2" s="47">
        <f>IFERROR(B2/I2,0)</f>
        <v>0.11447350924184571</v>
      </c>
      <c r="M2" s="50">
        <f>IFERROR(H2/G2,0)</f>
        <v>3.470540758676352E-2</v>
      </c>
    </row>
    <row r="3" spans="1:13" ht="15" thickBot="1" x14ac:dyDescent="0.4">
      <c r="A3" s="5" t="s">
        <v>52</v>
      </c>
      <c r="B3" s="2">
        <v>339</v>
      </c>
      <c r="C3" s="2"/>
      <c r="D3" s="2">
        <v>9</v>
      </c>
      <c r="E3" s="2"/>
      <c r="F3" s="2">
        <v>121</v>
      </c>
      <c r="G3" s="2">
        <v>459</v>
      </c>
      <c r="H3" s="2">
        <v>12</v>
      </c>
      <c r="I3" s="1">
        <v>11942</v>
      </c>
      <c r="J3" s="1">
        <v>16170</v>
      </c>
      <c r="K3" s="49"/>
      <c r="L3" s="47">
        <f>IFERROR(B3/I3,0)</f>
        <v>2.8387204823312678E-2</v>
      </c>
      <c r="M3" s="50">
        <f>IFERROR(H3/G3,0)</f>
        <v>2.6143790849673203E-2</v>
      </c>
    </row>
    <row r="4" spans="1:13" ht="15" thickBot="1" x14ac:dyDescent="0.4">
      <c r="A4" s="5" t="s">
        <v>33</v>
      </c>
      <c r="B4" s="1">
        <v>6045</v>
      </c>
      <c r="C4" s="2"/>
      <c r="D4" s="2">
        <v>266</v>
      </c>
      <c r="E4" s="2"/>
      <c r="F4" s="1">
        <v>5709</v>
      </c>
      <c r="G4" s="2">
        <v>870</v>
      </c>
      <c r="H4" s="2">
        <v>38</v>
      </c>
      <c r="I4" s="1">
        <v>60714</v>
      </c>
      <c r="J4" s="1">
        <v>8740</v>
      </c>
      <c r="K4" s="48"/>
      <c r="L4" s="47">
        <f>IFERROR(B4/I4,0)</f>
        <v>9.9565174424350228E-2</v>
      </c>
      <c r="M4" s="50">
        <f>IFERROR(H4/G4,0)</f>
        <v>4.3678160919540229E-2</v>
      </c>
    </row>
    <row r="5" spans="1:13" ht="12.5" customHeight="1" thickBot="1" x14ac:dyDescent="0.4">
      <c r="A5" s="5" t="s">
        <v>34</v>
      </c>
      <c r="B5" s="1">
        <v>2810</v>
      </c>
      <c r="C5" s="2"/>
      <c r="D5" s="2">
        <v>47</v>
      </c>
      <c r="E5" s="2"/>
      <c r="F5" s="1">
        <v>1799</v>
      </c>
      <c r="G5" s="2">
        <v>940</v>
      </c>
      <c r="H5" s="2">
        <v>16</v>
      </c>
      <c r="I5" s="1">
        <v>35731</v>
      </c>
      <c r="J5" s="1">
        <v>11947</v>
      </c>
      <c r="K5" s="49"/>
      <c r="L5" s="47">
        <f>IFERROR(B5/I5,0)</f>
        <v>7.8643194984747145E-2</v>
      </c>
      <c r="M5" s="50">
        <f>IFERROR(H5/G5,0)</f>
        <v>1.7021276595744681E-2</v>
      </c>
    </row>
    <row r="6" spans="1:13" ht="15" thickBot="1" x14ac:dyDescent="0.4">
      <c r="A6" s="5" t="s">
        <v>10</v>
      </c>
      <c r="B6" s="1">
        <v>41338</v>
      </c>
      <c r="C6" s="4">
        <v>526</v>
      </c>
      <c r="D6" s="1">
        <v>1618</v>
      </c>
      <c r="E6" s="3">
        <v>24</v>
      </c>
      <c r="F6" s="1">
        <v>36383</v>
      </c>
      <c r="G6" s="1">
        <v>1056</v>
      </c>
      <c r="H6" s="2">
        <v>41</v>
      </c>
      <c r="I6" s="1">
        <v>494173</v>
      </c>
      <c r="J6" s="1">
        <v>12623</v>
      </c>
      <c r="K6" s="49"/>
      <c r="L6" s="47">
        <f>IFERROR(B6/I6,0)</f>
        <v>8.365086720642366E-2</v>
      </c>
      <c r="M6" s="50">
        <f>IFERROR(H6/G6,0)</f>
        <v>3.8825757575757576E-2</v>
      </c>
    </row>
    <row r="7" spans="1:13" ht="15" thickBot="1" x14ac:dyDescent="0.4">
      <c r="A7" s="5" t="s">
        <v>18</v>
      </c>
      <c r="B7" s="1">
        <v>12256</v>
      </c>
      <c r="C7" s="2"/>
      <c r="D7" s="2">
        <v>674</v>
      </c>
      <c r="E7" s="2"/>
      <c r="F7" s="1">
        <v>11023</v>
      </c>
      <c r="G7" s="1">
        <v>2216</v>
      </c>
      <c r="H7" s="2">
        <v>122</v>
      </c>
      <c r="I7" s="1">
        <v>56789</v>
      </c>
      <c r="J7" s="1">
        <v>10267</v>
      </c>
      <c r="K7" s="49"/>
      <c r="L7" s="47">
        <f>IFERROR(B7/I7,0)</f>
        <v>0.21581644332529187</v>
      </c>
      <c r="M7" s="50">
        <f>IFERROR(H7/G7,0)</f>
        <v>5.5054151624548735E-2</v>
      </c>
    </row>
    <row r="8" spans="1:13" ht="15" thickBot="1" x14ac:dyDescent="0.4">
      <c r="A8" s="5" t="s">
        <v>23</v>
      </c>
      <c r="B8" s="1">
        <v>23921</v>
      </c>
      <c r="C8" s="2"/>
      <c r="D8" s="1">
        <v>1764</v>
      </c>
      <c r="E8" s="2"/>
      <c r="F8" s="1">
        <v>22092</v>
      </c>
      <c r="G8" s="1">
        <v>6679</v>
      </c>
      <c r="H8" s="2">
        <v>493</v>
      </c>
      <c r="I8" s="1">
        <v>74038</v>
      </c>
      <c r="J8" s="1">
        <v>20672</v>
      </c>
      <c r="K8" s="46"/>
      <c r="L8" s="47">
        <f>IFERROR(B8/I8,0)</f>
        <v>0.32309084524163267</v>
      </c>
      <c r="M8" s="50">
        <f>IFERROR(H8/G8,0)</f>
        <v>7.3813445126515942E-2</v>
      </c>
    </row>
    <row r="9" spans="1:13" ht="15" thickBot="1" x14ac:dyDescent="0.4">
      <c r="A9" s="5" t="s">
        <v>43</v>
      </c>
      <c r="B9" s="1">
        <v>3442</v>
      </c>
      <c r="C9" s="2"/>
      <c r="D9" s="2">
        <v>100</v>
      </c>
      <c r="E9" s="2"/>
      <c r="F9" s="1">
        <v>2639</v>
      </c>
      <c r="G9" s="1">
        <v>3625</v>
      </c>
      <c r="H9" s="2">
        <v>105</v>
      </c>
      <c r="I9" s="1">
        <v>17379</v>
      </c>
      <c r="J9" s="1">
        <v>18303</v>
      </c>
      <c r="K9" s="48"/>
      <c r="L9" s="47">
        <f>IFERROR(B9/I9,0)</f>
        <v>0.19805512400023018</v>
      </c>
      <c r="M9" s="50">
        <f>IFERROR(H9/G9,0)</f>
        <v>2.8965517241379312E-2</v>
      </c>
    </row>
    <row r="10" spans="1:13" ht="15" thickBot="1" x14ac:dyDescent="0.4">
      <c r="A10" s="5" t="s">
        <v>63</v>
      </c>
      <c r="B10" s="1">
        <v>3528</v>
      </c>
      <c r="C10" s="2"/>
      <c r="D10" s="2">
        <v>153</v>
      </c>
      <c r="E10" s="2"/>
      <c r="F10" s="1">
        <v>2724</v>
      </c>
      <c r="G10" s="1">
        <v>5154</v>
      </c>
      <c r="H10" s="2">
        <v>224</v>
      </c>
      <c r="I10" s="1">
        <v>16533</v>
      </c>
      <c r="J10" s="1">
        <v>24153</v>
      </c>
      <c r="K10" s="49"/>
      <c r="L10" s="47">
        <f>IFERROR(B10/I10,0)</f>
        <v>0.21339139902014154</v>
      </c>
      <c r="M10" s="50">
        <f>IFERROR(H10/G10,0)</f>
        <v>4.3461389212262322E-2</v>
      </c>
    </row>
    <row r="11" spans="1:13" ht="15" thickBot="1" x14ac:dyDescent="0.4">
      <c r="A11" s="5" t="s">
        <v>13</v>
      </c>
      <c r="B11" s="1">
        <v>30533</v>
      </c>
      <c r="C11" s="2"/>
      <c r="D11" s="1">
        <v>1046</v>
      </c>
      <c r="E11" s="2"/>
      <c r="F11" s="1">
        <v>28801</v>
      </c>
      <c r="G11" s="1">
        <v>1482</v>
      </c>
      <c r="H11" s="2">
        <v>51</v>
      </c>
      <c r="I11" s="1">
        <v>320984</v>
      </c>
      <c r="J11" s="1">
        <v>15583</v>
      </c>
      <c r="K11" s="48"/>
      <c r="L11" s="47">
        <f>IFERROR(B11/I11,0)</f>
        <v>9.5123121401689797E-2</v>
      </c>
      <c r="M11" s="50">
        <f>IFERROR(H11/G11,0)</f>
        <v>3.4412955465587043E-2</v>
      </c>
    </row>
    <row r="12" spans="1:13" ht="15" thickBot="1" x14ac:dyDescent="0.4">
      <c r="A12" s="5" t="s">
        <v>16</v>
      </c>
      <c r="B12" s="1">
        <v>22491</v>
      </c>
      <c r="C12" s="2"/>
      <c r="D12" s="2">
        <v>899</v>
      </c>
      <c r="E12" s="2"/>
      <c r="F12" s="1">
        <v>21561</v>
      </c>
      <c r="G12" s="1">
        <v>2184</v>
      </c>
      <c r="H12" s="2">
        <v>87</v>
      </c>
      <c r="I12" s="1">
        <v>107176</v>
      </c>
      <c r="J12" s="1">
        <v>10408</v>
      </c>
      <c r="K12" s="49"/>
      <c r="L12" s="47">
        <f>IFERROR(B12/I12,0)</f>
        <v>0.20985108606404418</v>
      </c>
      <c r="M12" s="50">
        <f>IFERROR(H12/G12,0)</f>
        <v>3.9835164835164832E-2</v>
      </c>
    </row>
    <row r="13" spans="1:13" ht="15" thickBot="1" x14ac:dyDescent="0.4">
      <c r="A13" s="5" t="s">
        <v>64</v>
      </c>
      <c r="B13" s="2">
        <v>141</v>
      </c>
      <c r="C13" s="2"/>
      <c r="D13" s="2">
        <v>5</v>
      </c>
      <c r="E13" s="2"/>
      <c r="F13" s="2">
        <v>10</v>
      </c>
      <c r="G13" s="2"/>
      <c r="H13" s="2"/>
      <c r="I13" s="2">
        <v>605</v>
      </c>
      <c r="J13" s="2"/>
      <c r="K13" s="49"/>
      <c r="L13" s="47">
        <f>IFERROR(B13/I13,0)</f>
        <v>0.23305785123966943</v>
      </c>
      <c r="M13" s="50">
        <f>IFERROR(H13/G13,0)</f>
        <v>0</v>
      </c>
    </row>
    <row r="14" spans="1:13" ht="15" thickBot="1" x14ac:dyDescent="0.4">
      <c r="A14" s="5" t="s">
        <v>47</v>
      </c>
      <c r="B14" s="2">
        <v>601</v>
      </c>
      <c r="C14" s="2"/>
      <c r="D14" s="2">
        <v>13</v>
      </c>
      <c r="E14" s="2"/>
      <c r="F14" s="2">
        <v>125</v>
      </c>
      <c r="G14" s="2">
        <v>423</v>
      </c>
      <c r="H14" s="2">
        <v>9</v>
      </c>
      <c r="I14" s="1">
        <v>28272</v>
      </c>
      <c r="J14" s="1">
        <v>19881</v>
      </c>
      <c r="K14" s="48"/>
      <c r="L14" s="47">
        <f>IFERROR(B14/I14,0)</f>
        <v>2.125778155065082E-2</v>
      </c>
      <c r="M14" s="50">
        <f>IFERROR(H14/G14,0)</f>
        <v>2.1276595744680851E-2</v>
      </c>
    </row>
    <row r="15" spans="1:13" ht="15" thickBot="1" x14ac:dyDescent="0.4">
      <c r="A15" s="5" t="s">
        <v>49</v>
      </c>
      <c r="B15" s="1">
        <v>1870</v>
      </c>
      <c r="C15" s="2"/>
      <c r="D15" s="2">
        <v>54</v>
      </c>
      <c r="E15" s="2"/>
      <c r="F15" s="2">
        <v>949</v>
      </c>
      <c r="G15" s="1">
        <v>1108</v>
      </c>
      <c r="H15" s="2">
        <v>32</v>
      </c>
      <c r="I15" s="1">
        <v>19361</v>
      </c>
      <c r="J15" s="1">
        <v>11471</v>
      </c>
      <c r="K15" s="49"/>
      <c r="L15" s="47">
        <f>IFERROR(B15/I15,0)</f>
        <v>9.6585920148752641E-2</v>
      </c>
      <c r="M15" s="50">
        <f>IFERROR(H15/G15,0)</f>
        <v>2.8880866425992781E-2</v>
      </c>
    </row>
    <row r="16" spans="1:13" ht="15" thickBot="1" x14ac:dyDescent="0.4">
      <c r="A16" s="5" t="s">
        <v>12</v>
      </c>
      <c r="B16" s="1">
        <v>39658</v>
      </c>
      <c r="C16" s="2"/>
      <c r="D16" s="1">
        <v>1795</v>
      </c>
      <c r="E16" s="2"/>
      <c r="F16" s="1">
        <v>37257</v>
      </c>
      <c r="G16" s="1">
        <v>3093</v>
      </c>
      <c r="H16" s="2">
        <v>140</v>
      </c>
      <c r="I16" s="1">
        <v>189632</v>
      </c>
      <c r="J16" s="1">
        <v>14790</v>
      </c>
      <c r="K16" s="49"/>
      <c r="L16" s="47">
        <f>IFERROR(B16/I16,0)</f>
        <v>0.20913137023287209</v>
      </c>
      <c r="M16" s="50">
        <f>IFERROR(H16/G16,0)</f>
        <v>4.526349822179114E-2</v>
      </c>
    </row>
    <row r="17" spans="1:14" ht="15" thickBot="1" x14ac:dyDescent="0.4">
      <c r="A17" s="5" t="s">
        <v>27</v>
      </c>
      <c r="B17" s="1">
        <v>13680</v>
      </c>
      <c r="C17" s="2"/>
      <c r="D17" s="2">
        <v>741</v>
      </c>
      <c r="E17" s="2"/>
      <c r="F17" s="1">
        <v>12925</v>
      </c>
      <c r="G17" s="1">
        <v>2061</v>
      </c>
      <c r="H17" s="2">
        <v>112</v>
      </c>
      <c r="I17" s="1">
        <v>75553</v>
      </c>
      <c r="J17" s="1">
        <v>11383</v>
      </c>
      <c r="K17" s="48"/>
      <c r="L17" s="47">
        <f>IFERROR(B17/I17,0)</f>
        <v>0.1810649477849986</v>
      </c>
      <c r="M17" s="50">
        <f>IFERROR(H17/G17,0)</f>
        <v>5.4342552159146046E-2</v>
      </c>
    </row>
    <row r="18" spans="1:14" ht="15" thickBot="1" x14ac:dyDescent="0.4">
      <c r="A18" s="5" t="s">
        <v>41</v>
      </c>
      <c r="B18" s="1">
        <v>4445</v>
      </c>
      <c r="C18" s="2"/>
      <c r="D18" s="2">
        <v>107</v>
      </c>
      <c r="E18" s="2"/>
      <c r="F18" s="1">
        <v>2734</v>
      </c>
      <c r="G18" s="1">
        <v>1419</v>
      </c>
      <c r="H18" s="2">
        <v>34</v>
      </c>
      <c r="I18" s="1">
        <v>31973</v>
      </c>
      <c r="J18" s="1">
        <v>10207</v>
      </c>
      <c r="K18" s="49"/>
      <c r="L18" s="47">
        <f>IFERROR(B18/I18,0)</f>
        <v>0.13902355112125855</v>
      </c>
      <c r="M18" s="50">
        <f>IFERROR(H18/G18,0)</f>
        <v>2.3960535588442564E-2</v>
      </c>
    </row>
    <row r="19" spans="1:14" ht="15" thickBot="1" x14ac:dyDescent="0.4">
      <c r="A19" s="5" t="s">
        <v>45</v>
      </c>
      <c r="B19" s="1">
        <v>2955</v>
      </c>
      <c r="C19" s="2"/>
      <c r="D19" s="2">
        <v>118</v>
      </c>
      <c r="E19" s="2"/>
      <c r="F19" s="1">
        <v>2334</v>
      </c>
      <c r="G19" s="1">
        <v>1016</v>
      </c>
      <c r="H19" s="2">
        <v>41</v>
      </c>
      <c r="I19" s="1">
        <v>23588</v>
      </c>
      <c r="J19" s="1">
        <v>8109</v>
      </c>
      <c r="K19" s="49"/>
      <c r="L19" s="47">
        <f>IFERROR(B19/I19,0)</f>
        <v>0.1252755638460234</v>
      </c>
      <c r="M19" s="50">
        <f>IFERROR(H19/G19,0)</f>
        <v>4.0354330708661415E-2</v>
      </c>
    </row>
    <row r="20" spans="1:14" ht="15" thickBot="1" x14ac:dyDescent="0.4">
      <c r="A20" s="5" t="s">
        <v>38</v>
      </c>
      <c r="B20" s="1">
        <v>3779</v>
      </c>
      <c r="C20" s="2"/>
      <c r="D20" s="2">
        <v>200</v>
      </c>
      <c r="E20" s="2"/>
      <c r="F20" s="1">
        <v>2457</v>
      </c>
      <c r="G20" s="2">
        <v>851</v>
      </c>
      <c r="H20" s="2">
        <v>45</v>
      </c>
      <c r="I20" s="1">
        <v>44962</v>
      </c>
      <c r="J20" s="1">
        <v>10126</v>
      </c>
      <c r="K20" s="49"/>
      <c r="L20" s="47">
        <f>IFERROR(B20/I20,0)</f>
        <v>8.4048752279702862E-2</v>
      </c>
      <c r="M20" s="50">
        <f>IFERROR(H20/G20,0)</f>
        <v>5.2878965922444184E-2</v>
      </c>
    </row>
    <row r="21" spans="1:14" ht="15" thickBot="1" x14ac:dyDescent="0.4">
      <c r="A21" s="5" t="s">
        <v>14</v>
      </c>
      <c r="B21" s="1">
        <v>26140</v>
      </c>
      <c r="C21" s="2"/>
      <c r="D21" s="1">
        <v>1660</v>
      </c>
      <c r="E21" s="2"/>
      <c r="F21" s="1">
        <v>9553</v>
      </c>
      <c r="G21" s="1">
        <v>5605</v>
      </c>
      <c r="H21" s="2">
        <v>356</v>
      </c>
      <c r="I21" s="1">
        <v>142056</v>
      </c>
      <c r="J21" s="1">
        <v>30460</v>
      </c>
      <c r="K21" s="49"/>
      <c r="L21" s="47">
        <f>IFERROR(B21/I21,0)</f>
        <v>0.18401193895365209</v>
      </c>
      <c r="M21" s="50">
        <f>IFERROR(H21/G21,0)</f>
        <v>6.3514719000892061E-2</v>
      </c>
      <c r="N21" s="39"/>
    </row>
    <row r="22" spans="1:14" ht="15" thickBot="1" x14ac:dyDescent="0.4">
      <c r="A22" s="5" t="s">
        <v>39</v>
      </c>
      <c r="B22" s="2">
        <v>965</v>
      </c>
      <c r="C22" s="2"/>
      <c r="D22" s="2">
        <v>47</v>
      </c>
      <c r="E22" s="2"/>
      <c r="F22" s="2">
        <v>419</v>
      </c>
      <c r="G22" s="2">
        <v>724</v>
      </c>
      <c r="H22" s="2">
        <v>35</v>
      </c>
      <c r="I22" s="1">
        <v>17721</v>
      </c>
      <c r="J22" s="1">
        <v>13296</v>
      </c>
      <c r="K22" s="49"/>
      <c r="L22" s="47">
        <f>IFERROR(B22/I22,0)</f>
        <v>5.4455166187009761E-2</v>
      </c>
      <c r="M22" s="50">
        <f>IFERROR(H22/G22,0)</f>
        <v>4.834254143646409E-2</v>
      </c>
    </row>
    <row r="23" spans="1:14" ht="15" thickBot="1" x14ac:dyDescent="0.4">
      <c r="A23" s="5" t="s">
        <v>26</v>
      </c>
      <c r="B23" s="1">
        <v>16616</v>
      </c>
      <c r="C23" s="2"/>
      <c r="D23" s="2">
        <v>798</v>
      </c>
      <c r="E23" s="2"/>
      <c r="F23" s="1">
        <v>14710</v>
      </c>
      <c r="G23" s="1">
        <v>2768</v>
      </c>
      <c r="H23" s="2">
        <v>133</v>
      </c>
      <c r="I23" s="1">
        <v>84716</v>
      </c>
      <c r="J23" s="1">
        <v>14111</v>
      </c>
      <c r="K23" s="49"/>
      <c r="L23" s="47">
        <f>IFERROR(B23/I23,0)</f>
        <v>0.19613768355446431</v>
      </c>
      <c r="M23" s="50">
        <f>IFERROR(H23/G23,0)</f>
        <v>4.8049132947976879E-2</v>
      </c>
    </row>
    <row r="24" spans="1:14" ht="15" thickBot="1" x14ac:dyDescent="0.4">
      <c r="A24" s="5" t="s">
        <v>17</v>
      </c>
      <c r="B24" s="1">
        <v>50969</v>
      </c>
      <c r="C24" s="2"/>
      <c r="D24" s="1">
        <v>2556</v>
      </c>
      <c r="E24" s="2"/>
      <c r="F24" s="1">
        <v>40295</v>
      </c>
      <c r="G24" s="1">
        <v>7462</v>
      </c>
      <c r="H24" s="2">
        <v>374</v>
      </c>
      <c r="I24" s="1">
        <v>215213</v>
      </c>
      <c r="J24" s="1">
        <v>31509</v>
      </c>
      <c r="K24" s="48"/>
      <c r="L24" s="47">
        <f>IFERROR(B24/I24,0)</f>
        <v>0.23683048886452027</v>
      </c>
      <c r="M24" s="50">
        <f>IFERROR(H24/G24,0)</f>
        <v>5.0120611096220853E-2</v>
      </c>
    </row>
    <row r="25" spans="1:14" ht="15" thickBot="1" x14ac:dyDescent="0.4">
      <c r="A25" s="5" t="s">
        <v>11</v>
      </c>
      <c r="B25" s="1">
        <v>36641</v>
      </c>
      <c r="C25" s="2"/>
      <c r="D25" s="1">
        <v>3085</v>
      </c>
      <c r="E25" s="2"/>
      <c r="F25" s="1">
        <v>30284</v>
      </c>
      <c r="G25" s="1">
        <v>3680</v>
      </c>
      <c r="H25" s="2">
        <v>310</v>
      </c>
      <c r="I25" s="1">
        <v>140130</v>
      </c>
      <c r="J25" s="1">
        <v>14073</v>
      </c>
      <c r="K25" s="49"/>
      <c r="L25" s="47">
        <f>IFERROR(B25/I25,0)</f>
        <v>0.26147862698922431</v>
      </c>
      <c r="M25" s="50">
        <f>IFERROR(H25/G25,0)</f>
        <v>8.4239130434782608E-2</v>
      </c>
    </row>
    <row r="26" spans="1:14" ht="15" thickBot="1" x14ac:dyDescent="0.4">
      <c r="A26" s="5" t="s">
        <v>32</v>
      </c>
      <c r="B26" s="1">
        <v>3185</v>
      </c>
      <c r="C26" s="2"/>
      <c r="D26" s="2">
        <v>221</v>
      </c>
      <c r="E26" s="2"/>
      <c r="F26" s="1">
        <v>1370</v>
      </c>
      <c r="G26" s="2">
        <v>576</v>
      </c>
      <c r="H26" s="2">
        <v>40</v>
      </c>
      <c r="I26" s="1">
        <v>53787</v>
      </c>
      <c r="J26" s="1">
        <v>9731</v>
      </c>
      <c r="K26" s="48"/>
      <c r="L26" s="47">
        <f>IFERROR(B26/I26,0)</f>
        <v>5.9215051964229277E-2</v>
      </c>
      <c r="M26" s="50">
        <f>IFERROR(H26/G26,0)</f>
        <v>6.9444444444444448E-2</v>
      </c>
    </row>
    <row r="27" spans="1:14" ht="15" thickBot="1" x14ac:dyDescent="0.4">
      <c r="A27" s="5" t="s">
        <v>30</v>
      </c>
      <c r="B27" s="1">
        <v>5434</v>
      </c>
      <c r="C27" s="2"/>
      <c r="D27" s="2">
        <v>209</v>
      </c>
      <c r="E27" s="2"/>
      <c r="F27" s="1">
        <v>5225</v>
      </c>
      <c r="G27" s="1">
        <v>1818</v>
      </c>
      <c r="H27" s="2">
        <v>70</v>
      </c>
      <c r="I27" s="1">
        <v>55389</v>
      </c>
      <c r="J27" s="1">
        <v>18532</v>
      </c>
      <c r="K27" s="48"/>
      <c r="L27" s="47">
        <f>IFERROR(B27/I27,0)</f>
        <v>9.810612215421835E-2</v>
      </c>
      <c r="M27" s="50">
        <f>IFERROR(H27/G27,0)</f>
        <v>3.8503850385038507E-2</v>
      </c>
    </row>
    <row r="28" spans="1:14" ht="15" thickBot="1" x14ac:dyDescent="0.4">
      <c r="A28" s="5" t="s">
        <v>35</v>
      </c>
      <c r="B28" s="1">
        <v>6694</v>
      </c>
      <c r="C28" s="2"/>
      <c r="D28" s="2">
        <v>267</v>
      </c>
      <c r="E28" s="2"/>
      <c r="F28" s="1">
        <v>5880</v>
      </c>
      <c r="G28" s="1">
        <v>1099</v>
      </c>
      <c r="H28" s="2">
        <v>44</v>
      </c>
      <c r="I28" s="1">
        <v>67017</v>
      </c>
      <c r="J28" s="1">
        <v>11004</v>
      </c>
      <c r="K28" s="48"/>
      <c r="L28" s="47">
        <f>IFERROR(B28/I28,0)</f>
        <v>9.9885103779637996E-2</v>
      </c>
      <c r="M28" s="50">
        <f>IFERROR(H28/G28,0)</f>
        <v>4.0036396724294813E-2</v>
      </c>
    </row>
    <row r="29" spans="1:14" ht="15" thickBot="1" x14ac:dyDescent="0.4">
      <c r="A29" s="5" t="s">
        <v>51</v>
      </c>
      <c r="B29" s="2">
        <v>444</v>
      </c>
      <c r="C29" s="2"/>
      <c r="D29" s="2">
        <v>14</v>
      </c>
      <c r="E29" s="2"/>
      <c r="F29" s="2">
        <v>105</v>
      </c>
      <c r="G29" s="2">
        <v>426</v>
      </c>
      <c r="H29" s="2">
        <v>13</v>
      </c>
      <c r="I29" s="1">
        <v>12127</v>
      </c>
      <c r="J29" s="1">
        <v>11641</v>
      </c>
      <c r="K29" s="49"/>
      <c r="L29" s="47">
        <f>IFERROR(B29/I29,0)</f>
        <v>3.6612517522882825E-2</v>
      </c>
      <c r="M29" s="50">
        <f>IFERROR(H29/G29,0)</f>
        <v>3.0516431924882629E-2</v>
      </c>
    </row>
    <row r="30" spans="1:14" ht="15" thickBot="1" x14ac:dyDescent="0.4">
      <c r="A30" s="5" t="s">
        <v>50</v>
      </c>
      <c r="B30" s="1">
        <v>2421</v>
      </c>
      <c r="C30" s="2"/>
      <c r="D30" s="2">
        <v>50</v>
      </c>
      <c r="E30" s="2"/>
      <c r="F30" s="1">
        <v>2349</v>
      </c>
      <c r="G30" s="1">
        <v>1271</v>
      </c>
      <c r="H30" s="2">
        <v>26</v>
      </c>
      <c r="I30" s="1">
        <v>20112</v>
      </c>
      <c r="J30" s="1">
        <v>10559</v>
      </c>
      <c r="K30" s="49"/>
      <c r="L30" s="47">
        <f>IFERROR(B30/I30,0)</f>
        <v>0.12037589498806682</v>
      </c>
      <c r="M30" s="50">
        <f>IFERROR(H30/G30,0)</f>
        <v>2.0456333595594022E-2</v>
      </c>
    </row>
    <row r="31" spans="1:14" ht="15" thickBot="1" x14ac:dyDescent="0.4">
      <c r="A31" s="5" t="s">
        <v>31</v>
      </c>
      <c r="B31" s="1">
        <v>4398</v>
      </c>
      <c r="C31" s="2"/>
      <c r="D31" s="2">
        <v>197</v>
      </c>
      <c r="E31" s="2"/>
      <c r="F31" s="1">
        <v>2360</v>
      </c>
      <c r="G31" s="1">
        <v>1505</v>
      </c>
      <c r="H31" s="2">
        <v>67</v>
      </c>
      <c r="I31" s="1">
        <v>44487</v>
      </c>
      <c r="J31" s="1">
        <v>15220</v>
      </c>
      <c r="K31" s="48"/>
      <c r="L31" s="47">
        <f>IFERROR(B31/I31,0)</f>
        <v>9.8860341223278705E-2</v>
      </c>
      <c r="M31" s="50">
        <f>IFERROR(H31/G31,0)</f>
        <v>4.4518272425249167E-2</v>
      </c>
    </row>
    <row r="32" spans="1:14" ht="15" thickBot="1" x14ac:dyDescent="0.4">
      <c r="A32" s="5" t="s">
        <v>42</v>
      </c>
      <c r="B32" s="1">
        <v>1720</v>
      </c>
      <c r="C32" s="2"/>
      <c r="D32" s="2">
        <v>53</v>
      </c>
      <c r="E32" s="2"/>
      <c r="F32" s="1">
        <v>1117</v>
      </c>
      <c r="G32" s="1">
        <v>1280</v>
      </c>
      <c r="H32" s="2">
        <v>39</v>
      </c>
      <c r="I32" s="1">
        <v>17727</v>
      </c>
      <c r="J32" s="1">
        <v>13193</v>
      </c>
      <c r="K32" s="49"/>
      <c r="L32" s="47">
        <f>IFERROR(B32/I32,0)</f>
        <v>9.7027133750775651E-2</v>
      </c>
      <c r="M32" s="50">
        <f>IFERROR(H32/G32,0)</f>
        <v>3.0468749999999999E-2</v>
      </c>
    </row>
    <row r="33" spans="1:13" ht="15" thickBot="1" x14ac:dyDescent="0.4">
      <c r="A33" s="5" t="s">
        <v>8</v>
      </c>
      <c r="B33" s="1">
        <v>102196</v>
      </c>
      <c r="C33" s="2"/>
      <c r="D33" s="1">
        <v>5617</v>
      </c>
      <c r="E33" s="2"/>
      <c r="F33" s="1">
        <v>95308</v>
      </c>
      <c r="G33" s="1">
        <v>11506</v>
      </c>
      <c r="H33" s="2">
        <v>632</v>
      </c>
      <c r="I33" s="1">
        <v>205921</v>
      </c>
      <c r="J33" s="1">
        <v>23184</v>
      </c>
      <c r="K33" s="49"/>
      <c r="L33" s="47">
        <f>IFERROR(B33/I33,0)</f>
        <v>0.49628741119167058</v>
      </c>
      <c r="M33" s="50">
        <f>IFERROR(H33/G33,0)</f>
        <v>5.4927863723274815E-2</v>
      </c>
    </row>
    <row r="34" spans="1:13" ht="15" thickBot="1" x14ac:dyDescent="0.4">
      <c r="A34" s="5" t="s">
        <v>44</v>
      </c>
      <c r="B34" s="1">
        <v>2521</v>
      </c>
      <c r="C34" s="2"/>
      <c r="D34" s="2">
        <v>84</v>
      </c>
      <c r="E34" s="2"/>
      <c r="F34" s="1">
        <v>1823</v>
      </c>
      <c r="G34" s="1">
        <v>1205</v>
      </c>
      <c r="H34" s="2">
        <v>40</v>
      </c>
      <c r="I34" s="1">
        <v>51510</v>
      </c>
      <c r="J34" s="1">
        <v>24617</v>
      </c>
      <c r="K34" s="49"/>
      <c r="L34" s="47">
        <f>IFERROR(B34/I34,0)</f>
        <v>4.8941953018831294E-2</v>
      </c>
      <c r="M34" s="50">
        <f>IFERROR(H34/G34,0)</f>
        <v>3.3195020746887967E-2</v>
      </c>
    </row>
    <row r="35" spans="1:13" ht="15" thickBot="1" x14ac:dyDescent="0.4">
      <c r="A35" s="5" t="s">
        <v>7</v>
      </c>
      <c r="B35" s="1">
        <v>277445</v>
      </c>
      <c r="C35" s="2"/>
      <c r="D35" s="1">
        <v>21291</v>
      </c>
      <c r="E35" s="2"/>
      <c r="F35" s="1">
        <v>224936</v>
      </c>
      <c r="G35" s="1">
        <v>14142</v>
      </c>
      <c r="H35" s="1">
        <v>1085</v>
      </c>
      <c r="I35" s="1">
        <v>730656</v>
      </c>
      <c r="J35" s="1">
        <v>37243</v>
      </c>
      <c r="K35" s="49"/>
      <c r="L35" s="47">
        <f>IFERROR(B35/I35,0)</f>
        <v>0.37972041562650549</v>
      </c>
      <c r="M35" s="50">
        <f>IFERROR(H35/G35,0)</f>
        <v>7.672182152453684E-2</v>
      </c>
    </row>
    <row r="36" spans="1:13" ht="15" thickBot="1" x14ac:dyDescent="0.4">
      <c r="A36" s="5" t="s">
        <v>24</v>
      </c>
      <c r="B36" s="1">
        <v>8250</v>
      </c>
      <c r="C36" s="2"/>
      <c r="D36" s="2">
        <v>293</v>
      </c>
      <c r="E36" s="2"/>
      <c r="F36" s="1">
        <v>6655</v>
      </c>
      <c r="G36" s="2">
        <v>812</v>
      </c>
      <c r="H36" s="2">
        <v>29</v>
      </c>
      <c r="I36" s="1">
        <v>100584</v>
      </c>
      <c r="J36" s="1">
        <v>9904</v>
      </c>
      <c r="K36" s="48"/>
      <c r="L36" s="47">
        <f>IFERROR(B36/I36,0)</f>
        <v>8.2020997375328086E-2</v>
      </c>
      <c r="M36" s="50">
        <f>IFERROR(H36/G36,0)</f>
        <v>3.5714285714285712E-2</v>
      </c>
    </row>
    <row r="37" spans="1:13" ht="15" thickBot="1" x14ac:dyDescent="0.4">
      <c r="A37" s="5" t="s">
        <v>53</v>
      </c>
      <c r="B37" s="2">
        <v>748</v>
      </c>
      <c r="C37" s="2"/>
      <c r="D37" s="2">
        <v>15</v>
      </c>
      <c r="E37" s="2"/>
      <c r="F37" s="2">
        <v>448</v>
      </c>
      <c r="G37" s="2">
        <v>994</v>
      </c>
      <c r="H37" s="2">
        <v>20</v>
      </c>
      <c r="I37" s="1">
        <v>17449</v>
      </c>
      <c r="J37" s="1">
        <v>23197</v>
      </c>
      <c r="K37" s="48"/>
      <c r="L37" s="47">
        <f>IFERROR(B37/I37,0)</f>
        <v>4.2867786119548397E-2</v>
      </c>
      <c r="M37" s="50">
        <f>IFERROR(H37/G37,0)</f>
        <v>2.0120724346076459E-2</v>
      </c>
    </row>
    <row r="38" spans="1:13" ht="15" thickBot="1" x14ac:dyDescent="0.4">
      <c r="A38" s="5" t="s">
        <v>67</v>
      </c>
      <c r="B38" s="2">
        <v>14</v>
      </c>
      <c r="C38" s="2"/>
      <c r="D38" s="2">
        <v>2</v>
      </c>
      <c r="E38" s="2"/>
      <c r="F38" s="2">
        <v>1</v>
      </c>
      <c r="G38" s="2"/>
      <c r="H38" s="2"/>
      <c r="I38" s="2">
        <v>45</v>
      </c>
      <c r="J38" s="2"/>
      <c r="K38" s="49"/>
      <c r="L38" s="47">
        <f>IFERROR(B38/I38,0)</f>
        <v>0.31111111111111112</v>
      </c>
      <c r="M38" s="50">
        <f>IFERROR(H38/G38,0)</f>
        <v>0</v>
      </c>
    </row>
    <row r="39" spans="1:13" ht="15" thickBot="1" x14ac:dyDescent="0.4">
      <c r="A39" s="5" t="s">
        <v>21</v>
      </c>
      <c r="B39" s="1">
        <v>15169</v>
      </c>
      <c r="C39" s="2"/>
      <c r="D39" s="2">
        <v>690</v>
      </c>
      <c r="E39" s="2"/>
      <c r="F39" s="1">
        <v>14359</v>
      </c>
      <c r="G39" s="1">
        <v>1303</v>
      </c>
      <c r="H39" s="2">
        <v>59</v>
      </c>
      <c r="I39" s="1">
        <v>107109</v>
      </c>
      <c r="J39" s="1">
        <v>9200</v>
      </c>
      <c r="K39" s="49"/>
      <c r="L39" s="47">
        <f>IFERROR(B39/I39,0)</f>
        <v>0.14162208591248168</v>
      </c>
      <c r="M39" s="50">
        <f>IFERROR(H39/G39,0)</f>
        <v>4.528012279355334E-2</v>
      </c>
    </row>
    <row r="40" spans="1:13" ht="15" thickBot="1" x14ac:dyDescent="0.4">
      <c r="A40" s="5" t="s">
        <v>46</v>
      </c>
      <c r="B40" s="1">
        <v>3121</v>
      </c>
      <c r="C40" s="2"/>
      <c r="D40" s="2">
        <v>188</v>
      </c>
      <c r="E40" s="2"/>
      <c r="F40" s="2">
        <v>972</v>
      </c>
      <c r="G40" s="2">
        <v>797</v>
      </c>
      <c r="H40" s="2">
        <v>48</v>
      </c>
      <c r="I40" s="1">
        <v>53012</v>
      </c>
      <c r="J40" s="1">
        <v>13530</v>
      </c>
      <c r="K40" s="48"/>
      <c r="L40" s="47">
        <f>IFERROR(B40/I40,0)</f>
        <v>5.887346261223874E-2</v>
      </c>
      <c r="M40" s="50">
        <f>IFERROR(H40/G40,0)</f>
        <v>6.0225846925972396E-2</v>
      </c>
    </row>
    <row r="41" spans="1:13" ht="15" thickBot="1" x14ac:dyDescent="0.4">
      <c r="A41" s="5" t="s">
        <v>37</v>
      </c>
      <c r="B41" s="1">
        <v>2177</v>
      </c>
      <c r="C41" s="2"/>
      <c r="D41" s="2">
        <v>86</v>
      </c>
      <c r="E41" s="2"/>
      <c r="F41" s="1">
        <v>2091</v>
      </c>
      <c r="G41" s="2">
        <v>533</v>
      </c>
      <c r="H41" s="2">
        <v>21</v>
      </c>
      <c r="I41" s="1">
        <v>45492</v>
      </c>
      <c r="J41" s="1">
        <v>11145</v>
      </c>
      <c r="K41" s="48"/>
      <c r="L41" s="47">
        <f>IFERROR(B41/I41,0)</f>
        <v>4.7854567836103049E-2</v>
      </c>
      <c r="M41" s="50">
        <f>IFERROR(H41/G41,0)</f>
        <v>3.9399624765478425E-2</v>
      </c>
    </row>
    <row r="42" spans="1:13" ht="15" thickBot="1" x14ac:dyDescent="0.4">
      <c r="A42" s="5" t="s">
        <v>19</v>
      </c>
      <c r="B42" s="1">
        <v>40149</v>
      </c>
      <c r="C42" s="2"/>
      <c r="D42" s="1">
        <v>1736</v>
      </c>
      <c r="E42" s="2"/>
      <c r="F42" s="1">
        <v>37763</v>
      </c>
      <c r="G42" s="1">
        <v>3139</v>
      </c>
      <c r="H42" s="2">
        <v>136</v>
      </c>
      <c r="I42" s="1">
        <v>186143</v>
      </c>
      <c r="J42" s="1">
        <v>14552</v>
      </c>
      <c r="K42" s="49"/>
      <c r="L42" s="47">
        <f>IFERROR(B42/I42,0)</f>
        <v>0.21568901328548482</v>
      </c>
      <c r="M42" s="50">
        <f>IFERROR(H42/G42,0)</f>
        <v>4.332589996814272E-2</v>
      </c>
    </row>
    <row r="43" spans="1:13" ht="15" thickBot="1" x14ac:dyDescent="0.4">
      <c r="A43" s="5" t="s">
        <v>65</v>
      </c>
      <c r="B43" s="1">
        <v>1276</v>
      </c>
      <c r="C43" s="2"/>
      <c r="D43" s="2">
        <v>77</v>
      </c>
      <c r="E43" s="2"/>
      <c r="F43" s="2">
        <v>808</v>
      </c>
      <c r="G43" s="2">
        <v>377</v>
      </c>
      <c r="H43" s="2">
        <v>23</v>
      </c>
      <c r="I43" s="1">
        <v>11633</v>
      </c>
      <c r="J43" s="1">
        <v>3435</v>
      </c>
      <c r="K43" s="49"/>
      <c r="L43" s="47">
        <f>IFERROR(B43/I43,0)</f>
        <v>0.10968795667497636</v>
      </c>
      <c r="M43" s="50">
        <f>IFERROR(H43/G43,0)</f>
        <v>6.1007957559681698E-2</v>
      </c>
    </row>
    <row r="44" spans="1:13" ht="15" thickBot="1" x14ac:dyDescent="0.4">
      <c r="A44" s="5" t="s">
        <v>40</v>
      </c>
      <c r="B44" s="1">
        <v>6699</v>
      </c>
      <c r="C44" s="2"/>
      <c r="D44" s="2">
        <v>202</v>
      </c>
      <c r="E44" s="2"/>
      <c r="F44" s="1">
        <v>6155</v>
      </c>
      <c r="G44" s="1">
        <v>6340</v>
      </c>
      <c r="H44" s="2">
        <v>191</v>
      </c>
      <c r="I44" s="1">
        <v>47257</v>
      </c>
      <c r="J44" s="1">
        <v>44725</v>
      </c>
      <c r="K44" s="49"/>
      <c r="L44" s="47">
        <f>IFERROR(B44/I44,0)</f>
        <v>0.14175677677381129</v>
      </c>
      <c r="M44" s="50">
        <f>IFERROR(H44/G44,0)</f>
        <v>3.0126182965299685E-2</v>
      </c>
    </row>
    <row r="45" spans="1:13" ht="15" thickBot="1" x14ac:dyDescent="0.4">
      <c r="A45" s="5" t="s">
        <v>25</v>
      </c>
      <c r="B45" s="1">
        <v>5070</v>
      </c>
      <c r="C45" s="2"/>
      <c r="D45" s="2">
        <v>157</v>
      </c>
      <c r="E45" s="2"/>
      <c r="F45" s="1">
        <v>1212</v>
      </c>
      <c r="G45" s="1">
        <v>1023</v>
      </c>
      <c r="H45" s="2">
        <v>32</v>
      </c>
      <c r="I45" s="1">
        <v>46996</v>
      </c>
      <c r="J45" s="1">
        <v>9483</v>
      </c>
      <c r="K45" s="48"/>
      <c r="L45" s="47">
        <f>IFERROR(B45/I45,0)</f>
        <v>0.10788152183164525</v>
      </c>
      <c r="M45" s="50">
        <f>IFERROR(H45/G45,0)</f>
        <v>3.1280547409579668E-2</v>
      </c>
    </row>
    <row r="46" spans="1:13" ht="15" thickBot="1" x14ac:dyDescent="0.4">
      <c r="A46" s="5" t="s">
        <v>54</v>
      </c>
      <c r="B46" s="1">
        <v>2040</v>
      </c>
      <c r="C46" s="2"/>
      <c r="D46" s="2">
        <v>10</v>
      </c>
      <c r="E46" s="2"/>
      <c r="F46" s="2">
        <v>840</v>
      </c>
      <c r="G46" s="1">
        <v>2360</v>
      </c>
      <c r="H46" s="2">
        <v>12</v>
      </c>
      <c r="I46" s="1">
        <v>14824</v>
      </c>
      <c r="J46" s="1">
        <v>17152</v>
      </c>
      <c r="K46" s="49"/>
      <c r="L46" s="47">
        <f>IFERROR(B46/I46,0)</f>
        <v>0.13761467889908258</v>
      </c>
      <c r="M46" s="50">
        <f>IFERROR(H46/G46,0)</f>
        <v>5.084745762711864E-3</v>
      </c>
    </row>
    <row r="47" spans="1:13" ht="15" thickBot="1" x14ac:dyDescent="0.4">
      <c r="A47" s="5" t="s">
        <v>20</v>
      </c>
      <c r="B47" s="1">
        <v>8726</v>
      </c>
      <c r="C47" s="2"/>
      <c r="D47" s="2">
        <v>168</v>
      </c>
      <c r="E47" s="2"/>
      <c r="F47" s="1">
        <v>4188</v>
      </c>
      <c r="G47" s="1">
        <v>1312</v>
      </c>
      <c r="H47" s="2">
        <v>25</v>
      </c>
      <c r="I47" s="1">
        <v>131298</v>
      </c>
      <c r="J47" s="1">
        <v>19741</v>
      </c>
      <c r="K47" s="49"/>
      <c r="L47" s="47">
        <f>IFERROR(B47/I47,0)</f>
        <v>6.6459504333653219E-2</v>
      </c>
      <c r="M47" s="50">
        <f>IFERROR(H47/G47,0)</f>
        <v>1.9054878048780487E-2</v>
      </c>
    </row>
    <row r="48" spans="1:13" ht="15" thickBot="1" x14ac:dyDescent="0.4">
      <c r="A48" s="5" t="s">
        <v>15</v>
      </c>
      <c r="B48" s="1">
        <v>23170</v>
      </c>
      <c r="C48" s="2"/>
      <c r="D48" s="2">
        <v>601</v>
      </c>
      <c r="E48" s="2"/>
      <c r="F48" s="1">
        <v>14544</v>
      </c>
      <c r="G48" s="2">
        <v>831</v>
      </c>
      <c r="H48" s="2">
        <v>22</v>
      </c>
      <c r="I48" s="1">
        <v>242547</v>
      </c>
      <c r="J48" s="1">
        <v>8698</v>
      </c>
      <c r="K48" s="49"/>
      <c r="L48" s="47">
        <f>IFERROR(B48/I48,0)</f>
        <v>9.5527877071248046E-2</v>
      </c>
      <c r="M48" s="50">
        <f>IFERROR(H48/G48,0)</f>
        <v>2.6474127557160047E-2</v>
      </c>
    </row>
    <row r="49" spans="1:13" ht="15" thickBot="1" x14ac:dyDescent="0.4">
      <c r="A49" s="5" t="s">
        <v>66</v>
      </c>
      <c r="B49" s="2">
        <v>54</v>
      </c>
      <c r="C49" s="2"/>
      <c r="D49" s="2">
        <v>3</v>
      </c>
      <c r="E49" s="2"/>
      <c r="F49" s="2">
        <v>1</v>
      </c>
      <c r="G49" s="2"/>
      <c r="H49" s="2"/>
      <c r="I49" s="2">
        <v>731</v>
      </c>
      <c r="J49" s="2"/>
      <c r="K49" s="48"/>
      <c r="L49" s="47">
        <f>IFERROR(B49/I49,0)</f>
        <v>7.3871409028727769E-2</v>
      </c>
      <c r="M49" s="50">
        <f>IFERROR(H49/G49,0)</f>
        <v>0</v>
      </c>
    </row>
    <row r="50" spans="1:13" ht="15" thickBot="1" x14ac:dyDescent="0.4">
      <c r="A50" s="5" t="s">
        <v>28</v>
      </c>
      <c r="B50" s="1">
        <v>3782</v>
      </c>
      <c r="C50" s="2"/>
      <c r="D50" s="2">
        <v>39</v>
      </c>
      <c r="E50" s="2"/>
      <c r="F50" s="1">
        <v>2855</v>
      </c>
      <c r="G50" s="1">
        <v>1242</v>
      </c>
      <c r="H50" s="2">
        <v>13</v>
      </c>
      <c r="I50" s="1">
        <v>84697</v>
      </c>
      <c r="J50" s="1">
        <v>27812</v>
      </c>
      <c r="K50" s="49"/>
      <c r="L50" s="47">
        <f>IFERROR(B50/I50,0)</f>
        <v>4.4653293505082826E-2</v>
      </c>
      <c r="M50" s="50">
        <f>IFERROR(H50/G50,0)</f>
        <v>1.0466988727858293E-2</v>
      </c>
    </row>
    <row r="51" spans="1:13" ht="15" thickBot="1" x14ac:dyDescent="0.4">
      <c r="A51" s="5" t="s">
        <v>48</v>
      </c>
      <c r="B51" s="2">
        <v>827</v>
      </c>
      <c r="C51" s="2"/>
      <c r="D51" s="2">
        <v>44</v>
      </c>
      <c r="E51" s="2"/>
      <c r="F51" s="2">
        <v>783</v>
      </c>
      <c r="G51" s="1">
        <v>1323</v>
      </c>
      <c r="H51" s="2">
        <v>70</v>
      </c>
      <c r="I51" s="1">
        <v>14310</v>
      </c>
      <c r="J51" s="1">
        <v>22897</v>
      </c>
      <c r="K51" s="49"/>
      <c r="L51" s="47">
        <f>IFERROR(B51/I51,0)</f>
        <v>5.7791754018169113E-2</v>
      </c>
      <c r="M51" s="50">
        <f>IFERROR(H51/G51,0)</f>
        <v>5.2910052910052907E-2</v>
      </c>
    </row>
    <row r="52" spans="1:13" ht="15" thickBot="1" x14ac:dyDescent="0.4">
      <c r="A52" s="5" t="s">
        <v>29</v>
      </c>
      <c r="B52" s="1">
        <v>11594</v>
      </c>
      <c r="C52" s="2"/>
      <c r="D52" s="2">
        <v>410</v>
      </c>
      <c r="E52" s="2"/>
      <c r="F52" s="1">
        <v>9512</v>
      </c>
      <c r="G52" s="1">
        <v>1378</v>
      </c>
      <c r="H52" s="2">
        <v>49</v>
      </c>
      <c r="I52" s="1">
        <v>69015</v>
      </c>
      <c r="J52" s="1">
        <v>8203</v>
      </c>
      <c r="K52" s="48"/>
      <c r="L52" s="47">
        <f>IFERROR(B52/I52,0)</f>
        <v>0.16799246540607116</v>
      </c>
      <c r="M52" s="50">
        <f>IFERROR(H52/G52,0)</f>
        <v>3.5558780841799711E-2</v>
      </c>
    </row>
    <row r="53" spans="1:13" ht="15" thickBot="1" x14ac:dyDescent="0.4">
      <c r="A53" s="5" t="s">
        <v>9</v>
      </c>
      <c r="B53" s="1">
        <v>13176</v>
      </c>
      <c r="C53" s="2"/>
      <c r="D53" s="2">
        <v>723</v>
      </c>
      <c r="E53" s="2"/>
      <c r="F53" s="1">
        <v>10646</v>
      </c>
      <c r="G53" s="1">
        <v>1806</v>
      </c>
      <c r="H53" s="2">
        <v>99</v>
      </c>
      <c r="I53" s="1">
        <v>160324</v>
      </c>
      <c r="J53" s="1">
        <v>21979</v>
      </c>
      <c r="K53" s="48"/>
      <c r="L53" s="47">
        <f>IFERROR(B53/I53,0)</f>
        <v>8.2183578254035577E-2</v>
      </c>
      <c r="M53" s="50">
        <f>IFERROR(H53/G53,0)</f>
        <v>5.4817275747508304E-2</v>
      </c>
    </row>
    <row r="54" spans="1:13" ht="15" thickBot="1" x14ac:dyDescent="0.4">
      <c r="A54" s="5" t="s">
        <v>56</v>
      </c>
      <c r="B54" s="1">
        <v>1010</v>
      </c>
      <c r="C54" s="2"/>
      <c r="D54" s="2">
        <v>32</v>
      </c>
      <c r="E54" s="2"/>
      <c r="F54" s="2">
        <v>753</v>
      </c>
      <c r="G54" s="2">
        <v>552</v>
      </c>
      <c r="H54" s="2">
        <v>17</v>
      </c>
      <c r="I54" s="1">
        <v>32419</v>
      </c>
      <c r="J54" s="1">
        <v>17724</v>
      </c>
      <c r="K54" s="48"/>
      <c r="L54" s="47">
        <f>IFERROR(B54/I54,0)</f>
        <v>3.1154569851013295E-2</v>
      </c>
      <c r="M54" s="50">
        <f>IFERROR(H54/G54,0)</f>
        <v>3.0797101449275364E-2</v>
      </c>
    </row>
    <row r="55" spans="1:13" ht="15" thickBot="1" x14ac:dyDescent="0.4">
      <c r="A55" s="5" t="s">
        <v>22</v>
      </c>
      <c r="B55" s="1">
        <v>5356</v>
      </c>
      <c r="C55" s="2"/>
      <c r="D55" s="2">
        <v>262</v>
      </c>
      <c r="E55" s="2"/>
      <c r="F55" s="1">
        <v>2781</v>
      </c>
      <c r="G55" s="2">
        <v>927</v>
      </c>
      <c r="H55" s="2">
        <v>45</v>
      </c>
      <c r="I55" s="1">
        <v>59929</v>
      </c>
      <c r="J55" s="1">
        <v>10371</v>
      </c>
      <c r="K55" s="49"/>
      <c r="L55" s="47">
        <f>IFERROR(B55/I55,0)</f>
        <v>8.9372424035108214E-2</v>
      </c>
      <c r="M55" s="50">
        <f>IFERROR(H55/G55,0)</f>
        <v>4.8543689320388349E-2</v>
      </c>
    </row>
    <row r="56" spans="1:13" ht="15" thickBot="1" x14ac:dyDescent="0.4">
      <c r="A56" s="16" t="s">
        <v>55</v>
      </c>
      <c r="B56" s="17">
        <v>473</v>
      </c>
      <c r="C56" s="17"/>
      <c r="D56" s="17">
        <v>7</v>
      </c>
      <c r="E56" s="17"/>
      <c r="F56" s="17">
        <v>145</v>
      </c>
      <c r="G56" s="17">
        <v>813</v>
      </c>
      <c r="H56" s="17">
        <v>12</v>
      </c>
      <c r="I56" s="41">
        <v>7623</v>
      </c>
      <c r="J56" s="41">
        <v>13102</v>
      </c>
      <c r="K56" s="55"/>
      <c r="L56" s="47">
        <f>IFERROR(B56/I56,0)</f>
        <v>6.2049062049062048E-2</v>
      </c>
      <c r="M56" s="50">
        <f>IFERROR(H56/G56,0)</f>
        <v>1.4760147601476014E-2</v>
      </c>
    </row>
    <row r="57" spans="1:13" ht="15" thickBot="1" x14ac:dyDescent="0.35">
      <c r="A57" s="5"/>
      <c r="B57" s="2"/>
      <c r="C57" s="2"/>
      <c r="D57" s="2"/>
      <c r="E57" s="2"/>
      <c r="F57" s="2"/>
      <c r="G57" s="1"/>
      <c r="H57" s="2"/>
      <c r="I57" s="1"/>
      <c r="J57" s="1"/>
      <c r="K57" s="10"/>
      <c r="L57" s="40"/>
      <c r="M57" s="51">
        <f>AVERAGE(M2:M56)</f>
        <v>3.8197793865994867E-2</v>
      </c>
    </row>
    <row r="58" spans="1:13" ht="15" thickBot="1" x14ac:dyDescent="0.35">
      <c r="A58" s="5"/>
      <c r="B58" s="2"/>
      <c r="C58" s="2"/>
      <c r="D58" s="2"/>
      <c r="E58" s="2"/>
      <c r="F58" s="2"/>
      <c r="G58" s="1"/>
      <c r="H58" s="2"/>
      <c r="I58" s="1"/>
      <c r="J58" s="1"/>
      <c r="K58" s="10"/>
    </row>
    <row r="59" spans="1:13" ht="13.5" thickBot="1" x14ac:dyDescent="0.35">
      <c r="A59" s="5"/>
      <c r="B59" s="1"/>
      <c r="C59" s="2"/>
      <c r="D59" s="2"/>
      <c r="E59" s="2"/>
      <c r="F59" s="1"/>
      <c r="G59" s="2"/>
      <c r="H59" s="2"/>
      <c r="I59" s="1"/>
      <c r="J59" s="1"/>
      <c r="K59" s="9"/>
      <c r="L59" s="40"/>
    </row>
    <row r="60" spans="1:13" ht="13.5" thickBot="1" x14ac:dyDescent="0.35">
      <c r="A60" s="5"/>
      <c r="B60" s="1"/>
      <c r="C60" s="2"/>
      <c r="D60" s="2"/>
      <c r="E60" s="2"/>
      <c r="F60" s="1"/>
      <c r="G60" s="2"/>
      <c r="H60" s="2"/>
      <c r="I60" s="1"/>
      <c r="J60" s="1"/>
      <c r="K60" s="9"/>
      <c r="L60" s="40"/>
    </row>
    <row r="61" spans="1:13" ht="13.5" thickBot="1" x14ac:dyDescent="0.35">
      <c r="A61" s="5"/>
      <c r="B61" s="1"/>
      <c r="C61" s="2"/>
      <c r="D61" s="2"/>
      <c r="E61" s="2"/>
      <c r="F61" s="1"/>
      <c r="G61" s="1"/>
      <c r="H61" s="2"/>
      <c r="I61" s="1"/>
      <c r="J61" s="1"/>
      <c r="K61" s="9"/>
      <c r="L61" s="40"/>
    </row>
    <row r="62" spans="1:13" ht="13.5" thickBot="1" x14ac:dyDescent="0.35">
      <c r="A62" s="5"/>
      <c r="B62" s="1"/>
      <c r="C62" s="2"/>
      <c r="D62" s="2"/>
      <c r="E62" s="2"/>
      <c r="F62" s="1"/>
      <c r="G62" s="1"/>
      <c r="H62" s="2"/>
      <c r="I62" s="1"/>
      <c r="J62" s="1"/>
      <c r="K62" s="9"/>
      <c r="L62" s="40"/>
    </row>
    <row r="63" spans="1:13" ht="15" thickBot="1" x14ac:dyDescent="0.35">
      <c r="A63" s="5"/>
      <c r="B63" s="2"/>
      <c r="C63" s="2"/>
      <c r="D63" s="2"/>
      <c r="E63" s="2"/>
      <c r="F63" s="2"/>
      <c r="G63" s="2"/>
      <c r="H63" s="2"/>
      <c r="I63" s="1"/>
      <c r="J63" s="1"/>
      <c r="K63" s="10"/>
      <c r="L63" s="40"/>
    </row>
    <row r="64" spans="1:13" ht="15" thickBot="1" x14ac:dyDescent="0.35">
      <c r="A64" s="5"/>
      <c r="B64" s="2"/>
      <c r="C64" s="2"/>
      <c r="D64" s="2"/>
      <c r="E64" s="2"/>
      <c r="F64" s="2"/>
      <c r="G64" s="2"/>
      <c r="H64" s="2"/>
      <c r="I64" s="1"/>
      <c r="J64" s="1"/>
      <c r="K64" s="10"/>
    </row>
    <row r="65" spans="1:12" ht="13.5" thickBot="1" x14ac:dyDescent="0.35">
      <c r="A65" s="5"/>
      <c r="B65" s="1"/>
      <c r="C65" s="2"/>
      <c r="D65" s="2"/>
      <c r="E65" s="2"/>
      <c r="F65" s="1"/>
      <c r="G65" s="2"/>
      <c r="H65" s="2"/>
      <c r="I65" s="1"/>
      <c r="J65" s="1"/>
      <c r="K65" s="9"/>
    </row>
    <row r="66" spans="1:12" ht="13.5" thickBot="1" x14ac:dyDescent="0.35">
      <c r="A66" s="5"/>
      <c r="B66" s="1"/>
      <c r="C66" s="2"/>
      <c r="D66" s="2"/>
      <c r="E66" s="2"/>
      <c r="F66" s="1"/>
      <c r="G66" s="2"/>
      <c r="H66" s="2"/>
      <c r="I66" s="1"/>
      <c r="J66" s="1"/>
      <c r="K66" s="9"/>
      <c r="L66" s="40"/>
    </row>
    <row r="67" spans="1:12" ht="13.5" thickBot="1" x14ac:dyDescent="0.35">
      <c r="A67" s="5"/>
      <c r="B67" s="2"/>
      <c r="C67" s="2"/>
      <c r="D67" s="2"/>
      <c r="E67" s="2"/>
      <c r="F67" s="2"/>
      <c r="G67" s="2"/>
      <c r="H67" s="2"/>
      <c r="I67" s="1"/>
      <c r="J67" s="1"/>
      <c r="K67" s="9"/>
      <c r="L67" s="40"/>
    </row>
    <row r="68" spans="1:12" ht="13.5" thickBot="1" x14ac:dyDescent="0.35">
      <c r="A68" s="16"/>
      <c r="B68" s="17"/>
      <c r="C68" s="17"/>
      <c r="D68" s="17"/>
      <c r="E68" s="17"/>
      <c r="F68" s="17"/>
      <c r="G68" s="17"/>
      <c r="H68" s="17"/>
      <c r="I68" s="41"/>
      <c r="J68" s="41"/>
      <c r="K68" s="42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7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2"/>
  </cols>
  <sheetData>
    <row r="1" spans="1:2" ht="15" thickBot="1" x14ac:dyDescent="0.4"/>
    <row r="2" spans="1:2" ht="15" thickBot="1" x14ac:dyDescent="0.4">
      <c r="A2" s="5" t="s">
        <v>36</v>
      </c>
      <c r="B2" s="43">
        <v>209</v>
      </c>
    </row>
    <row r="3" spans="1:2" ht="15" thickBot="1" x14ac:dyDescent="0.4">
      <c r="A3" s="5" t="s">
        <v>52</v>
      </c>
      <c r="B3" s="43">
        <v>9</v>
      </c>
    </row>
    <row r="4" spans="1:2" ht="15" thickBot="1" x14ac:dyDescent="0.4">
      <c r="A4" s="5" t="s">
        <v>33</v>
      </c>
      <c r="B4" s="43">
        <v>266</v>
      </c>
    </row>
    <row r="5" spans="1:2" ht="15" thickBot="1" x14ac:dyDescent="0.4">
      <c r="A5" s="5" t="s">
        <v>34</v>
      </c>
      <c r="B5" s="43">
        <v>47</v>
      </c>
    </row>
    <row r="6" spans="1:2" ht="15" thickBot="1" x14ac:dyDescent="0.4">
      <c r="A6" s="5" t="s">
        <v>10</v>
      </c>
      <c r="B6" s="43">
        <v>1618</v>
      </c>
    </row>
    <row r="7" spans="1:2" ht="15" thickBot="1" x14ac:dyDescent="0.4">
      <c r="A7" s="5" t="s">
        <v>18</v>
      </c>
      <c r="B7" s="43">
        <v>674</v>
      </c>
    </row>
    <row r="8" spans="1:2" ht="15" thickBot="1" x14ac:dyDescent="0.4">
      <c r="A8" s="5" t="s">
        <v>23</v>
      </c>
      <c r="B8" s="43">
        <v>1764</v>
      </c>
    </row>
    <row r="9" spans="1:2" ht="15" thickBot="1" x14ac:dyDescent="0.4">
      <c r="A9" s="5" t="s">
        <v>43</v>
      </c>
      <c r="B9" s="43">
        <v>100</v>
      </c>
    </row>
    <row r="10" spans="1:2" ht="21.5" thickBot="1" x14ac:dyDescent="0.4">
      <c r="A10" s="5" t="s">
        <v>63</v>
      </c>
      <c r="B10" s="43">
        <v>153</v>
      </c>
    </row>
    <row r="11" spans="1:2" ht="15" thickBot="1" x14ac:dyDescent="0.4">
      <c r="A11" s="5" t="s">
        <v>13</v>
      </c>
      <c r="B11" s="43">
        <v>1046</v>
      </c>
    </row>
    <row r="12" spans="1:2" ht="15" thickBot="1" x14ac:dyDescent="0.4">
      <c r="A12" s="5" t="s">
        <v>16</v>
      </c>
      <c r="B12" s="43">
        <v>899</v>
      </c>
    </row>
    <row r="13" spans="1:2" ht="15" thickBot="1" x14ac:dyDescent="0.4">
      <c r="A13" s="5" t="s">
        <v>64</v>
      </c>
      <c r="B13" s="43">
        <v>5</v>
      </c>
    </row>
    <row r="14" spans="1:2" ht="15" thickBot="1" x14ac:dyDescent="0.4">
      <c r="A14" s="5" t="s">
        <v>47</v>
      </c>
      <c r="B14" s="43">
        <v>13</v>
      </c>
    </row>
    <row r="15" spans="1:2" ht="15" thickBot="1" x14ac:dyDescent="0.4">
      <c r="A15" s="5" t="s">
        <v>49</v>
      </c>
      <c r="B15" s="43">
        <v>54</v>
      </c>
    </row>
    <row r="16" spans="1:2" ht="15" thickBot="1" x14ac:dyDescent="0.4">
      <c r="A16" s="5" t="s">
        <v>12</v>
      </c>
      <c r="B16" s="43">
        <v>1795</v>
      </c>
    </row>
    <row r="17" spans="1:2" ht="15" thickBot="1" x14ac:dyDescent="0.4">
      <c r="A17" s="5" t="s">
        <v>27</v>
      </c>
      <c r="B17" s="43">
        <v>741</v>
      </c>
    </row>
    <row r="18" spans="1:2" ht="15" thickBot="1" x14ac:dyDescent="0.4">
      <c r="A18" s="5" t="s">
        <v>41</v>
      </c>
      <c r="B18" s="43">
        <v>107</v>
      </c>
    </row>
    <row r="19" spans="1:2" ht="15" thickBot="1" x14ac:dyDescent="0.4">
      <c r="A19" s="5" t="s">
        <v>45</v>
      </c>
      <c r="B19" s="43">
        <v>118</v>
      </c>
    </row>
    <row r="20" spans="1:2" ht="15" thickBot="1" x14ac:dyDescent="0.4">
      <c r="A20" s="5" t="s">
        <v>38</v>
      </c>
      <c r="B20" s="43">
        <v>200</v>
      </c>
    </row>
    <row r="21" spans="1:2" ht="15" thickBot="1" x14ac:dyDescent="0.4">
      <c r="A21" s="5" t="s">
        <v>14</v>
      </c>
      <c r="B21" s="43">
        <v>1660</v>
      </c>
    </row>
    <row r="22" spans="1:2" ht="15" thickBot="1" x14ac:dyDescent="0.4">
      <c r="A22" s="5" t="s">
        <v>39</v>
      </c>
      <c r="B22" s="43">
        <v>47</v>
      </c>
    </row>
    <row r="23" spans="1:2" ht="15" thickBot="1" x14ac:dyDescent="0.4">
      <c r="A23" s="5" t="s">
        <v>26</v>
      </c>
      <c r="B23" s="43">
        <v>798</v>
      </c>
    </row>
    <row r="24" spans="1:2" ht="15" thickBot="1" x14ac:dyDescent="0.4">
      <c r="A24" s="5" t="s">
        <v>17</v>
      </c>
      <c r="B24" s="43">
        <v>2556</v>
      </c>
    </row>
    <row r="25" spans="1:2" ht="15" thickBot="1" x14ac:dyDescent="0.4">
      <c r="A25" s="5" t="s">
        <v>11</v>
      </c>
      <c r="B25" s="43">
        <v>3085</v>
      </c>
    </row>
    <row r="26" spans="1:2" ht="15" thickBot="1" x14ac:dyDescent="0.4">
      <c r="A26" s="5" t="s">
        <v>32</v>
      </c>
      <c r="B26" s="43">
        <v>221</v>
      </c>
    </row>
    <row r="27" spans="1:2" ht="15" thickBot="1" x14ac:dyDescent="0.4">
      <c r="A27" s="5" t="s">
        <v>30</v>
      </c>
      <c r="B27" s="43">
        <v>209</v>
      </c>
    </row>
    <row r="28" spans="1:2" ht="15" thickBot="1" x14ac:dyDescent="0.4">
      <c r="A28" s="5" t="s">
        <v>35</v>
      </c>
      <c r="B28" s="43">
        <v>267</v>
      </c>
    </row>
    <row r="29" spans="1:2" ht="15" thickBot="1" x14ac:dyDescent="0.4">
      <c r="A29" s="5" t="s">
        <v>51</v>
      </c>
      <c r="B29" s="43">
        <v>14</v>
      </c>
    </row>
    <row r="30" spans="1:2" ht="15" thickBot="1" x14ac:dyDescent="0.4">
      <c r="A30" s="5" t="s">
        <v>50</v>
      </c>
      <c r="B30" s="43">
        <v>50</v>
      </c>
    </row>
    <row r="31" spans="1:2" ht="15" thickBot="1" x14ac:dyDescent="0.4">
      <c r="A31" s="5" t="s">
        <v>31</v>
      </c>
      <c r="B31" s="43">
        <v>197</v>
      </c>
    </row>
    <row r="32" spans="1:2" ht="15" thickBot="1" x14ac:dyDescent="0.4">
      <c r="A32" s="5" t="s">
        <v>42</v>
      </c>
      <c r="B32" s="43">
        <v>53</v>
      </c>
    </row>
    <row r="33" spans="1:2" ht="15" thickBot="1" x14ac:dyDescent="0.4">
      <c r="A33" s="5" t="s">
        <v>8</v>
      </c>
      <c r="B33" s="43">
        <v>5617</v>
      </c>
    </row>
    <row r="34" spans="1:2" ht="15" thickBot="1" x14ac:dyDescent="0.4">
      <c r="A34" s="5" t="s">
        <v>44</v>
      </c>
      <c r="B34" s="43">
        <v>84</v>
      </c>
    </row>
    <row r="35" spans="1:2" ht="15" thickBot="1" x14ac:dyDescent="0.4">
      <c r="A35" s="5" t="s">
        <v>7</v>
      </c>
      <c r="B35" s="43">
        <v>21291</v>
      </c>
    </row>
    <row r="36" spans="1:2" ht="15" thickBot="1" x14ac:dyDescent="0.4">
      <c r="A36" s="5" t="s">
        <v>24</v>
      </c>
      <c r="B36" s="43">
        <v>293</v>
      </c>
    </row>
    <row r="37" spans="1:2" ht="15" thickBot="1" x14ac:dyDescent="0.4">
      <c r="A37" s="5" t="s">
        <v>53</v>
      </c>
      <c r="B37" s="43">
        <v>15</v>
      </c>
    </row>
    <row r="38" spans="1:2" ht="21.5" thickBot="1" x14ac:dyDescent="0.4">
      <c r="A38" s="5" t="s">
        <v>67</v>
      </c>
      <c r="B38" s="43">
        <v>2</v>
      </c>
    </row>
    <row r="39" spans="1:2" ht="15" thickBot="1" x14ac:dyDescent="0.4">
      <c r="A39" s="5" t="s">
        <v>21</v>
      </c>
      <c r="B39" s="43">
        <v>690</v>
      </c>
    </row>
    <row r="40" spans="1:2" ht="15" thickBot="1" x14ac:dyDescent="0.4">
      <c r="A40" s="5" t="s">
        <v>46</v>
      </c>
      <c r="B40" s="43">
        <v>188</v>
      </c>
    </row>
    <row r="41" spans="1:2" ht="15" thickBot="1" x14ac:dyDescent="0.4">
      <c r="A41" s="5" t="s">
        <v>37</v>
      </c>
      <c r="B41" s="43">
        <v>86</v>
      </c>
    </row>
    <row r="42" spans="1:2" ht="15" thickBot="1" x14ac:dyDescent="0.4">
      <c r="A42" s="5" t="s">
        <v>19</v>
      </c>
      <c r="B42" s="43">
        <v>1736</v>
      </c>
    </row>
    <row r="43" spans="1:2" ht="15" thickBot="1" x14ac:dyDescent="0.4">
      <c r="A43" s="5" t="s">
        <v>65</v>
      </c>
      <c r="B43" s="43">
        <v>77</v>
      </c>
    </row>
    <row r="44" spans="1:2" ht="15" thickBot="1" x14ac:dyDescent="0.4">
      <c r="A44" s="5" t="s">
        <v>40</v>
      </c>
      <c r="B44" s="43">
        <v>202</v>
      </c>
    </row>
    <row r="45" spans="1:2" ht="15" thickBot="1" x14ac:dyDescent="0.4">
      <c r="A45" s="5" t="s">
        <v>25</v>
      </c>
      <c r="B45" s="43">
        <v>157</v>
      </c>
    </row>
    <row r="46" spans="1:2" ht="15" thickBot="1" x14ac:dyDescent="0.4">
      <c r="A46" s="5" t="s">
        <v>54</v>
      </c>
      <c r="B46" s="43">
        <v>10</v>
      </c>
    </row>
    <row r="47" spans="1:2" ht="15" thickBot="1" x14ac:dyDescent="0.4">
      <c r="A47" s="5" t="s">
        <v>20</v>
      </c>
      <c r="B47" s="43">
        <v>168</v>
      </c>
    </row>
    <row r="48" spans="1:2" ht="15" thickBot="1" x14ac:dyDescent="0.4">
      <c r="A48" s="5" t="s">
        <v>15</v>
      </c>
      <c r="B48" s="43">
        <v>601</v>
      </c>
    </row>
    <row r="49" spans="1:2" ht="21.5" thickBot="1" x14ac:dyDescent="0.4">
      <c r="A49" s="5" t="s">
        <v>66</v>
      </c>
      <c r="B49" s="43">
        <v>3</v>
      </c>
    </row>
    <row r="50" spans="1:2" ht="15" thickBot="1" x14ac:dyDescent="0.4">
      <c r="A50" s="5" t="s">
        <v>28</v>
      </c>
      <c r="B50" s="43">
        <v>39</v>
      </c>
    </row>
    <row r="51" spans="1:2" ht="15" thickBot="1" x14ac:dyDescent="0.4">
      <c r="A51" s="5" t="s">
        <v>48</v>
      </c>
      <c r="B51" s="43">
        <v>44</v>
      </c>
    </row>
    <row r="52" spans="1:2" ht="15" thickBot="1" x14ac:dyDescent="0.4">
      <c r="A52" s="5" t="s">
        <v>29</v>
      </c>
      <c r="B52" s="43">
        <v>410</v>
      </c>
    </row>
    <row r="53" spans="1:2" ht="15" thickBot="1" x14ac:dyDescent="0.4">
      <c r="A53" s="5" t="s">
        <v>9</v>
      </c>
      <c r="B53" s="43">
        <v>723</v>
      </c>
    </row>
    <row r="54" spans="1:2" ht="15" thickBot="1" x14ac:dyDescent="0.4">
      <c r="A54" s="5" t="s">
        <v>56</v>
      </c>
      <c r="B54" s="43">
        <v>32</v>
      </c>
    </row>
    <row r="55" spans="1:2" ht="15" thickBot="1" x14ac:dyDescent="0.4">
      <c r="A55" s="5" t="s">
        <v>22</v>
      </c>
      <c r="B55" s="43">
        <v>262</v>
      </c>
    </row>
    <row r="56" spans="1:2" ht="15" thickBot="1" x14ac:dyDescent="0.4">
      <c r="A56" s="16" t="s">
        <v>55</v>
      </c>
      <c r="B56" s="44">
        <v>7</v>
      </c>
    </row>
    <row r="57" spans="1:2" ht="15" thickBot="1" x14ac:dyDescent="0.4">
      <c r="A57" s="5"/>
    </row>
    <row r="58" spans="1:2" ht="15" thickBot="1" x14ac:dyDescent="0.4">
      <c r="A58" s="5"/>
    </row>
    <row r="59" spans="1:2" ht="15" thickBot="1" x14ac:dyDescent="0.4">
      <c r="A59" s="5"/>
    </row>
    <row r="60" spans="1:2" ht="15" thickBot="1" x14ac:dyDescent="0.4">
      <c r="A60" s="5"/>
    </row>
    <row r="61" spans="1:2" ht="15" thickBot="1" x14ac:dyDescent="0.4">
      <c r="A61" s="5"/>
    </row>
    <row r="62" spans="1:2" ht="15" thickBot="1" x14ac:dyDescent="0.4">
      <c r="A62" s="5"/>
    </row>
    <row r="63" spans="1:2" ht="15" thickBot="1" x14ac:dyDescent="0.4">
      <c r="A63" s="5"/>
    </row>
    <row r="64" spans="1:2" ht="15" thickBot="1" x14ac:dyDescent="0.4">
      <c r="A64" s="5"/>
    </row>
    <row r="65" spans="1:1" ht="15" thickBot="1" x14ac:dyDescent="0.4">
      <c r="A65" s="5"/>
    </row>
    <row r="66" spans="1:1" ht="15" thickBot="1" x14ac:dyDescent="0.4">
      <c r="A66" s="5"/>
    </row>
    <row r="67" spans="1:1" ht="15" thickBot="1" x14ac:dyDescent="0.4">
      <c r="A67" s="5"/>
    </row>
    <row r="68" spans="1:1" ht="15" thickBot="1" x14ac:dyDescent="0.4">
      <c r="A68" s="16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8" bestFit="1" customWidth="1"/>
    <col min="3" max="3" width="10" style="45" bestFit="1" customWidth="1"/>
    <col min="4" max="16384" width="8.7265625" style="38"/>
  </cols>
  <sheetData>
    <row r="1" spans="1:3" ht="13" thickBot="1" x14ac:dyDescent="0.4">
      <c r="A1" s="38" t="s">
        <v>97</v>
      </c>
      <c r="C1" s="45" t="s">
        <v>96</v>
      </c>
    </row>
    <row r="2" spans="1:3" ht="13" thickBot="1" x14ac:dyDescent="0.4">
      <c r="A2" s="38" t="s">
        <v>36</v>
      </c>
      <c r="B2" s="5" t="s">
        <v>36</v>
      </c>
      <c r="C2" s="43">
        <v>209</v>
      </c>
    </row>
    <row r="3" spans="1:3" ht="13" thickBot="1" x14ac:dyDescent="0.4">
      <c r="B3" s="5" t="s">
        <v>52</v>
      </c>
      <c r="C3" s="43">
        <v>9</v>
      </c>
    </row>
    <row r="4" spans="1:3" ht="13" thickBot="1" x14ac:dyDescent="0.4">
      <c r="A4" s="38" t="s">
        <v>33</v>
      </c>
      <c r="B4" s="5" t="s">
        <v>33</v>
      </c>
      <c r="C4" s="43">
        <v>266</v>
      </c>
    </row>
    <row r="5" spans="1:3" ht="13" thickBot="1" x14ac:dyDescent="0.4">
      <c r="A5" s="38" t="s">
        <v>34</v>
      </c>
      <c r="B5" s="5" t="s">
        <v>34</v>
      </c>
      <c r="C5" s="43">
        <v>47</v>
      </c>
    </row>
    <row r="6" spans="1:3" ht="13" thickBot="1" x14ac:dyDescent="0.4">
      <c r="A6" s="38" t="s">
        <v>10</v>
      </c>
      <c r="B6" s="5" t="s">
        <v>10</v>
      </c>
      <c r="C6" s="43">
        <v>1618</v>
      </c>
    </row>
    <row r="7" spans="1:3" ht="13" thickBot="1" x14ac:dyDescent="0.4">
      <c r="A7" s="38" t="s">
        <v>18</v>
      </c>
      <c r="B7" s="5" t="s">
        <v>18</v>
      </c>
      <c r="C7" s="43">
        <v>674</v>
      </c>
    </row>
    <row r="8" spans="1:3" ht="13" thickBot="1" x14ac:dyDescent="0.4">
      <c r="A8" s="38" t="s">
        <v>23</v>
      </c>
      <c r="B8" s="5" t="s">
        <v>23</v>
      </c>
      <c r="C8" s="43">
        <v>1764</v>
      </c>
    </row>
    <row r="9" spans="1:3" ht="13" thickBot="1" x14ac:dyDescent="0.4">
      <c r="A9" s="38" t="s">
        <v>43</v>
      </c>
      <c r="B9" s="5" t="s">
        <v>43</v>
      </c>
      <c r="C9" s="43">
        <v>100</v>
      </c>
    </row>
    <row r="10" spans="1:3" ht="13" thickBot="1" x14ac:dyDescent="0.4">
      <c r="A10" s="38" t="s">
        <v>95</v>
      </c>
      <c r="B10" s="5" t="s">
        <v>63</v>
      </c>
      <c r="C10" s="43">
        <v>153</v>
      </c>
    </row>
    <row r="11" spans="1:3" ht="13" thickBot="1" x14ac:dyDescent="0.4">
      <c r="A11" s="38" t="s">
        <v>13</v>
      </c>
      <c r="B11" s="5" t="s">
        <v>13</v>
      </c>
      <c r="C11" s="43">
        <v>1046</v>
      </c>
    </row>
    <row r="12" spans="1:3" ht="13" thickBot="1" x14ac:dyDescent="0.4">
      <c r="A12" s="38" t="s">
        <v>16</v>
      </c>
      <c r="B12" s="5" t="s">
        <v>16</v>
      </c>
      <c r="C12" s="43">
        <v>899</v>
      </c>
    </row>
    <row r="13" spans="1:3" ht="13" thickBot="1" x14ac:dyDescent="0.4">
      <c r="A13" s="38" t="s">
        <v>64</v>
      </c>
      <c r="B13" s="5" t="s">
        <v>64</v>
      </c>
      <c r="C13" s="43">
        <v>5</v>
      </c>
    </row>
    <row r="14" spans="1:3" ht="13" thickBot="1" x14ac:dyDescent="0.4">
      <c r="B14" s="5" t="s">
        <v>47</v>
      </c>
      <c r="C14" s="43">
        <v>13</v>
      </c>
    </row>
    <row r="15" spans="1:3" ht="13" thickBot="1" x14ac:dyDescent="0.4">
      <c r="A15" s="38" t="s">
        <v>49</v>
      </c>
      <c r="B15" s="5" t="s">
        <v>49</v>
      </c>
      <c r="C15" s="43">
        <v>54</v>
      </c>
    </row>
    <row r="16" spans="1:3" ht="13" thickBot="1" x14ac:dyDescent="0.4">
      <c r="A16" s="38" t="s">
        <v>12</v>
      </c>
      <c r="B16" s="5" t="s">
        <v>12</v>
      </c>
      <c r="C16" s="43">
        <v>1795</v>
      </c>
    </row>
    <row r="17" spans="1:3" ht="13" thickBot="1" x14ac:dyDescent="0.4">
      <c r="A17" s="38" t="s">
        <v>27</v>
      </c>
      <c r="B17" s="5" t="s">
        <v>27</v>
      </c>
      <c r="C17" s="43">
        <v>741</v>
      </c>
    </row>
    <row r="18" spans="1:3" ht="13" thickBot="1" x14ac:dyDescent="0.4">
      <c r="A18" s="38" t="s">
        <v>41</v>
      </c>
      <c r="B18" s="5" t="s">
        <v>41</v>
      </c>
      <c r="C18" s="43">
        <v>107</v>
      </c>
    </row>
    <row r="19" spans="1:3" ht="13" thickBot="1" x14ac:dyDescent="0.4">
      <c r="A19" s="38" t="s">
        <v>45</v>
      </c>
      <c r="B19" s="5" t="s">
        <v>45</v>
      </c>
      <c r="C19" s="43">
        <v>118</v>
      </c>
    </row>
    <row r="20" spans="1:3" ht="13" thickBot="1" x14ac:dyDescent="0.4">
      <c r="A20" s="38" t="s">
        <v>38</v>
      </c>
      <c r="B20" s="5" t="s">
        <v>38</v>
      </c>
      <c r="C20" s="43">
        <v>200</v>
      </c>
    </row>
    <row r="21" spans="1:3" ht="13" thickBot="1" x14ac:dyDescent="0.4">
      <c r="A21" s="38" t="s">
        <v>14</v>
      </c>
      <c r="B21" s="5" t="s">
        <v>14</v>
      </c>
      <c r="C21" s="43">
        <v>1660</v>
      </c>
    </row>
    <row r="22" spans="1:3" ht="13" thickBot="1" x14ac:dyDescent="0.4">
      <c r="B22" s="5" t="s">
        <v>39</v>
      </c>
      <c r="C22" s="43">
        <v>47</v>
      </c>
    </row>
    <row r="23" spans="1:3" ht="13" thickBot="1" x14ac:dyDescent="0.4">
      <c r="A23" s="38" t="s">
        <v>26</v>
      </c>
      <c r="B23" s="5" t="s">
        <v>26</v>
      </c>
      <c r="C23" s="43">
        <v>798</v>
      </c>
    </row>
    <row r="24" spans="1:3" ht="13" thickBot="1" x14ac:dyDescent="0.4">
      <c r="A24" s="38" t="s">
        <v>17</v>
      </c>
      <c r="B24" s="5" t="s">
        <v>17</v>
      </c>
      <c r="C24" s="43">
        <v>2556</v>
      </c>
    </row>
    <row r="25" spans="1:3" ht="13" thickBot="1" x14ac:dyDescent="0.4">
      <c r="A25" s="38" t="s">
        <v>11</v>
      </c>
      <c r="B25" s="5" t="s">
        <v>11</v>
      </c>
      <c r="C25" s="43">
        <v>3085</v>
      </c>
    </row>
    <row r="26" spans="1:3" ht="13" thickBot="1" x14ac:dyDescent="0.4">
      <c r="A26" s="38" t="s">
        <v>32</v>
      </c>
      <c r="B26" s="5" t="s">
        <v>32</v>
      </c>
      <c r="C26" s="43">
        <v>221</v>
      </c>
    </row>
    <row r="27" spans="1:3" ht="13" thickBot="1" x14ac:dyDescent="0.4">
      <c r="A27" s="38" t="s">
        <v>30</v>
      </c>
      <c r="B27" s="5" t="s">
        <v>30</v>
      </c>
      <c r="C27" s="43">
        <v>209</v>
      </c>
    </row>
    <row r="28" spans="1:3" ht="13" thickBot="1" x14ac:dyDescent="0.4">
      <c r="A28" s="38" t="s">
        <v>35</v>
      </c>
      <c r="B28" s="5" t="s">
        <v>35</v>
      </c>
      <c r="C28" s="43">
        <v>267</v>
      </c>
    </row>
    <row r="29" spans="1:3" ht="13" thickBot="1" x14ac:dyDescent="0.4">
      <c r="B29" s="5" t="s">
        <v>51</v>
      </c>
      <c r="C29" s="43">
        <v>14</v>
      </c>
    </row>
    <row r="30" spans="1:3" ht="13" thickBot="1" x14ac:dyDescent="0.4">
      <c r="B30" s="5" t="s">
        <v>50</v>
      </c>
      <c r="C30" s="43">
        <v>50</v>
      </c>
    </row>
    <row r="31" spans="1:3" ht="13" thickBot="1" x14ac:dyDescent="0.4">
      <c r="A31" s="38" t="s">
        <v>31</v>
      </c>
      <c r="B31" s="5" t="s">
        <v>31</v>
      </c>
      <c r="C31" s="43">
        <v>197</v>
      </c>
    </row>
    <row r="32" spans="1:3" ht="13" thickBot="1" x14ac:dyDescent="0.4">
      <c r="A32" s="38" t="s">
        <v>42</v>
      </c>
      <c r="B32" s="5" t="s">
        <v>42</v>
      </c>
      <c r="C32" s="43">
        <v>53</v>
      </c>
    </row>
    <row r="33" spans="1:3" ht="13" thickBot="1" x14ac:dyDescent="0.4">
      <c r="A33" s="38" t="s">
        <v>8</v>
      </c>
      <c r="B33" s="5" t="s">
        <v>8</v>
      </c>
      <c r="C33" s="43">
        <v>5617</v>
      </c>
    </row>
    <row r="34" spans="1:3" ht="13" thickBot="1" x14ac:dyDescent="0.4">
      <c r="A34" s="38" t="s">
        <v>44</v>
      </c>
      <c r="B34" s="5" t="s">
        <v>44</v>
      </c>
      <c r="C34" s="43">
        <v>84</v>
      </c>
    </row>
    <row r="35" spans="1:3" ht="13" thickBot="1" x14ac:dyDescent="0.4">
      <c r="A35" s="38" t="s">
        <v>7</v>
      </c>
      <c r="B35" s="5" t="s">
        <v>7</v>
      </c>
      <c r="C35" s="43">
        <v>21291</v>
      </c>
    </row>
    <row r="36" spans="1:3" ht="13" thickBot="1" x14ac:dyDescent="0.4">
      <c r="A36" s="38" t="s">
        <v>24</v>
      </c>
      <c r="B36" s="5" t="s">
        <v>24</v>
      </c>
      <c r="C36" s="43">
        <v>293</v>
      </c>
    </row>
    <row r="37" spans="1:3" ht="13" thickBot="1" x14ac:dyDescent="0.4">
      <c r="B37" s="5" t="s">
        <v>53</v>
      </c>
      <c r="C37" s="43">
        <v>15</v>
      </c>
    </row>
    <row r="38" spans="1:3" ht="13" thickBot="1" x14ac:dyDescent="0.4">
      <c r="A38" s="38" t="s">
        <v>21</v>
      </c>
      <c r="B38" s="5" t="s">
        <v>21</v>
      </c>
      <c r="C38" s="43">
        <v>690</v>
      </c>
    </row>
    <row r="39" spans="1:3" ht="13" thickBot="1" x14ac:dyDescent="0.4">
      <c r="A39" s="38" t="s">
        <v>46</v>
      </c>
      <c r="B39" s="5" t="s">
        <v>46</v>
      </c>
      <c r="C39" s="43">
        <v>188</v>
      </c>
    </row>
    <row r="40" spans="1:3" ht="13" thickBot="1" x14ac:dyDescent="0.4">
      <c r="A40" s="38" t="s">
        <v>37</v>
      </c>
      <c r="B40" s="5" t="s">
        <v>37</v>
      </c>
      <c r="C40" s="43">
        <v>86</v>
      </c>
    </row>
    <row r="41" spans="1:3" ht="13" thickBot="1" x14ac:dyDescent="0.4">
      <c r="A41" s="38" t="s">
        <v>19</v>
      </c>
      <c r="B41" s="5" t="s">
        <v>19</v>
      </c>
      <c r="C41" s="43">
        <v>1736</v>
      </c>
    </row>
    <row r="42" spans="1:3" ht="13" thickBot="1" x14ac:dyDescent="0.4">
      <c r="A42" s="38" t="s">
        <v>65</v>
      </c>
      <c r="B42" s="5" t="s">
        <v>65</v>
      </c>
      <c r="C42" s="43">
        <v>77</v>
      </c>
    </row>
    <row r="43" spans="1:3" ht="13" thickBot="1" x14ac:dyDescent="0.4">
      <c r="B43" s="5" t="s">
        <v>40</v>
      </c>
      <c r="C43" s="43">
        <v>202</v>
      </c>
    </row>
    <row r="44" spans="1:3" ht="13" thickBot="1" x14ac:dyDescent="0.4">
      <c r="A44" s="38" t="s">
        <v>25</v>
      </c>
      <c r="B44" s="5" t="s">
        <v>25</v>
      </c>
      <c r="C44" s="43">
        <v>157</v>
      </c>
    </row>
    <row r="45" spans="1:3" ht="13" thickBot="1" x14ac:dyDescent="0.4">
      <c r="A45" s="38" t="s">
        <v>54</v>
      </c>
      <c r="B45" s="5" t="s">
        <v>54</v>
      </c>
      <c r="C45" s="43">
        <v>10</v>
      </c>
    </row>
    <row r="46" spans="1:3" ht="13" thickBot="1" x14ac:dyDescent="0.4">
      <c r="A46" s="38" t="s">
        <v>20</v>
      </c>
      <c r="B46" s="5" t="s">
        <v>20</v>
      </c>
      <c r="C46" s="43">
        <v>168</v>
      </c>
    </row>
    <row r="47" spans="1:3" ht="13" thickBot="1" x14ac:dyDescent="0.4">
      <c r="A47" s="38" t="s">
        <v>15</v>
      </c>
      <c r="B47" s="5" t="s">
        <v>15</v>
      </c>
      <c r="C47" s="43">
        <v>601</v>
      </c>
    </row>
    <row r="48" spans="1:3" ht="13" thickBot="1" x14ac:dyDescent="0.4">
      <c r="A48" s="38" t="s">
        <v>28</v>
      </c>
      <c r="B48" s="5" t="s">
        <v>28</v>
      </c>
      <c r="C48" s="43">
        <v>39</v>
      </c>
    </row>
    <row r="49" spans="1:3" ht="13" thickBot="1" x14ac:dyDescent="0.4">
      <c r="A49" s="38" t="s">
        <v>48</v>
      </c>
      <c r="B49" s="5" t="s">
        <v>48</v>
      </c>
      <c r="C49" s="43">
        <v>44</v>
      </c>
    </row>
    <row r="50" spans="1:3" ht="13" thickBot="1" x14ac:dyDescent="0.4">
      <c r="A50" s="38" t="s">
        <v>29</v>
      </c>
      <c r="B50" s="5" t="s">
        <v>29</v>
      </c>
      <c r="C50" s="43">
        <v>410</v>
      </c>
    </row>
    <row r="51" spans="1:3" ht="13" thickBot="1" x14ac:dyDescent="0.4">
      <c r="A51" s="38" t="s">
        <v>9</v>
      </c>
      <c r="B51" s="5" t="s">
        <v>9</v>
      </c>
      <c r="C51" s="43">
        <v>723</v>
      </c>
    </row>
    <row r="52" spans="1:3" ht="13" thickBot="1" x14ac:dyDescent="0.4">
      <c r="B52" s="5" t="s">
        <v>56</v>
      </c>
      <c r="C52" s="43">
        <v>32</v>
      </c>
    </row>
    <row r="53" spans="1:3" ht="13" thickBot="1" x14ac:dyDescent="0.4">
      <c r="A53" s="38" t="s">
        <v>22</v>
      </c>
      <c r="B53" s="5" t="s">
        <v>22</v>
      </c>
      <c r="C53" s="43">
        <v>262</v>
      </c>
    </row>
    <row r="54" spans="1:3" ht="13" thickBot="1" x14ac:dyDescent="0.4">
      <c r="A54" s="38" t="s">
        <v>55</v>
      </c>
      <c r="B54" s="16" t="s">
        <v>55</v>
      </c>
      <c r="C54" s="44">
        <v>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2020-04-25T11:13:39Z</dcterms:modified>
</cp:coreProperties>
</file>