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3DE0F146-21CC-4B8E-8AE2-361A59DFE37D}" xr6:coauthVersionLast="45" xr6:coauthVersionMax="45" xr10:uidLastSave="{A18BE78A-F433-4632-86B8-747C4B595BA6}"/>
  <bookViews>
    <workbookView xWindow="4290" yWindow="-21000" windowWidth="24045" windowHeight="202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3" l="1"/>
  <c r="N43" i="3"/>
  <c r="N27" i="3"/>
  <c r="N47" i="3"/>
  <c r="N29" i="3"/>
  <c r="N12" i="3"/>
  <c r="N36" i="3"/>
  <c r="N23" i="3"/>
  <c r="N37" i="3"/>
  <c r="N46" i="3"/>
  <c r="N5" i="3"/>
  <c r="N45" i="3"/>
  <c r="N33" i="3"/>
  <c r="N21" i="3"/>
  <c r="N18" i="3"/>
  <c r="N6" i="3"/>
  <c r="N44" i="3"/>
  <c r="N51" i="3"/>
  <c r="N7" i="3"/>
  <c r="N40" i="3"/>
  <c r="N35" i="3"/>
  <c r="N16" i="3"/>
  <c r="N4" i="3"/>
  <c r="N56" i="3"/>
  <c r="N26" i="3"/>
  <c r="N34" i="3"/>
  <c r="N11" i="3"/>
  <c r="N22" i="3"/>
  <c r="N2" i="3"/>
  <c r="N20" i="3"/>
  <c r="N32" i="3"/>
  <c r="N30" i="3"/>
  <c r="N31" i="3"/>
  <c r="N10" i="3"/>
  <c r="N15" i="3"/>
  <c r="N28" i="3"/>
  <c r="N42" i="3"/>
  <c r="N17" i="3"/>
  <c r="N50" i="3"/>
  <c r="N52" i="3"/>
  <c r="N54" i="3"/>
  <c r="N3" i="3"/>
  <c r="N53" i="3"/>
  <c r="N24" i="3"/>
  <c r="N48" i="3"/>
  <c r="N14" i="3"/>
  <c r="N9" i="3"/>
  <c r="N55" i="3"/>
  <c r="N8" i="3"/>
  <c r="N19" i="3"/>
  <c r="N39" i="3"/>
  <c r="N38" i="3"/>
  <c r="N13" i="3"/>
  <c r="N49" i="3"/>
  <c r="N25" i="3"/>
  <c r="O50" i="3" l="1"/>
  <c r="P50" i="3"/>
  <c r="P33" i="3" l="1"/>
  <c r="P10" i="3"/>
  <c r="P23" i="3"/>
  <c r="P16" i="3"/>
  <c r="P45" i="3"/>
  <c r="P36" i="3"/>
  <c r="P31" i="3"/>
  <c r="P54" i="3"/>
  <c r="P44" i="3"/>
  <c r="P30" i="3"/>
  <c r="P55" i="3"/>
  <c r="P48" i="3"/>
  <c r="P20" i="3"/>
  <c r="P47" i="3"/>
  <c r="P25" i="3"/>
  <c r="P18" i="3"/>
  <c r="P2" i="3"/>
  <c r="P7" i="3"/>
  <c r="P3" i="3"/>
  <c r="P52" i="3"/>
  <c r="P35" i="3"/>
  <c r="P46" i="3"/>
  <c r="P26" i="3"/>
  <c r="P17" i="3"/>
  <c r="P13" i="3"/>
  <c r="P21" i="3"/>
  <c r="P8" i="3"/>
  <c r="P56" i="3"/>
  <c r="P34" i="3"/>
  <c r="P12" i="3"/>
  <c r="P32" i="3"/>
  <c r="P38" i="3"/>
  <c r="P11" i="3"/>
  <c r="P24" i="3"/>
  <c r="P28" i="3"/>
  <c r="P39" i="3"/>
  <c r="P19" i="3"/>
  <c r="P27" i="3"/>
  <c r="P49" i="3"/>
  <c r="P41" i="3"/>
  <c r="P42" i="3"/>
  <c r="P5" i="3"/>
  <c r="P4" i="3"/>
  <c r="P22" i="3"/>
  <c r="P6" i="3"/>
  <c r="P37" i="3"/>
  <c r="P40" i="3"/>
  <c r="P14" i="3"/>
  <c r="P43" i="3"/>
  <c r="P53" i="3"/>
  <c r="P29" i="3"/>
  <c r="P9" i="3"/>
  <c r="P51" i="3"/>
  <c r="P15" i="3"/>
  <c r="O24" i="3"/>
  <c r="Q23" i="3" l="1"/>
  <c r="Q46" i="3"/>
  <c r="Q47" i="3"/>
  <c r="Q31" i="3"/>
  <c r="Q20" i="3"/>
  <c r="Q24" i="3"/>
  <c r="Q16" i="3"/>
  <c r="Q50" i="3"/>
  <c r="Q22" i="3"/>
  <c r="Q41" i="3"/>
  <c r="Q13" i="3"/>
  <c r="Q53" i="3"/>
  <c r="Q15" i="3"/>
  <c r="Q14" i="3"/>
  <c r="Q38" i="3"/>
  <c r="Q43" i="3"/>
  <c r="Q56" i="3"/>
  <c r="Q42" i="3"/>
  <c r="Q55" i="3"/>
  <c r="Q34" i="3"/>
  <c r="Q25" i="3"/>
  <c r="Q11" i="3"/>
  <c r="Q8" i="3"/>
  <c r="Q54" i="3"/>
  <c r="Q18" i="3"/>
  <c r="Q32" i="3"/>
  <c r="Q2" i="3"/>
  <c r="Q52" i="3"/>
  <c r="Q12" i="3"/>
  <c r="Q3" i="3"/>
  <c r="Q26" i="3"/>
  <c r="Q45" i="3"/>
  <c r="Q48" i="3"/>
  <c r="Q33" i="3"/>
  <c r="Q39" i="3"/>
  <c r="Q40" i="3"/>
  <c r="Q36" i="3"/>
  <c r="Q7" i="3"/>
  <c r="Q21" i="3"/>
  <c r="Q4" i="3"/>
  <c r="Q44" i="3"/>
  <c r="Q10" i="3"/>
  <c r="Q5" i="3"/>
  <c r="Q19" i="3"/>
  <c r="Q29" i="3"/>
  <c r="Q49" i="3"/>
  <c r="Q6" i="3"/>
  <c r="Q30" i="3"/>
  <c r="Q9" i="3"/>
  <c r="Q27" i="3"/>
  <c r="Q51" i="3"/>
  <c r="Q37" i="3"/>
  <c r="Q17" i="3"/>
  <c r="Q28" i="3"/>
  <c r="Q35" i="3" l="1"/>
  <c r="O20" i="3" l="1"/>
  <c r="O14" i="3"/>
  <c r="O34" i="3"/>
  <c r="O5" i="3"/>
  <c r="O33" i="3"/>
  <c r="O8" i="3"/>
  <c r="O40" i="3"/>
  <c r="O49" i="3"/>
  <c r="O12" i="3"/>
  <c r="O35" i="3"/>
  <c r="O48" i="3"/>
  <c r="O51" i="3"/>
  <c r="O54" i="3"/>
  <c r="O16" i="3"/>
  <c r="O31" i="3"/>
  <c r="O47" i="3"/>
  <c r="O44" i="3"/>
  <c r="O11" i="3"/>
  <c r="O36" i="3"/>
  <c r="O32" i="3"/>
  <c r="O28" i="3"/>
  <c r="O21" i="3"/>
  <c r="O52" i="3"/>
  <c r="O23" i="3"/>
  <c r="O9" i="3"/>
  <c r="O42" i="3"/>
  <c r="O56" i="3"/>
  <c r="O22" i="3"/>
  <c r="O53" i="3"/>
  <c r="O13" i="3"/>
  <c r="O18" i="3"/>
  <c r="O46" i="3"/>
  <c r="O37" i="3"/>
  <c r="O7" i="3"/>
  <c r="O55" i="3"/>
  <c r="O17" i="3"/>
  <c r="O27" i="3"/>
  <c r="O29" i="3"/>
  <c r="O45" i="3"/>
  <c r="O25" i="3"/>
  <c r="O30" i="3"/>
  <c r="O3" i="3"/>
  <c r="O10" i="3"/>
  <c r="O19" i="3"/>
  <c r="O4" i="3"/>
  <c r="O41" i="3"/>
  <c r="O15" i="3"/>
  <c r="O6" i="3"/>
  <c r="O43" i="3"/>
  <c r="O26" i="3"/>
  <c r="O38" i="3"/>
  <c r="O2" i="3"/>
  <c r="O39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<sst xmlns="http://schemas.openxmlformats.org/spreadsheetml/2006/main" count="326" uniqueCount="105">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</sst>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68</v>
      </c>
      <c r="Q1" s="56"/>
      <c r="R1" s="56"/>
      <c r="S1" s="4">
        <v>1.4999999999999999E-2</v>
      </c>
      <c r="T1" s="4"/>
      <c r="U1" s="57" t="s">
        <v>77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705866</v>
      </c>
      <c r="D5" s="2"/>
      <c r="E5" s="1">
        <v>12938</v>
      </c>
      <c r="F5" s="2"/>
      <c r="G5" s="1">
        <v>323258</v>
      </c>
      <c r="H5" s="1">
        <v>369670</v>
      </c>
      <c r="I5" s="1">
        <v>17864</v>
      </c>
      <c r="J5" s="2">
        <v>327</v>
      </c>
      <c r="K5" s="1">
        <v>11231829</v>
      </c>
      <c r="L5" s="1">
        <v>284262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638947</v>
      </c>
      <c r="D6" s="2"/>
      <c r="E6" s="1">
        <v>12855</v>
      </c>
      <c r="F6" s="2"/>
      <c r="G6" s="1">
        <v>516083</v>
      </c>
      <c r="H6" s="1">
        <v>110009</v>
      </c>
      <c r="I6" s="1">
        <v>22036</v>
      </c>
      <c r="J6" s="2">
        <v>443</v>
      </c>
      <c r="K6" s="1">
        <v>5345631</v>
      </c>
      <c r="L6" s="1">
        <v>184358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621586</v>
      </c>
      <c r="D7" s="2"/>
      <c r="E7" s="1">
        <v>11125</v>
      </c>
      <c r="F7" s="2"/>
      <c r="G7" s="1">
        <v>76268</v>
      </c>
      <c r="H7" s="1">
        <v>534193</v>
      </c>
      <c r="I7" s="1">
        <v>28941</v>
      </c>
      <c r="J7" s="2">
        <v>518</v>
      </c>
      <c r="K7" s="1">
        <v>4606568</v>
      </c>
      <c r="L7" s="1">
        <v>214481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465375</v>
      </c>
      <c r="D8" s="2"/>
      <c r="E8" s="1">
        <v>33021</v>
      </c>
      <c r="F8" s="2"/>
      <c r="G8" s="1">
        <v>370318</v>
      </c>
      <c r="H8" s="1">
        <v>62036</v>
      </c>
      <c r="I8" s="1">
        <v>23922</v>
      </c>
      <c r="J8" s="1">
        <v>1697</v>
      </c>
      <c r="K8" s="1">
        <v>8196792</v>
      </c>
      <c r="L8" s="1">
        <v>421352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268973</v>
      </c>
      <c r="D9" s="2"/>
      <c r="E9" s="1">
        <v>5604</v>
      </c>
      <c r="F9" s="2"/>
      <c r="G9" s="1">
        <v>48583</v>
      </c>
      <c r="H9" s="1">
        <v>214786</v>
      </c>
      <c r="I9" s="1">
        <v>25333</v>
      </c>
      <c r="J9" s="2">
        <v>528</v>
      </c>
      <c r="K9" s="1">
        <v>2604448</v>
      </c>
      <c r="L9" s="1">
        <v>245299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235057</v>
      </c>
      <c r="D10" s="2"/>
      <c r="E10" s="1">
        <v>8228</v>
      </c>
      <c r="F10" s="2"/>
      <c r="G10" s="1">
        <v>152361</v>
      </c>
      <c r="H10" s="1">
        <v>74468</v>
      </c>
      <c r="I10" s="1">
        <v>18550</v>
      </c>
      <c r="J10" s="2">
        <v>649</v>
      </c>
      <c r="K10" s="1">
        <v>4016782</v>
      </c>
      <c r="L10" s="1">
        <v>316985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201661</v>
      </c>
      <c r="D11" s="2"/>
      <c r="E11" s="1">
        <v>5030</v>
      </c>
      <c r="F11" s="2"/>
      <c r="G11" s="1">
        <v>30539</v>
      </c>
      <c r="H11" s="1">
        <v>166092</v>
      </c>
      <c r="I11" s="1">
        <v>27706</v>
      </c>
      <c r="J11" s="2">
        <v>691</v>
      </c>
      <c r="K11" s="1">
        <v>1464384</v>
      </c>
      <c r="L11" s="1">
        <v>201187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197094</v>
      </c>
      <c r="D12" s="2"/>
      <c r="E12" s="1">
        <v>16041</v>
      </c>
      <c r="F12" s="2"/>
      <c r="G12" s="1">
        <v>161592</v>
      </c>
      <c r="H12" s="1">
        <v>19461</v>
      </c>
      <c r="I12" s="1">
        <v>22190</v>
      </c>
      <c r="J12" s="1">
        <v>1806</v>
      </c>
      <c r="K12" s="1">
        <v>2836334</v>
      </c>
      <c r="L12" s="1">
        <v>319328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166616</v>
      </c>
      <c r="D13" s="2"/>
      <c r="E13" s="1">
        <v>2716</v>
      </c>
      <c r="F13" s="2"/>
      <c r="G13" s="1">
        <v>136630</v>
      </c>
      <c r="H13" s="1">
        <v>27270</v>
      </c>
      <c r="I13" s="1">
        <v>15886</v>
      </c>
      <c r="J13" s="2">
        <v>259</v>
      </c>
      <c r="K13" s="1">
        <v>2243273</v>
      </c>
      <c r="L13" s="1">
        <v>213888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153115</v>
      </c>
      <c r="D14" s="2"/>
      <c r="E14" s="1">
        <v>1747</v>
      </c>
      <c r="F14" s="2"/>
      <c r="G14" s="1">
        <v>114769</v>
      </c>
      <c r="H14" s="1">
        <v>36599</v>
      </c>
      <c r="I14" s="1">
        <v>22421</v>
      </c>
      <c r="J14" s="2">
        <v>256</v>
      </c>
      <c r="K14" s="1">
        <v>2185364</v>
      </c>
      <c r="L14" s="1">
        <v>320004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147867</v>
      </c>
      <c r="D15" s="2"/>
      <c r="E15" s="1">
        <v>4931</v>
      </c>
      <c r="F15" s="2"/>
      <c r="G15" s="1">
        <v>127918</v>
      </c>
      <c r="H15" s="1">
        <v>15018</v>
      </c>
      <c r="I15" s="1">
        <v>31808</v>
      </c>
      <c r="J15" s="1">
        <v>1061</v>
      </c>
      <c r="K15" s="1">
        <v>1868750</v>
      </c>
      <c r="L15" s="1">
        <v>401986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138137</v>
      </c>
      <c r="D16" s="2"/>
      <c r="E16" s="1">
        <v>7757</v>
      </c>
      <c r="F16" s="2"/>
      <c r="G16" s="1">
        <v>109473</v>
      </c>
      <c r="H16" s="1">
        <v>20907</v>
      </c>
      <c r="I16" s="1">
        <v>10790</v>
      </c>
      <c r="J16" s="2">
        <v>606</v>
      </c>
      <c r="K16" s="1">
        <v>1653874</v>
      </c>
      <c r="L16" s="1">
        <v>129189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128229</v>
      </c>
      <c r="D17" s="2"/>
      <c r="E17" s="1">
        <v>9049</v>
      </c>
      <c r="F17" s="2"/>
      <c r="G17" s="1">
        <v>103920</v>
      </c>
      <c r="H17" s="1">
        <v>15260</v>
      </c>
      <c r="I17" s="1">
        <v>18604</v>
      </c>
      <c r="J17" s="1">
        <v>1313</v>
      </c>
      <c r="K17" s="1">
        <v>1913243</v>
      </c>
      <c r="L17" s="1">
        <v>277583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125235</v>
      </c>
      <c r="D18" s="2"/>
      <c r="E18" s="1">
        <v>2162</v>
      </c>
      <c r="F18" s="2"/>
      <c r="G18" s="1">
        <v>48028</v>
      </c>
      <c r="H18" s="1">
        <v>75045</v>
      </c>
      <c r="I18" s="1">
        <v>25542</v>
      </c>
      <c r="J18" s="2">
        <v>441</v>
      </c>
      <c r="K18" s="1">
        <v>972283</v>
      </c>
      <c r="L18" s="1">
        <v>198296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122394</v>
      </c>
      <c r="D19" s="2"/>
      <c r="E19" s="1">
        <v>4138</v>
      </c>
      <c r="F19" s="2"/>
      <c r="G19" s="1">
        <v>101944</v>
      </c>
      <c r="H19" s="1">
        <v>16312</v>
      </c>
      <c r="I19" s="1">
        <v>10471</v>
      </c>
      <c r="J19" s="2">
        <v>354</v>
      </c>
      <c r="K19" s="1">
        <v>2190404</v>
      </c>
      <c r="L19" s="1">
        <v>187389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119747</v>
      </c>
      <c r="D20" s="2"/>
      <c r="E20" s="1">
        <v>2569</v>
      </c>
      <c r="F20" s="2"/>
      <c r="G20" s="1">
        <v>14999</v>
      </c>
      <c r="H20" s="1">
        <v>102179</v>
      </c>
      <c r="I20" s="1">
        <v>14029</v>
      </c>
      <c r="J20" s="2">
        <v>301</v>
      </c>
      <c r="K20" s="1">
        <v>1692025</v>
      </c>
      <c r="L20" s="1">
        <v>198233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118324</v>
      </c>
      <c r="D21" s="2"/>
      <c r="E21" s="1">
        <v>2709</v>
      </c>
      <c r="F21" s="2"/>
      <c r="G21" s="1">
        <v>51431</v>
      </c>
      <c r="H21" s="1">
        <v>64184</v>
      </c>
      <c r="I21" s="1">
        <v>22981</v>
      </c>
      <c r="J21" s="2">
        <v>526</v>
      </c>
      <c r="K21" s="1">
        <v>1006606</v>
      </c>
      <c r="L21" s="1">
        <v>195506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112526</v>
      </c>
      <c r="D22" s="2"/>
      <c r="E22" s="1">
        <v>6748</v>
      </c>
      <c r="F22" s="2"/>
      <c r="G22" s="1">
        <v>76151</v>
      </c>
      <c r="H22" s="1">
        <v>29627</v>
      </c>
      <c r="I22" s="1">
        <v>11267</v>
      </c>
      <c r="J22" s="2">
        <v>676</v>
      </c>
      <c r="K22" s="1">
        <v>3033894</v>
      </c>
      <c r="L22" s="1">
        <v>303789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107791</v>
      </c>
      <c r="D23" s="2"/>
      <c r="E23" s="1">
        <v>3752</v>
      </c>
      <c r="F23" s="2"/>
      <c r="G23" s="1">
        <v>6124</v>
      </c>
      <c r="H23" s="1">
        <v>97915</v>
      </c>
      <c r="I23" s="1">
        <v>17829</v>
      </c>
      <c r="J23" s="2">
        <v>621</v>
      </c>
      <c r="K23" s="1">
        <v>1919515</v>
      </c>
      <c r="L23" s="1">
        <v>317502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93313</v>
      </c>
      <c r="D24" s="2"/>
      <c r="E24" s="1">
        <v>3291</v>
      </c>
      <c r="F24" s="2"/>
      <c r="G24" s="1">
        <v>70534</v>
      </c>
      <c r="H24" s="1">
        <v>19488</v>
      </c>
      <c r="I24" s="1">
        <v>13861</v>
      </c>
      <c r="J24" s="2">
        <v>489</v>
      </c>
      <c r="K24" s="1">
        <v>1411760</v>
      </c>
      <c r="L24" s="1">
        <v>209702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84924</v>
      </c>
      <c r="D25" s="58">
        <v>1269</v>
      </c>
      <c r="E25" s="1">
        <v>1627</v>
      </c>
      <c r="F25" s="2"/>
      <c r="G25" s="1">
        <v>12710</v>
      </c>
      <c r="H25" s="1">
        <v>70587</v>
      </c>
      <c r="I25" s="1">
        <v>13837</v>
      </c>
      <c r="J25" s="2">
        <v>265</v>
      </c>
      <c r="K25" s="1">
        <v>1043056</v>
      </c>
      <c r="L25" s="1">
        <v>169950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82676</v>
      </c>
      <c r="D26" s="2"/>
      <c r="E26" s="1">
        <v>2441</v>
      </c>
      <c r="F26" s="2"/>
      <c r="G26" s="1">
        <v>62707</v>
      </c>
      <c r="H26" s="1">
        <v>17528</v>
      </c>
      <c r="I26" s="1">
        <v>27780</v>
      </c>
      <c r="J26" s="2">
        <v>820</v>
      </c>
      <c r="K26" s="1">
        <v>621047</v>
      </c>
      <c r="L26" s="1">
        <v>208675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76080</v>
      </c>
      <c r="D27" s="2"/>
      <c r="E27" s="1">
        <v>1905</v>
      </c>
      <c r="F27" s="2"/>
      <c r="G27" s="1">
        <v>28498</v>
      </c>
      <c r="H27" s="1">
        <v>45677</v>
      </c>
      <c r="I27" s="1">
        <v>9991</v>
      </c>
      <c r="J27" s="2">
        <v>250</v>
      </c>
      <c r="K27" s="1">
        <v>1461354</v>
      </c>
      <c r="L27" s="1">
        <v>191907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75337</v>
      </c>
      <c r="D28" s="2"/>
      <c r="E28" s="1">
        <v>1122</v>
      </c>
      <c r="F28" s="2"/>
      <c r="G28" s="1">
        <v>66699</v>
      </c>
      <c r="H28" s="1">
        <v>7516</v>
      </c>
      <c r="I28" s="1">
        <v>12939</v>
      </c>
      <c r="J28" s="2">
        <v>193</v>
      </c>
      <c r="K28" s="1">
        <v>1244639</v>
      </c>
      <c r="L28" s="1">
        <v>213766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75189</v>
      </c>
      <c r="D29" s="2"/>
      <c r="E29" s="1">
        <v>1865</v>
      </c>
      <c r="F29" s="2"/>
      <c r="G29" s="1">
        <v>66916</v>
      </c>
      <c r="H29" s="1">
        <v>6408</v>
      </c>
      <c r="I29" s="1">
        <v>13332</v>
      </c>
      <c r="J29" s="2">
        <v>331</v>
      </c>
      <c r="K29" s="1">
        <v>1478432</v>
      </c>
      <c r="L29" s="1">
        <v>262150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68908</v>
      </c>
      <c r="D30" s="2"/>
      <c r="E30" s="1">
        <v>1302</v>
      </c>
      <c r="F30" s="2"/>
      <c r="G30" s="1">
        <v>26011</v>
      </c>
      <c r="H30" s="1">
        <v>41595</v>
      </c>
      <c r="I30" s="1">
        <v>22372</v>
      </c>
      <c r="J30" s="2">
        <v>423</v>
      </c>
      <c r="K30" s="1">
        <v>850535</v>
      </c>
      <c r="L30" s="1">
        <v>276134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64599</v>
      </c>
      <c r="D31" s="43">
        <v>325</v>
      </c>
      <c r="E31" s="1">
        <v>1113</v>
      </c>
      <c r="F31" s="42">
        <v>1</v>
      </c>
      <c r="G31" s="1">
        <v>46652</v>
      </c>
      <c r="H31" s="1">
        <v>16834</v>
      </c>
      <c r="I31" s="1">
        <v>20475</v>
      </c>
      <c r="J31" s="2">
        <v>353</v>
      </c>
      <c r="K31" s="1">
        <v>632396</v>
      </c>
      <c r="L31" s="1">
        <v>200438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60856</v>
      </c>
      <c r="D32" s="2"/>
      <c r="E32" s="2">
        <v>784</v>
      </c>
      <c r="F32" s="2"/>
      <c r="G32" s="1">
        <v>54408</v>
      </c>
      <c r="H32" s="1">
        <v>5664</v>
      </c>
      <c r="I32" s="1">
        <v>20166</v>
      </c>
      <c r="J32" s="2">
        <v>260</v>
      </c>
      <c r="K32" s="1">
        <v>712687</v>
      </c>
      <c r="L32" s="1">
        <v>236161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58020</v>
      </c>
      <c r="D33" s="2"/>
      <c r="E33" s="2">
        <v>799</v>
      </c>
      <c r="F33" s="2"/>
      <c r="G33" s="1">
        <v>48933</v>
      </c>
      <c r="H33" s="1">
        <v>8288</v>
      </c>
      <c r="I33" s="1">
        <v>14663</v>
      </c>
      <c r="J33" s="2">
        <v>202</v>
      </c>
      <c r="K33" s="1">
        <v>874676</v>
      </c>
      <c r="L33" s="1">
        <v>221047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57223</v>
      </c>
      <c r="D34" s="2"/>
      <c r="E34" s="1">
        <v>1944</v>
      </c>
      <c r="F34" s="2"/>
      <c r="G34" s="1">
        <v>24960</v>
      </c>
      <c r="H34" s="1">
        <v>30319</v>
      </c>
      <c r="I34" s="1">
        <v>9937</v>
      </c>
      <c r="J34" s="2">
        <v>338</v>
      </c>
      <c r="K34" s="1">
        <v>706067</v>
      </c>
      <c r="L34" s="1">
        <v>122608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52495</v>
      </c>
      <c r="D35" s="2"/>
      <c r="E35" s="1">
        <v>4465</v>
      </c>
      <c r="F35" s="2"/>
      <c r="G35" s="1">
        <v>37112</v>
      </c>
      <c r="H35" s="1">
        <v>10918</v>
      </c>
      <c r="I35" s="1">
        <v>14724</v>
      </c>
      <c r="J35" s="1">
        <v>1252</v>
      </c>
      <c r="K35" s="1">
        <v>1125398</v>
      </c>
      <c r="L35" s="1">
        <v>315654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51854</v>
      </c>
      <c r="D36" s="2"/>
      <c r="E36" s="2">
        <v>407</v>
      </c>
      <c r="F36" s="2"/>
      <c r="G36" s="1">
        <v>43724</v>
      </c>
      <c r="H36" s="1">
        <v>7723</v>
      </c>
      <c r="I36" s="1">
        <v>16174</v>
      </c>
      <c r="J36" s="2">
        <v>127</v>
      </c>
      <c r="K36" s="1">
        <v>810646</v>
      </c>
      <c r="L36" s="1">
        <v>252856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48032</v>
      </c>
      <c r="D37" s="2"/>
      <c r="E37" s="2">
        <v>930</v>
      </c>
      <c r="F37" s="2"/>
      <c r="G37" s="1">
        <v>10328</v>
      </c>
      <c r="H37" s="1">
        <v>36774</v>
      </c>
      <c r="I37" s="1">
        <v>10751</v>
      </c>
      <c r="J37" s="2">
        <v>208</v>
      </c>
      <c r="K37" s="1">
        <v>871811</v>
      </c>
      <c r="L37" s="1">
        <v>195138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41993</v>
      </c>
      <c r="D38" s="43">
        <v>86</v>
      </c>
      <c r="E38" s="2">
        <v>452</v>
      </c>
      <c r="F38" s="42">
        <v>1</v>
      </c>
      <c r="G38" s="1">
        <v>26410</v>
      </c>
      <c r="H38" s="1">
        <v>15131</v>
      </c>
      <c r="I38" s="1">
        <v>14414</v>
      </c>
      <c r="J38" s="2">
        <v>155</v>
      </c>
      <c r="K38" s="1">
        <v>403147</v>
      </c>
      <c r="L38" s="1">
        <v>138381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34046</v>
      </c>
      <c r="D39" s="2"/>
      <c r="E39" s="2">
        <v>392</v>
      </c>
      <c r="F39" s="2"/>
      <c r="G39" s="1">
        <v>25969</v>
      </c>
      <c r="H39" s="1">
        <v>7685</v>
      </c>
      <c r="I39" s="1">
        <v>17600</v>
      </c>
      <c r="J39" s="2">
        <v>203</v>
      </c>
      <c r="K39" s="1">
        <v>361878</v>
      </c>
      <c r="L39" s="1">
        <v>187074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31867</v>
      </c>
      <c r="D40" s="2"/>
      <c r="E40" s="2">
        <v>359</v>
      </c>
      <c r="F40" s="2"/>
      <c r="G40" s="1">
        <v>14712</v>
      </c>
      <c r="H40" s="1">
        <v>16796</v>
      </c>
      <c r="I40" s="1">
        <v>17832</v>
      </c>
      <c r="J40" s="2">
        <v>201</v>
      </c>
      <c r="K40" s="1">
        <v>253702</v>
      </c>
      <c r="L40" s="1">
        <v>141966</v>
      </c>
      <c r="M40" s="1">
        <v>1787065</v>
      </c>
      <c r="N40" s="5"/>
      <c r="O40" s="6"/>
      <c r="P40" s="5"/>
    </row>
    <row r="41" spans="1:16" ht="15" thickBot="1" x14ac:dyDescent="0.4">
      <c r="A41" s="45">
        <v>37</v>
      </c>
      <c r="B41" s="41" t="s">
        <v>37</v>
      </c>
      <c r="C41" s="1">
        <v>26554</v>
      </c>
      <c r="D41" s="2"/>
      <c r="E41" s="2">
        <v>458</v>
      </c>
      <c r="F41" s="2"/>
      <c r="G41" s="1">
        <v>4884</v>
      </c>
      <c r="H41" s="1">
        <v>21212</v>
      </c>
      <c r="I41" s="1">
        <v>6296</v>
      </c>
      <c r="J41" s="2">
        <v>109</v>
      </c>
      <c r="K41" s="1">
        <v>553345</v>
      </c>
      <c r="L41" s="1">
        <v>131195</v>
      </c>
      <c r="M41" s="1">
        <v>4217737</v>
      </c>
      <c r="N41" s="5"/>
      <c r="O41" s="6"/>
      <c r="P41" s="5"/>
    </row>
    <row r="42" spans="1:16" ht="15" thickBot="1" x14ac:dyDescent="0.4">
      <c r="A42" s="45">
        <v>38</v>
      </c>
      <c r="B42" s="41" t="s">
        <v>44</v>
      </c>
      <c r="C42" s="1">
        <v>25283</v>
      </c>
      <c r="D42" s="2"/>
      <c r="E42" s="2">
        <v>770</v>
      </c>
      <c r="F42" s="2"/>
      <c r="G42" s="1">
        <v>12913</v>
      </c>
      <c r="H42" s="1">
        <v>11600</v>
      </c>
      <c r="I42" s="1">
        <v>12058</v>
      </c>
      <c r="J42" s="2">
        <v>367</v>
      </c>
      <c r="K42" s="1">
        <v>756933</v>
      </c>
      <c r="L42" s="1">
        <v>360989</v>
      </c>
      <c r="M42" s="1">
        <v>2096829</v>
      </c>
      <c r="N42" s="5"/>
      <c r="O42" s="6"/>
      <c r="P42" s="5"/>
    </row>
    <row r="43" spans="1:16" ht="15" thickBot="1" x14ac:dyDescent="0.4">
      <c r="A43" s="45">
        <v>39</v>
      </c>
      <c r="B43" s="41" t="s">
        <v>40</v>
      </c>
      <c r="C43" s="1">
        <v>21683</v>
      </c>
      <c r="D43" s="2"/>
      <c r="E43" s="1">
        <v>1046</v>
      </c>
      <c r="F43" s="2"/>
      <c r="G43" s="1">
        <v>2084</v>
      </c>
      <c r="H43" s="1">
        <v>18553</v>
      </c>
      <c r="I43" s="1">
        <v>20468</v>
      </c>
      <c r="J43" s="2">
        <v>987</v>
      </c>
      <c r="K43" s="1">
        <v>504904</v>
      </c>
      <c r="L43" s="1">
        <v>476612</v>
      </c>
      <c r="M43" s="1">
        <v>1059361</v>
      </c>
      <c r="N43" s="6"/>
      <c r="O43" s="6"/>
      <c r="P43" s="34"/>
    </row>
    <row r="44" spans="1:16" ht="15" thickBot="1" x14ac:dyDescent="0.4">
      <c r="A44" s="45">
        <v>40</v>
      </c>
      <c r="B44" s="41" t="s">
        <v>43</v>
      </c>
      <c r="C44" s="1">
        <v>17343</v>
      </c>
      <c r="D44" s="2"/>
      <c r="E44" s="2">
        <v>604</v>
      </c>
      <c r="F44" s="2"/>
      <c r="G44" s="1">
        <v>9318</v>
      </c>
      <c r="H44" s="1">
        <v>7421</v>
      </c>
      <c r="I44" s="1">
        <v>17810</v>
      </c>
      <c r="J44" s="2">
        <v>620</v>
      </c>
      <c r="K44" s="1">
        <v>234661</v>
      </c>
      <c r="L44" s="1">
        <v>240983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63</v>
      </c>
      <c r="C45" s="1">
        <v>13959</v>
      </c>
      <c r="D45" s="2"/>
      <c r="E45" s="2">
        <v>606</v>
      </c>
      <c r="F45" s="2"/>
      <c r="G45" s="1">
        <v>11087</v>
      </c>
      <c r="H45" s="1">
        <v>2266</v>
      </c>
      <c r="I45" s="1">
        <v>19779</v>
      </c>
      <c r="J45" s="2">
        <v>859</v>
      </c>
      <c r="K45" s="1">
        <v>288089</v>
      </c>
      <c r="L45" s="1">
        <v>408203</v>
      </c>
      <c r="M45" s="1">
        <v>705749</v>
      </c>
      <c r="N45" s="6"/>
      <c r="O45" s="6"/>
    </row>
    <row r="46" spans="1:16" ht="15" thickBot="1" x14ac:dyDescent="0.4">
      <c r="A46" s="45">
        <v>42</v>
      </c>
      <c r="B46" s="41" t="s">
        <v>54</v>
      </c>
      <c r="C46" s="1">
        <v>13322</v>
      </c>
      <c r="D46" s="2"/>
      <c r="E46" s="2">
        <v>167</v>
      </c>
      <c r="F46" s="2"/>
      <c r="G46" s="1">
        <v>10511</v>
      </c>
      <c r="H46" s="1">
        <v>2644</v>
      </c>
      <c r="I46" s="1">
        <v>15059</v>
      </c>
      <c r="J46" s="2">
        <v>189</v>
      </c>
      <c r="K46" s="1">
        <v>145651</v>
      </c>
      <c r="L46" s="1">
        <v>164641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11702</v>
      </c>
      <c r="D47" s="2"/>
      <c r="E47" s="2">
        <v>142</v>
      </c>
      <c r="F47" s="2"/>
      <c r="G47" s="1">
        <v>9079</v>
      </c>
      <c r="H47" s="1">
        <v>2481</v>
      </c>
      <c r="I47" s="1">
        <v>15356</v>
      </c>
      <c r="J47" s="2">
        <v>186</v>
      </c>
      <c r="K47" s="1">
        <v>201203</v>
      </c>
      <c r="L47" s="1">
        <v>264024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10110</v>
      </c>
      <c r="D48" s="2"/>
      <c r="E48" s="2">
        <v>213</v>
      </c>
      <c r="F48" s="2"/>
      <c r="G48" s="1">
        <v>7983</v>
      </c>
      <c r="H48" s="1">
        <v>1914</v>
      </c>
      <c r="I48" s="1">
        <v>5641</v>
      </c>
      <c r="J48" s="2">
        <v>119</v>
      </c>
      <c r="K48" s="1">
        <v>430940</v>
      </c>
      <c r="L48" s="1">
        <v>240460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8339</v>
      </c>
      <c r="D49" s="2"/>
      <c r="E49" s="2">
        <v>63</v>
      </c>
      <c r="F49" s="2"/>
      <c r="G49" s="1">
        <v>2520</v>
      </c>
      <c r="H49" s="1">
        <v>5756</v>
      </c>
      <c r="I49" s="1">
        <v>5890</v>
      </c>
      <c r="J49" s="2">
        <v>44</v>
      </c>
      <c r="K49" s="1">
        <v>260737</v>
      </c>
      <c r="L49" s="1">
        <v>184153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7340</v>
      </c>
      <c r="D50" s="2"/>
      <c r="E50" s="2">
        <v>104</v>
      </c>
      <c r="F50" s="2"/>
      <c r="G50" s="1">
        <v>5283</v>
      </c>
      <c r="H50" s="1">
        <v>1953</v>
      </c>
      <c r="I50" s="1">
        <v>6868</v>
      </c>
      <c r="J50" s="2">
        <v>97</v>
      </c>
      <c r="K50" s="1">
        <v>246661</v>
      </c>
      <c r="L50" s="1">
        <v>230788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7254</v>
      </c>
      <c r="D51" s="2"/>
      <c r="E51" s="2">
        <v>432</v>
      </c>
      <c r="F51" s="2"/>
      <c r="G51" s="1">
        <v>6600</v>
      </c>
      <c r="H51" s="2">
        <v>222</v>
      </c>
      <c r="I51" s="1">
        <v>5335</v>
      </c>
      <c r="J51" s="2">
        <v>318</v>
      </c>
      <c r="K51" s="1">
        <v>238997</v>
      </c>
      <c r="L51" s="1">
        <v>175770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5226</v>
      </c>
      <c r="D52" s="2"/>
      <c r="E52" s="2">
        <v>37</v>
      </c>
      <c r="F52" s="2"/>
      <c r="G52" s="1">
        <v>2039</v>
      </c>
      <c r="H52" s="1">
        <v>3150</v>
      </c>
      <c r="I52" s="1">
        <v>7144</v>
      </c>
      <c r="J52" s="2">
        <v>51</v>
      </c>
      <c r="K52" s="1">
        <v>346839</v>
      </c>
      <c r="L52" s="1">
        <v>474118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4512</v>
      </c>
      <c r="D53" s="2"/>
      <c r="E53" s="2">
        <v>132</v>
      </c>
      <c r="F53" s="2"/>
      <c r="G53" s="1">
        <v>3910</v>
      </c>
      <c r="H53" s="2">
        <v>470</v>
      </c>
      <c r="I53" s="1">
        <v>3357</v>
      </c>
      <c r="J53" s="2">
        <v>98</v>
      </c>
      <c r="K53" s="1">
        <v>268733</v>
      </c>
      <c r="L53" s="1">
        <v>199919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3820</v>
      </c>
      <c r="D54" s="2"/>
      <c r="E54" s="2">
        <v>37</v>
      </c>
      <c r="F54" s="2"/>
      <c r="G54" s="1">
        <v>3136</v>
      </c>
      <c r="H54" s="2">
        <v>647</v>
      </c>
      <c r="I54" s="1">
        <v>6600</v>
      </c>
      <c r="J54" s="2">
        <v>64</v>
      </c>
      <c r="K54" s="1">
        <v>114323</v>
      </c>
      <c r="L54" s="1">
        <v>197531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1616</v>
      </c>
      <c r="D55" s="2"/>
      <c r="E55" s="2">
        <v>58</v>
      </c>
      <c r="F55" s="2"/>
      <c r="G55" s="1">
        <v>1421</v>
      </c>
      <c r="H55" s="2">
        <v>137</v>
      </c>
      <c r="I55" s="1">
        <v>2590</v>
      </c>
      <c r="J55" s="2">
        <v>93</v>
      </c>
      <c r="K55" s="1">
        <v>133275</v>
      </c>
      <c r="L55" s="1">
        <v>213585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1287</v>
      </c>
      <c r="D56" s="2"/>
      <c r="E56" s="2">
        <v>10</v>
      </c>
      <c r="F56" s="2"/>
      <c r="G56" s="2">
        <v>488</v>
      </c>
      <c r="H56" s="2">
        <v>789</v>
      </c>
      <c r="I56" s="2"/>
      <c r="J56" s="2"/>
      <c r="K56" s="1">
        <v>37074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56</v>
      </c>
      <c r="D57" s="2"/>
      <c r="E57" s="2">
        <v>2</v>
      </c>
      <c r="F57" s="2"/>
      <c r="G57" s="2">
        <v>19</v>
      </c>
      <c r="H57" s="2">
        <v>35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32848</v>
      </c>
      <c r="D58" s="2"/>
      <c r="E58" s="2">
        <v>434</v>
      </c>
      <c r="F58" s="2"/>
      <c r="G58" s="1">
        <v>2267</v>
      </c>
      <c r="H58" s="1">
        <v>30147</v>
      </c>
      <c r="I58" s="1">
        <v>9698</v>
      </c>
      <c r="J58" s="2">
        <v>128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3">
        <v>65</v>
      </c>
      <c r="B59" s="54" t="s">
        <v>66</v>
      </c>
      <c r="C59" s="29">
        <v>1129</v>
      </c>
      <c r="D59" s="13"/>
      <c r="E59" s="13">
        <v>14</v>
      </c>
      <c r="F59" s="13"/>
      <c r="G59" s="13">
        <v>893</v>
      </c>
      <c r="H59" s="13">
        <v>222</v>
      </c>
      <c r="I59" s="13"/>
      <c r="J59" s="13"/>
      <c r="K59" s="29">
        <v>16122</v>
      </c>
      <c r="L59" s="13"/>
      <c r="M59" s="13"/>
      <c r="N59" s="55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8D6DBA65-2DD3-439D-9E6A-831A1CE1A7BB}"/>
    <hyperlink ref="B6" r:id="rId2" display="https://www.worldometers.info/coronavirus/usa/texas/" xr:uid="{1223430A-52D7-4A3E-8CC9-4DE4D367E22C}"/>
    <hyperlink ref="B7" r:id="rId3" display="https://www.worldometers.info/coronavirus/usa/florida/" xr:uid="{AE6F2087-BA55-4A7C-B575-9C8FF367FD2B}"/>
    <hyperlink ref="B8" r:id="rId4" display="https://www.worldometers.info/coronavirus/usa/new-york/" xr:uid="{92C2B0CF-83EA-48B6-913A-DBBB5B7DD54F}"/>
    <hyperlink ref="B9" r:id="rId5" display="https://www.worldometers.info/coronavirus/usa/georgia/" xr:uid="{99D3017C-179B-474B-B4B5-6A9424B8767C}"/>
    <hyperlink ref="B10" r:id="rId6" display="https://www.worldometers.info/coronavirus/usa/illinois/" xr:uid="{4BC24490-7195-4E49-9C5A-6797AFE3890C}"/>
    <hyperlink ref="B11" r:id="rId7" display="https://www.worldometers.info/coronavirus/usa/arizona/" xr:uid="{BDA28636-E862-443B-858B-27E0B0405F23}"/>
    <hyperlink ref="B12" r:id="rId8" display="https://www.worldometers.info/coronavirus/usa/new-jersey/" xr:uid="{3BCE9208-041C-4E18-8536-5631E9EA7841}"/>
    <hyperlink ref="B13" r:id="rId9" display="https://www.worldometers.info/coronavirus/usa/north-carolina/" xr:uid="{574303FD-37F7-4CA7-B272-DBF1A99595A9}"/>
    <hyperlink ref="B14" r:id="rId10" display="https://www.worldometers.info/coronavirus/usa/tennessee/" xr:uid="{653B6E8B-968B-4E2F-9BF6-2E49899717A5}"/>
    <hyperlink ref="B15" r:id="rId11" display="https://www.worldometers.info/coronavirus/usa/louisiana/" xr:uid="{B597F58C-39AA-4781-87B0-A169F2510805}"/>
    <hyperlink ref="B16" r:id="rId12" display="https://www.worldometers.info/coronavirus/usa/pennsylvania/" xr:uid="{74BB0716-0DC5-47A1-8F3D-CEDD7BEBCFA4}"/>
    <hyperlink ref="B17" r:id="rId13" display="https://www.worldometers.info/coronavirus/usa/massachusetts/" xr:uid="{77C46769-3BEA-4BBF-88A9-EF8AF344B6EC}"/>
    <hyperlink ref="B18" r:id="rId14" display="https://www.worldometers.info/coronavirus/usa/alabama/" xr:uid="{2446BE02-492A-4722-98C0-B87F6F2ECABD}"/>
    <hyperlink ref="B19" r:id="rId15" display="https://www.worldometers.info/coronavirus/usa/ohio/" xr:uid="{E1EDD8C8-987A-4CA4-8D1A-11BA80E260E4}"/>
    <hyperlink ref="B20" r:id="rId16" display="https://www.worldometers.info/coronavirus/usa/virginia/" xr:uid="{AE93CD65-FDC1-4DED-8062-C82CC360B26E}"/>
    <hyperlink ref="B21" r:id="rId17" display="https://www.worldometers.info/coronavirus/usa/south-carolina/" xr:uid="{A4806C2C-B87F-4076-A508-2E3C797CDEBA}"/>
    <hyperlink ref="B22" r:id="rId18" display="https://www.worldometers.info/coronavirus/usa/michigan/" xr:uid="{D883265B-4176-4C89-9D51-2FE2F250CA22}"/>
    <hyperlink ref="B23" r:id="rId19" display="https://www.worldometers.info/coronavirus/usa/maryland/" xr:uid="{5EFB54C3-FC65-4630-9E1E-2C5D7F473A26}"/>
    <hyperlink ref="B24" r:id="rId20" display="https://www.worldometers.info/coronavirus/usa/indiana/" xr:uid="{5B598B1E-BB20-472A-9781-65C74BE39E38}"/>
    <hyperlink ref="B25" r:id="rId21" display="https://www.worldometers.info/coronavirus/usa/missouri/" xr:uid="{0B908D06-CD1B-4483-8615-B8C8A204D9B7}"/>
    <hyperlink ref="B26" r:id="rId22" display="https://www.worldometers.info/coronavirus/usa/mississippi/" xr:uid="{1F809609-3ABF-4FD2-8852-21E336281453}"/>
    <hyperlink ref="B27" r:id="rId23" display="https://www.worldometers.info/coronavirus/usa/washington/" xr:uid="{7B14A11A-8E98-432C-93D8-8646A07B3B55}"/>
    <hyperlink ref="B28" r:id="rId24" display="https://www.worldometers.info/coronavirus/usa/wisconsin/" xr:uid="{D6467B68-5593-4B51-BC46-F1077280DC08}"/>
    <hyperlink ref="B29" r:id="rId25" display="https://www.worldometers.info/coronavirus/usa/minnesota/" xr:uid="{618D10F6-FFAE-4814-87C2-07D1EF3EBAEC}"/>
    <hyperlink ref="B30" r:id="rId26" display="https://www.worldometers.info/coronavirus/usa/nevada/" xr:uid="{B0775A0B-0460-4578-AC75-7D951D873CD4}"/>
    <hyperlink ref="B31" r:id="rId27" display="https://www.worldometers.info/coronavirus/usa/iowa/" xr:uid="{40EA206A-ED78-4CB5-BC6E-C43CE9CA8E77}"/>
    <hyperlink ref="B32" r:id="rId28" display="https://www.worldometers.info/coronavirus/usa/arkansas/" xr:uid="{6E31F956-170A-4E57-962A-0DDD7B2CABE6}"/>
    <hyperlink ref="B33" r:id="rId29" display="https://www.worldometers.info/coronavirus/usa/oklahoma/" xr:uid="{4E9BA469-3EE8-4BB5-958E-908A99A3FD14}"/>
    <hyperlink ref="B34" r:id="rId30" display="https://www.worldometers.info/coronavirus/usa/colorado/" xr:uid="{E1BF44FD-9038-41E7-9715-1F4640F55095}"/>
    <hyperlink ref="B35" r:id="rId31" display="https://www.worldometers.info/coronavirus/usa/connecticut/" xr:uid="{34730B3E-6351-4E21-9A09-C0A2079F7E7A}"/>
    <hyperlink ref="B36" r:id="rId32" display="https://www.worldometers.info/coronavirus/usa/utah/" xr:uid="{50255F9E-6031-4BFA-9D19-0EDB35FB2A95}"/>
    <hyperlink ref="B37" r:id="rId33" display="https://www.worldometers.info/coronavirus/usa/kentucky/" xr:uid="{CACAD94D-86C0-45FC-8841-CD4CA1BB9450}"/>
    <hyperlink ref="B38" r:id="rId34" display="https://www.worldometers.info/coronavirus/usa/kansas/" xr:uid="{76DEE394-37FB-4807-A4ED-FE71007145AF}"/>
    <hyperlink ref="B39" r:id="rId35" display="https://www.worldometers.info/coronavirus/usa/nebraska/" xr:uid="{7E9981CB-5988-4BFF-8B60-528BBFBC9777}"/>
    <hyperlink ref="B40" r:id="rId36" display="https://www.worldometers.info/coronavirus/usa/idaho/" xr:uid="{5AA7E457-A714-4FE7-B745-C9EC3864AA0E}"/>
    <hyperlink ref="B41" r:id="rId37" display="https://www.worldometers.info/coronavirus/usa/oregon/" xr:uid="{DF4F85C8-41D1-4BA7-864A-98451430EB19}"/>
    <hyperlink ref="B42" r:id="rId38" display="https://www.worldometers.info/coronavirus/usa/new-mexico/" xr:uid="{5389E4B8-F9B7-43EA-AA88-28A2501FCA6D}"/>
    <hyperlink ref="B43" r:id="rId39" display="https://www.worldometers.info/coronavirus/usa/rhode-island/" xr:uid="{17A75C83-6365-48A8-B0F2-571D0A5FFEF7}"/>
    <hyperlink ref="B44" r:id="rId40" display="https://www.worldometers.info/coronavirus/usa/delaware/" xr:uid="{598C647B-DD6A-4FE6-9BC6-AD1A513BE860}"/>
    <hyperlink ref="B45" r:id="rId41" display="https://www.worldometers.info/coronavirus/usa/district-of-columbia/" xr:uid="{039F32B5-366E-419E-8A70-E8863950CD79}"/>
    <hyperlink ref="B46" r:id="rId42" display="https://www.worldometers.info/coronavirus/usa/south-dakota/" xr:uid="{887C8CFD-2DF2-4B02-9BB7-077E2384AB9D}"/>
    <hyperlink ref="B47" r:id="rId43" display="https://www.worldometers.info/coronavirus/usa/north-dakota/" xr:uid="{6F6B9275-840C-49D4-AE4C-65AB0CA54B41}"/>
    <hyperlink ref="B48" r:id="rId44" display="https://www.worldometers.info/coronavirus/usa/west-virginia/" xr:uid="{74E32294-59E9-4C18-A3BD-D91DB3DA3062}"/>
    <hyperlink ref="B49" r:id="rId45" display="https://www.worldometers.info/coronavirus/usa/hawaii/" xr:uid="{89499D53-5AC4-4B51-BDB7-8B8521DB7093}"/>
    <hyperlink ref="B50" r:id="rId46" display="https://www.worldometers.info/coronavirus/usa/montana/" xr:uid="{239D0D86-47BE-4BFC-B750-479C693AFE72}"/>
    <hyperlink ref="B51" r:id="rId47" display="https://www.worldometers.info/coronavirus/usa/new-hampshire/" xr:uid="{09C26100-E10C-467B-AC7E-F1DF2A2C0983}"/>
    <hyperlink ref="B52" r:id="rId48" display="https://www.worldometers.info/coronavirus/usa/alaska/" xr:uid="{200241F0-C12E-46D5-BFA9-861FE96ED0F9}"/>
    <hyperlink ref="B53" r:id="rId49" display="https://www.worldometers.info/coronavirus/usa/maine/" xr:uid="{2FEFCAEA-A234-4D58-95B9-3F1020AB856A}"/>
    <hyperlink ref="B54" r:id="rId50" display="https://www.worldometers.info/coronavirus/usa/wyoming/" xr:uid="{B87DABC2-CE02-4F03-B6EF-E49DBD17DC01}"/>
    <hyperlink ref="B55" r:id="rId51" display="https://www.worldometers.info/coronavirus/usa/vermont/" xr:uid="{74033AB6-0739-471D-924D-C0409FBE99F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125235</v>
      </c>
      <c r="C2" s="2"/>
      <c r="D2" s="1">
        <v>2162</v>
      </c>
      <c r="E2" s="2"/>
      <c r="F2" s="1">
        <v>48028</v>
      </c>
      <c r="G2" s="1">
        <v>75045</v>
      </c>
      <c r="H2" s="1">
        <v>25542</v>
      </c>
      <c r="I2" s="2">
        <v>441</v>
      </c>
      <c r="J2" s="1">
        <v>972283</v>
      </c>
      <c r="K2" s="1">
        <v>198296</v>
      </c>
      <c r="L2" s="1">
        <v>4903185</v>
      </c>
      <c r="M2" s="46"/>
      <c r="N2" s="37">
        <f>IFERROR(B2/J2,0)</f>
        <v>0.12880509069890145</v>
      </c>
      <c r="O2" s="38">
        <f>IFERROR(I2/H2,0)</f>
        <v>1.7265680056377731E-2</v>
      </c>
      <c r="P2" s="36">
        <f>D2*250</f>
        <v>540500</v>
      </c>
      <c r="Q2" s="39">
        <f>ABS(P2-B2)/B2</f>
        <v>3.3158861340679522</v>
      </c>
    </row>
    <row r="3" spans="1:17" ht="15" thickBot="1" x14ac:dyDescent="0.35">
      <c r="A3" s="41" t="s">
        <v>52</v>
      </c>
      <c r="B3" s="1">
        <v>5226</v>
      </c>
      <c r="C3" s="2"/>
      <c r="D3" s="2">
        <v>37</v>
      </c>
      <c r="E3" s="2"/>
      <c r="F3" s="1">
        <v>2039</v>
      </c>
      <c r="G3" s="1">
        <v>3150</v>
      </c>
      <c r="H3" s="1">
        <v>7144</v>
      </c>
      <c r="I3" s="2">
        <v>51</v>
      </c>
      <c r="J3" s="1">
        <v>346839</v>
      </c>
      <c r="K3" s="1">
        <v>474118</v>
      </c>
      <c r="L3" s="1">
        <v>731545</v>
      </c>
      <c r="M3" s="46"/>
      <c r="N3" s="37">
        <f>IFERROR(B3/J3,0)</f>
        <v>1.5067509709115757E-2</v>
      </c>
      <c r="O3" s="38">
        <f>IFERROR(I3/H3,0)</f>
        <v>7.1388577827547596E-3</v>
      </c>
      <c r="P3" s="36">
        <f>D3*250</f>
        <v>9250</v>
      </c>
      <c r="Q3" s="39">
        <f>ABS(P3-B3)/B3</f>
        <v>0.76999617298124756</v>
      </c>
    </row>
    <row r="4" spans="1:17" ht="15" thickBot="1" x14ac:dyDescent="0.35">
      <c r="A4" s="41" t="s">
        <v>33</v>
      </c>
      <c r="B4" s="1">
        <v>201661</v>
      </c>
      <c r="C4" s="2"/>
      <c r="D4" s="1">
        <v>5030</v>
      </c>
      <c r="E4" s="2"/>
      <c r="F4" s="1">
        <v>30539</v>
      </c>
      <c r="G4" s="1">
        <v>166092</v>
      </c>
      <c r="H4" s="1">
        <v>27706</v>
      </c>
      <c r="I4" s="2">
        <v>691</v>
      </c>
      <c r="J4" s="1">
        <v>1464384</v>
      </c>
      <c r="K4" s="1">
        <v>201187</v>
      </c>
      <c r="L4" s="1">
        <v>7278717</v>
      </c>
      <c r="M4" s="46"/>
      <c r="N4" s="37">
        <f>IFERROR(B4/J4,0)</f>
        <v>0.13771046392203137</v>
      </c>
      <c r="O4" s="38">
        <f>IFERROR(I4/H4,0)</f>
        <v>2.4940446112755359E-2</v>
      </c>
      <c r="P4" s="36">
        <f>D4*250</f>
        <v>1257500</v>
      </c>
      <c r="Q4" s="39">
        <f>ABS(P4-B4)/B4</f>
        <v>5.2357124084478404</v>
      </c>
    </row>
    <row r="5" spans="1:17" ht="12.5" customHeight="1" thickBot="1" x14ac:dyDescent="0.35">
      <c r="A5" s="41" t="s">
        <v>34</v>
      </c>
      <c r="B5" s="1">
        <v>60856</v>
      </c>
      <c r="C5" s="2"/>
      <c r="D5" s="2">
        <v>784</v>
      </c>
      <c r="E5" s="2"/>
      <c r="F5" s="1">
        <v>54408</v>
      </c>
      <c r="G5" s="1">
        <v>5664</v>
      </c>
      <c r="H5" s="1">
        <v>20166</v>
      </c>
      <c r="I5" s="2">
        <v>260</v>
      </c>
      <c r="J5" s="1">
        <v>712687</v>
      </c>
      <c r="K5" s="1">
        <v>236161</v>
      </c>
      <c r="L5" s="1">
        <v>3017804</v>
      </c>
      <c r="M5" s="46"/>
      <c r="N5" s="37">
        <f>IFERROR(B5/J5,0)</f>
        <v>8.5389518821025218E-2</v>
      </c>
      <c r="O5" s="38">
        <f>IFERROR(I5/H5,0)</f>
        <v>1.2892988197956957E-2</v>
      </c>
      <c r="P5" s="36">
        <f>D5*250</f>
        <v>196000</v>
      </c>
      <c r="Q5" s="39">
        <f>ABS(P5-B5)/B5</f>
        <v>2.2207177599579335</v>
      </c>
    </row>
    <row r="6" spans="1:17" ht="15" thickBot="1" x14ac:dyDescent="0.35">
      <c r="A6" s="41" t="s">
        <v>10</v>
      </c>
      <c r="B6" s="1">
        <v>705866</v>
      </c>
      <c r="C6" s="2"/>
      <c r="D6" s="1">
        <v>12938</v>
      </c>
      <c r="E6" s="2"/>
      <c r="F6" s="1">
        <v>323258</v>
      </c>
      <c r="G6" s="1">
        <v>369670</v>
      </c>
      <c r="H6" s="1">
        <v>17864</v>
      </c>
      <c r="I6" s="2">
        <v>327</v>
      </c>
      <c r="J6" s="1">
        <v>11231829</v>
      </c>
      <c r="K6" s="1">
        <v>284262</v>
      </c>
      <c r="L6" s="1">
        <v>39512223</v>
      </c>
      <c r="M6" s="46"/>
      <c r="N6" s="37">
        <f>IFERROR(B6/J6,0)</f>
        <v>6.2845151933848001E-2</v>
      </c>
      <c r="O6" s="38">
        <f>IFERROR(I6/H6,0)</f>
        <v>1.8304970891177788E-2</v>
      </c>
      <c r="P6" s="36">
        <f>D6*250</f>
        <v>3234500</v>
      </c>
      <c r="Q6" s="39">
        <f>ABS(P6-B6)/B6</f>
        <v>3.5823144902856918</v>
      </c>
    </row>
    <row r="7" spans="1:17" ht="15" thickBot="1" x14ac:dyDescent="0.35">
      <c r="A7" s="41" t="s">
        <v>18</v>
      </c>
      <c r="B7" s="1">
        <v>57223</v>
      </c>
      <c r="C7" s="2"/>
      <c r="D7" s="1">
        <v>1944</v>
      </c>
      <c r="E7" s="2"/>
      <c r="F7" s="1">
        <v>24960</v>
      </c>
      <c r="G7" s="1">
        <v>30319</v>
      </c>
      <c r="H7" s="1">
        <v>9937</v>
      </c>
      <c r="I7" s="2">
        <v>338</v>
      </c>
      <c r="J7" s="1">
        <v>706067</v>
      </c>
      <c r="K7" s="1">
        <v>122608</v>
      </c>
      <c r="L7" s="1">
        <v>5758736</v>
      </c>
      <c r="M7" s="46"/>
      <c r="N7" s="37">
        <f>IFERROR(B7/J7,0)</f>
        <v>8.1044716719518115E-2</v>
      </c>
      <c r="O7" s="38">
        <f>IFERROR(I7/H7,0)</f>
        <v>3.4014290027171178E-2</v>
      </c>
      <c r="P7" s="36">
        <f>D7*250</f>
        <v>486000</v>
      </c>
      <c r="Q7" s="39">
        <f>ABS(P7-B7)/B7</f>
        <v>7.49308844345805</v>
      </c>
    </row>
    <row r="8" spans="1:17" ht="15" thickBot="1" x14ac:dyDescent="0.35">
      <c r="A8" s="41" t="s">
        <v>23</v>
      </c>
      <c r="B8" s="1">
        <v>52495</v>
      </c>
      <c r="C8" s="2"/>
      <c r="D8" s="1">
        <v>4465</v>
      </c>
      <c r="E8" s="2"/>
      <c r="F8" s="1">
        <v>37112</v>
      </c>
      <c r="G8" s="1">
        <v>10918</v>
      </c>
      <c r="H8" s="1">
        <v>14724</v>
      </c>
      <c r="I8" s="1">
        <v>1252</v>
      </c>
      <c r="J8" s="1">
        <v>1125398</v>
      </c>
      <c r="K8" s="1">
        <v>315654</v>
      </c>
      <c r="L8" s="1">
        <v>3565287</v>
      </c>
      <c r="M8" s="46"/>
      <c r="N8" s="37">
        <f>IFERROR(B8/J8,0)</f>
        <v>4.6645720003056695E-2</v>
      </c>
      <c r="O8" s="38">
        <f>IFERROR(I8/H8,0)</f>
        <v>8.5031241510459113E-2</v>
      </c>
      <c r="P8" s="36">
        <f>D8*250</f>
        <v>1116250</v>
      </c>
      <c r="Q8" s="39">
        <f>ABS(P8-B8)/B8</f>
        <v>20.263929898085532</v>
      </c>
    </row>
    <row r="9" spans="1:17" ht="15" thickBot="1" x14ac:dyDescent="0.35">
      <c r="A9" s="41" t="s">
        <v>43</v>
      </c>
      <c r="B9" s="1">
        <v>17343</v>
      </c>
      <c r="C9" s="2"/>
      <c r="D9" s="2">
        <v>604</v>
      </c>
      <c r="E9" s="2"/>
      <c r="F9" s="1">
        <v>9318</v>
      </c>
      <c r="G9" s="1">
        <v>7421</v>
      </c>
      <c r="H9" s="1">
        <v>17810</v>
      </c>
      <c r="I9" s="2">
        <v>620</v>
      </c>
      <c r="J9" s="1">
        <v>234661</v>
      </c>
      <c r="K9" s="1">
        <v>240983</v>
      </c>
      <c r="L9" s="1">
        <v>973764</v>
      </c>
      <c r="M9" s="46"/>
      <c r="N9" s="37">
        <f>IFERROR(B9/J9,0)</f>
        <v>7.3906614222218434E-2</v>
      </c>
      <c r="O9" s="38">
        <f>IFERROR(I9/H9,0)</f>
        <v>3.4811903425042111E-2</v>
      </c>
      <c r="P9" s="36">
        <f>D9*250</f>
        <v>151000</v>
      </c>
      <c r="Q9" s="39">
        <f>ABS(P9-B9)/B9</f>
        <v>7.7066828115089665</v>
      </c>
    </row>
    <row r="10" spans="1:17" ht="15" thickBot="1" x14ac:dyDescent="0.35">
      <c r="A10" s="41" t="s">
        <v>63</v>
      </c>
      <c r="B10" s="1">
        <v>13959</v>
      </c>
      <c r="C10" s="2"/>
      <c r="D10" s="2">
        <v>606</v>
      </c>
      <c r="E10" s="2"/>
      <c r="F10" s="1">
        <v>11087</v>
      </c>
      <c r="G10" s="1">
        <v>2266</v>
      </c>
      <c r="H10" s="1">
        <v>19779</v>
      </c>
      <c r="I10" s="2">
        <v>859</v>
      </c>
      <c r="J10" s="1">
        <v>288089</v>
      </c>
      <c r="K10" s="1">
        <v>408203</v>
      </c>
      <c r="L10" s="1">
        <v>705749</v>
      </c>
      <c r="M10" s="46"/>
      <c r="N10" s="37">
        <f>IFERROR(B10/J10,0)</f>
        <v>4.8453776437142687E-2</v>
      </c>
      <c r="O10" s="38">
        <f>IFERROR(I10/H10,0)</f>
        <v>4.3429900399413517E-2</v>
      </c>
      <c r="P10" s="36">
        <f>D10*250</f>
        <v>151500</v>
      </c>
      <c r="Q10" s="39">
        <f>ABS(P10-B10)/B10</f>
        <v>9.8532129808725557</v>
      </c>
    </row>
    <row r="11" spans="1:17" ht="15" thickBot="1" x14ac:dyDescent="0.35">
      <c r="A11" s="41" t="s">
        <v>13</v>
      </c>
      <c r="B11" s="1">
        <v>621586</v>
      </c>
      <c r="C11" s="2"/>
      <c r="D11" s="1">
        <v>11125</v>
      </c>
      <c r="E11" s="2"/>
      <c r="F11" s="1">
        <v>76268</v>
      </c>
      <c r="G11" s="1">
        <v>534193</v>
      </c>
      <c r="H11" s="1">
        <v>28941</v>
      </c>
      <c r="I11" s="2">
        <v>518</v>
      </c>
      <c r="J11" s="1">
        <v>4606568</v>
      </c>
      <c r="K11" s="1">
        <v>214481</v>
      </c>
      <c r="L11" s="1">
        <v>21477737</v>
      </c>
      <c r="M11" s="46"/>
      <c r="N11" s="37">
        <f>IFERROR(B11/J11,0)</f>
        <v>0.13493472797970202</v>
      </c>
      <c r="O11" s="38">
        <f>IFERROR(I11/H11,0)</f>
        <v>1.7898483120832039E-2</v>
      </c>
      <c r="P11" s="36">
        <f>D11*250</f>
        <v>2781250</v>
      </c>
      <c r="Q11" s="39">
        <f>ABS(P11-B11)/B11</f>
        <v>3.4744411875428338</v>
      </c>
    </row>
    <row r="12" spans="1:17" ht="15" thickBot="1" x14ac:dyDescent="0.35">
      <c r="A12" s="41" t="s">
        <v>16</v>
      </c>
      <c r="B12" s="1">
        <v>268973</v>
      </c>
      <c r="C12" s="2"/>
      <c r="D12" s="1">
        <v>5604</v>
      </c>
      <c r="E12" s="2"/>
      <c r="F12" s="1">
        <v>48583</v>
      </c>
      <c r="G12" s="1">
        <v>214786</v>
      </c>
      <c r="H12" s="1">
        <v>25333</v>
      </c>
      <c r="I12" s="2">
        <v>528</v>
      </c>
      <c r="J12" s="1">
        <v>2604448</v>
      </c>
      <c r="K12" s="1">
        <v>245299</v>
      </c>
      <c r="L12" s="1">
        <v>10617423</v>
      </c>
      <c r="M12" s="46"/>
      <c r="N12" s="37">
        <f>IFERROR(B12/J12,0)</f>
        <v>0.10327447505191119</v>
      </c>
      <c r="O12" s="38">
        <f>IFERROR(I12/H12,0)</f>
        <v>2.0842379504993486E-2</v>
      </c>
      <c r="P12" s="36">
        <f>D12*250</f>
        <v>1401000</v>
      </c>
      <c r="Q12" s="39">
        <f>ABS(P12-B12)/B12</f>
        <v>4.2087012451063863</v>
      </c>
    </row>
    <row r="13" spans="1:17" ht="13.5" thickBot="1" x14ac:dyDescent="0.35">
      <c r="A13" s="44" t="s">
        <v>64</v>
      </c>
      <c r="B13" s="1">
        <v>1287</v>
      </c>
      <c r="C13" s="2"/>
      <c r="D13" s="2">
        <v>10</v>
      </c>
      <c r="E13" s="2"/>
      <c r="F13" s="2">
        <v>488</v>
      </c>
      <c r="G13" s="2">
        <v>789</v>
      </c>
      <c r="H13" s="2"/>
      <c r="I13" s="2"/>
      <c r="J13" s="1">
        <v>37074</v>
      </c>
      <c r="K13" s="2"/>
      <c r="L13" s="2"/>
      <c r="M13" s="47"/>
      <c r="N13" s="37">
        <f>IFERROR(B13/J13,0)</f>
        <v>3.4714355073636509E-2</v>
      </c>
      <c r="O13" s="38">
        <f>IFERROR(I13/H13,0)</f>
        <v>0</v>
      </c>
      <c r="P13" s="36">
        <f>D13*250</f>
        <v>2500</v>
      </c>
      <c r="Q13" s="39">
        <f>ABS(P13-B13)/B13</f>
        <v>0.94250194250194252</v>
      </c>
    </row>
    <row r="14" spans="1:17" ht="15" thickBot="1" x14ac:dyDescent="0.35">
      <c r="A14" s="41" t="s">
        <v>47</v>
      </c>
      <c r="B14" s="1">
        <v>8339</v>
      </c>
      <c r="C14" s="2"/>
      <c r="D14" s="2">
        <v>63</v>
      </c>
      <c r="E14" s="2"/>
      <c r="F14" s="1">
        <v>2520</v>
      </c>
      <c r="G14" s="1">
        <v>5756</v>
      </c>
      <c r="H14" s="1">
        <v>5890</v>
      </c>
      <c r="I14" s="2">
        <v>44</v>
      </c>
      <c r="J14" s="1">
        <v>260737</v>
      </c>
      <c r="K14" s="1">
        <v>184153</v>
      </c>
      <c r="L14" s="1">
        <v>1415872</v>
      </c>
      <c r="M14" s="46"/>
      <c r="N14" s="37">
        <f>IFERROR(B14/J14,0)</f>
        <v>3.198241906595535E-2</v>
      </c>
      <c r="O14" s="38">
        <f>IFERROR(I14/H14,0)</f>
        <v>7.4702886247877756E-3</v>
      </c>
      <c r="P14" s="36">
        <f>D14*250</f>
        <v>15750</v>
      </c>
      <c r="Q14" s="39">
        <f>ABS(P14-B14)/B14</f>
        <v>0.88871567334212731</v>
      </c>
    </row>
    <row r="15" spans="1:17" ht="15" thickBot="1" x14ac:dyDescent="0.35">
      <c r="A15" s="41" t="s">
        <v>49</v>
      </c>
      <c r="B15" s="1">
        <v>31867</v>
      </c>
      <c r="C15" s="2"/>
      <c r="D15" s="2">
        <v>359</v>
      </c>
      <c r="E15" s="2"/>
      <c r="F15" s="1">
        <v>14712</v>
      </c>
      <c r="G15" s="1">
        <v>16796</v>
      </c>
      <c r="H15" s="1">
        <v>17832</v>
      </c>
      <c r="I15" s="2">
        <v>201</v>
      </c>
      <c r="J15" s="1">
        <v>253702</v>
      </c>
      <c r="K15" s="1">
        <v>141966</v>
      </c>
      <c r="L15" s="1">
        <v>1787065</v>
      </c>
      <c r="M15" s="46"/>
      <c r="N15" s="37">
        <f>IFERROR(B15/J15,0)</f>
        <v>0.12560799678362802</v>
      </c>
      <c r="O15" s="38">
        <f>IFERROR(I15/H15,0)</f>
        <v>1.1271870794078062E-2</v>
      </c>
      <c r="P15" s="36">
        <f>D15*250</f>
        <v>89750</v>
      </c>
      <c r="Q15" s="39">
        <f>ABS(P15-B15)/B15</f>
        <v>1.8163931339630339</v>
      </c>
    </row>
    <row r="16" spans="1:17" ht="15" thickBot="1" x14ac:dyDescent="0.35">
      <c r="A16" s="41" t="s">
        <v>12</v>
      </c>
      <c r="B16" s="1">
        <v>235057</v>
      </c>
      <c r="C16" s="2"/>
      <c r="D16" s="1">
        <v>8228</v>
      </c>
      <c r="E16" s="2"/>
      <c r="F16" s="1">
        <v>152361</v>
      </c>
      <c r="G16" s="1">
        <v>74468</v>
      </c>
      <c r="H16" s="1">
        <v>18550</v>
      </c>
      <c r="I16" s="2">
        <v>649</v>
      </c>
      <c r="J16" s="1">
        <v>4016782</v>
      </c>
      <c r="K16" s="1">
        <v>316985</v>
      </c>
      <c r="L16" s="1">
        <v>12671821</v>
      </c>
      <c r="M16" s="46"/>
      <c r="N16" s="37">
        <f>IFERROR(B16/J16,0)</f>
        <v>5.8518734648781039E-2</v>
      </c>
      <c r="O16" s="38">
        <f>IFERROR(I16/H16,0)</f>
        <v>3.4986522911051213E-2</v>
      </c>
      <c r="P16" s="36">
        <f>D16*250</f>
        <v>2057000</v>
      </c>
      <c r="Q16" s="39">
        <f>ABS(P16-B16)/B16</f>
        <v>7.7510688896735687</v>
      </c>
    </row>
    <row r="17" spans="1:17" ht="15" thickBot="1" x14ac:dyDescent="0.35">
      <c r="A17" s="41" t="s">
        <v>27</v>
      </c>
      <c r="B17" s="1">
        <v>93313</v>
      </c>
      <c r="C17" s="2"/>
      <c r="D17" s="1">
        <v>3291</v>
      </c>
      <c r="E17" s="2"/>
      <c r="F17" s="1">
        <v>70534</v>
      </c>
      <c r="G17" s="1">
        <v>19488</v>
      </c>
      <c r="H17" s="1">
        <v>13861</v>
      </c>
      <c r="I17" s="2">
        <v>489</v>
      </c>
      <c r="J17" s="1">
        <v>1411760</v>
      </c>
      <c r="K17" s="1">
        <v>209702</v>
      </c>
      <c r="L17" s="1">
        <v>6732219</v>
      </c>
      <c r="M17" s="46"/>
      <c r="N17" s="37">
        <f>IFERROR(B17/J17,0)</f>
        <v>6.6096928656428855E-2</v>
      </c>
      <c r="O17" s="38">
        <f>IFERROR(I17/H17,0)</f>
        <v>3.5278839910540365E-2</v>
      </c>
      <c r="P17" s="36">
        <f>D17*250</f>
        <v>822750</v>
      </c>
      <c r="Q17" s="39">
        <f>ABS(P17-B17)/B17</f>
        <v>7.8170994395207529</v>
      </c>
    </row>
    <row r="18" spans="1:17" ht="15" thickBot="1" x14ac:dyDescent="0.35">
      <c r="A18" s="41" t="s">
        <v>41</v>
      </c>
      <c r="B18" s="1">
        <v>64599</v>
      </c>
      <c r="C18" s="43">
        <v>325</v>
      </c>
      <c r="D18" s="1">
        <v>1113</v>
      </c>
      <c r="E18" s="42">
        <v>1</v>
      </c>
      <c r="F18" s="1">
        <v>46652</v>
      </c>
      <c r="G18" s="1">
        <v>16834</v>
      </c>
      <c r="H18" s="1">
        <v>20475</v>
      </c>
      <c r="I18" s="2">
        <v>353</v>
      </c>
      <c r="J18" s="1">
        <v>632396</v>
      </c>
      <c r="K18" s="1">
        <v>200438</v>
      </c>
      <c r="L18" s="1">
        <v>3155070</v>
      </c>
      <c r="M18" s="46"/>
      <c r="N18" s="37">
        <f>IFERROR(B18/J18,0)</f>
        <v>0.1021496024642787</v>
      </c>
      <c r="O18" s="38">
        <f>IFERROR(I18/H18,0)</f>
        <v>1.724053724053724E-2</v>
      </c>
      <c r="P18" s="36">
        <f>D18*250</f>
        <v>278250</v>
      </c>
      <c r="Q18" s="39">
        <f>ABS(P18-B18)/B18</f>
        <v>3.3073422189197976</v>
      </c>
    </row>
    <row r="19" spans="1:17" ht="15" thickBot="1" x14ac:dyDescent="0.35">
      <c r="A19" s="41" t="s">
        <v>45</v>
      </c>
      <c r="B19" s="1">
        <v>41993</v>
      </c>
      <c r="C19" s="43">
        <v>86</v>
      </c>
      <c r="D19" s="2">
        <v>452</v>
      </c>
      <c r="E19" s="42">
        <v>1</v>
      </c>
      <c r="F19" s="1">
        <v>26410</v>
      </c>
      <c r="G19" s="1">
        <v>15131</v>
      </c>
      <c r="H19" s="1">
        <v>14414</v>
      </c>
      <c r="I19" s="2">
        <v>155</v>
      </c>
      <c r="J19" s="1">
        <v>403147</v>
      </c>
      <c r="K19" s="1">
        <v>138381</v>
      </c>
      <c r="L19" s="1">
        <v>2913314</v>
      </c>
      <c r="M19" s="46"/>
      <c r="N19" s="37">
        <f>IFERROR(B19/J19,0)</f>
        <v>0.10416299761625412</v>
      </c>
      <c r="O19" s="38">
        <f>IFERROR(I19/H19,0)</f>
        <v>1.0753434161232136E-2</v>
      </c>
      <c r="P19" s="36">
        <f>D19*250</f>
        <v>113000</v>
      </c>
      <c r="Q19" s="39">
        <f>ABS(P19-B19)/B19</f>
        <v>1.6909246779225109</v>
      </c>
    </row>
    <row r="20" spans="1:17" ht="15" thickBot="1" x14ac:dyDescent="0.35">
      <c r="A20" s="41" t="s">
        <v>38</v>
      </c>
      <c r="B20" s="1">
        <v>48032</v>
      </c>
      <c r="C20" s="2"/>
      <c r="D20" s="2">
        <v>930</v>
      </c>
      <c r="E20" s="2"/>
      <c r="F20" s="1">
        <v>10328</v>
      </c>
      <c r="G20" s="1">
        <v>36774</v>
      </c>
      <c r="H20" s="1">
        <v>10751</v>
      </c>
      <c r="I20" s="2">
        <v>208</v>
      </c>
      <c r="J20" s="1">
        <v>871811</v>
      </c>
      <c r="K20" s="1">
        <v>195138</v>
      </c>
      <c r="L20" s="1">
        <v>4467673</v>
      </c>
      <c r="M20" s="46"/>
      <c r="N20" s="37">
        <f>IFERROR(B20/J20,0)</f>
        <v>5.5094510163326685E-2</v>
      </c>
      <c r="O20" s="38">
        <f>IFERROR(I20/H20,0)</f>
        <v>1.9347037484885126E-2</v>
      </c>
      <c r="P20" s="36">
        <f>D20*250</f>
        <v>232500</v>
      </c>
      <c r="Q20" s="39">
        <f>ABS(P20-B20)/B20</f>
        <v>3.8405229846768822</v>
      </c>
    </row>
    <row r="21" spans="1:17" ht="15" thickBot="1" x14ac:dyDescent="0.35">
      <c r="A21" s="41" t="s">
        <v>14</v>
      </c>
      <c r="B21" s="1">
        <v>147867</v>
      </c>
      <c r="C21" s="2"/>
      <c r="D21" s="1">
        <v>4931</v>
      </c>
      <c r="E21" s="2"/>
      <c r="F21" s="1">
        <v>127918</v>
      </c>
      <c r="G21" s="1">
        <v>15018</v>
      </c>
      <c r="H21" s="1">
        <v>31808</v>
      </c>
      <c r="I21" s="1">
        <v>1061</v>
      </c>
      <c r="J21" s="1">
        <v>1868750</v>
      </c>
      <c r="K21" s="1">
        <v>401986</v>
      </c>
      <c r="L21" s="1">
        <v>4648794</v>
      </c>
      <c r="M21" s="46"/>
      <c r="N21" s="37">
        <f>IFERROR(B21/J21,0)</f>
        <v>7.9126153846153846E-2</v>
      </c>
      <c r="O21" s="38">
        <f>IFERROR(I21/H21,0)</f>
        <v>3.3356388329979877E-2</v>
      </c>
      <c r="P21" s="36">
        <f>D21*250</f>
        <v>1232750</v>
      </c>
      <c r="Q21" s="39">
        <f>ABS(P21-B21)/B21</f>
        <v>7.3368838212718188</v>
      </c>
    </row>
    <row r="22" spans="1:17" ht="15" thickBot="1" x14ac:dyDescent="0.35">
      <c r="A22" s="41" t="s">
        <v>39</v>
      </c>
      <c r="B22" s="1">
        <v>4512</v>
      </c>
      <c r="C22" s="2"/>
      <c r="D22" s="2">
        <v>132</v>
      </c>
      <c r="E22" s="2"/>
      <c r="F22" s="1">
        <v>3910</v>
      </c>
      <c r="G22" s="2">
        <v>470</v>
      </c>
      <c r="H22" s="1">
        <v>3357</v>
      </c>
      <c r="I22" s="2">
        <v>98</v>
      </c>
      <c r="J22" s="1">
        <v>268733</v>
      </c>
      <c r="K22" s="1">
        <v>199919</v>
      </c>
      <c r="L22" s="1">
        <v>1344212</v>
      </c>
      <c r="M22" s="46"/>
      <c r="N22" s="37">
        <f>IFERROR(B22/J22,0)</f>
        <v>1.6789899268046724E-2</v>
      </c>
      <c r="O22" s="38">
        <f>IFERROR(I22/H22,0)</f>
        <v>2.919273160560024E-2</v>
      </c>
      <c r="P22" s="36">
        <f>D22*250</f>
        <v>33000</v>
      </c>
      <c r="Q22" s="39">
        <f>ABS(P22-B22)/B22</f>
        <v>6.3138297872340425</v>
      </c>
    </row>
    <row r="23" spans="1:17" ht="15" thickBot="1" x14ac:dyDescent="0.35">
      <c r="A23" s="41" t="s">
        <v>26</v>
      </c>
      <c r="B23" s="1">
        <v>107791</v>
      </c>
      <c r="C23" s="2"/>
      <c r="D23" s="1">
        <v>3752</v>
      </c>
      <c r="E23" s="2"/>
      <c r="F23" s="1">
        <v>6124</v>
      </c>
      <c r="G23" s="1">
        <v>97915</v>
      </c>
      <c r="H23" s="1">
        <v>17829</v>
      </c>
      <c r="I23" s="2">
        <v>621</v>
      </c>
      <c r="J23" s="1">
        <v>1919515</v>
      </c>
      <c r="K23" s="1">
        <v>317502</v>
      </c>
      <c r="L23" s="1">
        <v>6045680</v>
      </c>
      <c r="M23" s="46"/>
      <c r="N23" s="37">
        <f>IFERROR(B23/J23,0)</f>
        <v>5.6155330903900201E-2</v>
      </c>
      <c r="O23" s="38">
        <f>IFERROR(I23/H23,0)</f>
        <v>3.4830893488137303E-2</v>
      </c>
      <c r="P23" s="36">
        <f>D23*250</f>
        <v>938000</v>
      </c>
      <c r="Q23" s="39">
        <f>ABS(P23-B23)/B23</f>
        <v>7.7020252154632578</v>
      </c>
    </row>
    <row r="24" spans="1:17" ht="15" thickBot="1" x14ac:dyDescent="0.35">
      <c r="A24" s="41" t="s">
        <v>17</v>
      </c>
      <c r="B24" s="1">
        <v>128229</v>
      </c>
      <c r="C24" s="2"/>
      <c r="D24" s="1">
        <v>9049</v>
      </c>
      <c r="E24" s="2"/>
      <c r="F24" s="1">
        <v>103920</v>
      </c>
      <c r="G24" s="1">
        <v>15260</v>
      </c>
      <c r="H24" s="1">
        <v>18604</v>
      </c>
      <c r="I24" s="1">
        <v>1313</v>
      </c>
      <c r="J24" s="1">
        <v>1913243</v>
      </c>
      <c r="K24" s="1">
        <v>277583</v>
      </c>
      <c r="L24" s="1">
        <v>6892503</v>
      </c>
      <c r="M24" s="46"/>
      <c r="N24" s="37">
        <f>IFERROR(B24/J24,0)</f>
        <v>6.7021805384888375E-2</v>
      </c>
      <c r="O24" s="38">
        <f>IFERROR(I24/H24,0)</f>
        <v>7.0576220167705872E-2</v>
      </c>
      <c r="P24" s="36">
        <f>D24*250</f>
        <v>2262250</v>
      </c>
      <c r="Q24" s="39">
        <f>ABS(P24-B24)/B24</f>
        <v>16.642265010255091</v>
      </c>
    </row>
    <row r="25" spans="1:17" ht="15" thickBot="1" x14ac:dyDescent="0.35">
      <c r="A25" s="41" t="s">
        <v>11</v>
      </c>
      <c r="B25" s="1">
        <v>112526</v>
      </c>
      <c r="C25" s="2"/>
      <c r="D25" s="1">
        <v>6748</v>
      </c>
      <c r="E25" s="2"/>
      <c r="F25" s="1">
        <v>76151</v>
      </c>
      <c r="G25" s="1">
        <v>29627</v>
      </c>
      <c r="H25" s="1">
        <v>11267</v>
      </c>
      <c r="I25" s="2">
        <v>676</v>
      </c>
      <c r="J25" s="1">
        <v>3033894</v>
      </c>
      <c r="K25" s="1">
        <v>303789</v>
      </c>
      <c r="L25" s="1">
        <v>9986857</v>
      </c>
      <c r="M25" s="48"/>
      <c r="N25" s="37">
        <f>IFERROR(B25/J25,0)</f>
        <v>3.7089628048969411E-2</v>
      </c>
      <c r="O25" s="38">
        <f>IFERROR(I25/H25,0)</f>
        <v>5.9998224904588622E-2</v>
      </c>
      <c r="P25" s="36">
        <f>D25*250</f>
        <v>1687000</v>
      </c>
      <c r="Q25" s="39">
        <f>ABS(P25-B25)/B25</f>
        <v>13.992090716812115</v>
      </c>
    </row>
    <row r="26" spans="1:17" ht="15" thickBot="1" x14ac:dyDescent="0.35">
      <c r="A26" s="41" t="s">
        <v>32</v>
      </c>
      <c r="B26" s="1">
        <v>75189</v>
      </c>
      <c r="C26" s="2"/>
      <c r="D26" s="1">
        <v>1865</v>
      </c>
      <c r="E26" s="2"/>
      <c r="F26" s="1">
        <v>66916</v>
      </c>
      <c r="G26" s="1">
        <v>6408</v>
      </c>
      <c r="H26" s="1">
        <v>13332</v>
      </c>
      <c r="I26" s="2">
        <v>331</v>
      </c>
      <c r="J26" s="1">
        <v>1478432</v>
      </c>
      <c r="K26" s="1">
        <v>262150</v>
      </c>
      <c r="L26" s="1">
        <v>5639632</v>
      </c>
      <c r="M26" s="46"/>
      <c r="N26" s="37">
        <f>IFERROR(B26/J26,0)</f>
        <v>5.0857259583125904E-2</v>
      </c>
      <c r="O26" s="38">
        <f>IFERROR(I26/H26,0)</f>
        <v>2.4827482748274829E-2</v>
      </c>
      <c r="P26" s="36">
        <f>D26*250</f>
        <v>466250</v>
      </c>
      <c r="Q26" s="39">
        <f>ABS(P26-B26)/B26</f>
        <v>5.2010400457513732</v>
      </c>
    </row>
    <row r="27" spans="1:17" ht="15" thickBot="1" x14ac:dyDescent="0.35">
      <c r="A27" s="41" t="s">
        <v>30</v>
      </c>
      <c r="B27" s="1">
        <v>82676</v>
      </c>
      <c r="C27" s="2"/>
      <c r="D27" s="1">
        <v>2441</v>
      </c>
      <c r="E27" s="2"/>
      <c r="F27" s="1">
        <v>62707</v>
      </c>
      <c r="G27" s="1">
        <v>17528</v>
      </c>
      <c r="H27" s="1">
        <v>27780</v>
      </c>
      <c r="I27" s="2">
        <v>820</v>
      </c>
      <c r="J27" s="1">
        <v>621047</v>
      </c>
      <c r="K27" s="1">
        <v>208675</v>
      </c>
      <c r="L27" s="1">
        <v>2976149</v>
      </c>
      <c r="M27" s="46"/>
      <c r="N27" s="37">
        <f>IFERROR(B27/J27,0)</f>
        <v>0.13312358001890356</v>
      </c>
      <c r="O27" s="38">
        <f>IFERROR(I27/H27,0)</f>
        <v>2.9517638588912886E-2</v>
      </c>
      <c r="P27" s="36">
        <f>D27*250</f>
        <v>610250</v>
      </c>
      <c r="Q27" s="39">
        <f>ABS(P27-B27)/B27</f>
        <v>6.3812230877159033</v>
      </c>
    </row>
    <row r="28" spans="1:17" ht="15" thickBot="1" x14ac:dyDescent="0.35">
      <c r="A28" s="41" t="s">
        <v>35</v>
      </c>
      <c r="B28" s="1">
        <v>84924</v>
      </c>
      <c r="C28" s="58">
        <v>1269</v>
      </c>
      <c r="D28" s="1">
        <v>1627</v>
      </c>
      <c r="E28" s="2"/>
      <c r="F28" s="1">
        <v>12710</v>
      </c>
      <c r="G28" s="1">
        <v>70587</v>
      </c>
      <c r="H28" s="1">
        <v>13837</v>
      </c>
      <c r="I28" s="2">
        <v>265</v>
      </c>
      <c r="J28" s="1">
        <v>1043056</v>
      </c>
      <c r="K28" s="1">
        <v>169950</v>
      </c>
      <c r="L28" s="1">
        <v>6137428</v>
      </c>
      <c r="M28" s="46"/>
      <c r="N28" s="37">
        <f>IFERROR(B28/J28,0)</f>
        <v>8.1418447331686891E-2</v>
      </c>
      <c r="O28" s="38">
        <f>IFERROR(I28/H28,0)</f>
        <v>1.9151550191515501E-2</v>
      </c>
      <c r="P28" s="36">
        <f>D28*250</f>
        <v>406750</v>
      </c>
      <c r="Q28" s="39">
        <f>ABS(P28-B28)/B28</f>
        <v>3.7895765625735951</v>
      </c>
    </row>
    <row r="29" spans="1:17" ht="15" thickBot="1" x14ac:dyDescent="0.35">
      <c r="A29" s="41" t="s">
        <v>51</v>
      </c>
      <c r="B29" s="1">
        <v>7340</v>
      </c>
      <c r="C29" s="2"/>
      <c r="D29" s="2">
        <v>104</v>
      </c>
      <c r="E29" s="2"/>
      <c r="F29" s="1">
        <v>5283</v>
      </c>
      <c r="G29" s="1">
        <v>1953</v>
      </c>
      <c r="H29" s="1">
        <v>6868</v>
      </c>
      <c r="I29" s="2">
        <v>97</v>
      </c>
      <c r="J29" s="1">
        <v>246661</v>
      </c>
      <c r="K29" s="1">
        <v>230788</v>
      </c>
      <c r="L29" s="1">
        <v>1068778</v>
      </c>
      <c r="M29" s="46"/>
      <c r="N29" s="37">
        <f>IFERROR(B29/J29,0)</f>
        <v>2.9757440373630206E-2</v>
      </c>
      <c r="O29" s="38">
        <f>IFERROR(I29/H29,0)</f>
        <v>1.4123471170646476E-2</v>
      </c>
      <c r="P29" s="36">
        <f>D29*250</f>
        <v>26000</v>
      </c>
      <c r="Q29" s="39">
        <f>ABS(P29-B29)/B29</f>
        <v>2.542234332425068</v>
      </c>
    </row>
    <row r="30" spans="1:17" ht="15" thickBot="1" x14ac:dyDescent="0.35">
      <c r="A30" s="41" t="s">
        <v>50</v>
      </c>
      <c r="B30" s="1">
        <v>34046</v>
      </c>
      <c r="C30" s="2"/>
      <c r="D30" s="2">
        <v>392</v>
      </c>
      <c r="E30" s="2"/>
      <c r="F30" s="1">
        <v>25969</v>
      </c>
      <c r="G30" s="1">
        <v>7685</v>
      </c>
      <c r="H30" s="1">
        <v>17600</v>
      </c>
      <c r="I30" s="2">
        <v>203</v>
      </c>
      <c r="J30" s="1">
        <v>361878</v>
      </c>
      <c r="K30" s="1">
        <v>187074</v>
      </c>
      <c r="L30" s="1">
        <v>1934408</v>
      </c>
      <c r="M30" s="46"/>
      <c r="N30" s="37">
        <f>IFERROR(B30/J30,0)</f>
        <v>9.4081430758432394E-2</v>
      </c>
      <c r="O30" s="38">
        <f>IFERROR(I30/H30,0)</f>
        <v>1.1534090909090909E-2</v>
      </c>
      <c r="P30" s="36">
        <f>D30*250</f>
        <v>98000</v>
      </c>
      <c r="Q30" s="39">
        <f>ABS(P30-B30)/B30</f>
        <v>1.8784585560711977</v>
      </c>
    </row>
    <row r="31" spans="1:17" ht="15" thickBot="1" x14ac:dyDescent="0.35">
      <c r="A31" s="41" t="s">
        <v>31</v>
      </c>
      <c r="B31" s="1">
        <v>68908</v>
      </c>
      <c r="C31" s="2"/>
      <c r="D31" s="1">
        <v>1302</v>
      </c>
      <c r="E31" s="2"/>
      <c r="F31" s="1">
        <v>26011</v>
      </c>
      <c r="G31" s="1">
        <v>41595</v>
      </c>
      <c r="H31" s="1">
        <v>22372</v>
      </c>
      <c r="I31" s="2">
        <v>423</v>
      </c>
      <c r="J31" s="1">
        <v>850535</v>
      </c>
      <c r="K31" s="1">
        <v>276134</v>
      </c>
      <c r="L31" s="1">
        <v>3080156</v>
      </c>
      <c r="M31" s="46"/>
      <c r="N31" s="37">
        <f>IFERROR(B31/J31,0)</f>
        <v>8.1017242088802927E-2</v>
      </c>
      <c r="O31" s="38">
        <f>IFERROR(I31/H31,0)</f>
        <v>1.8907563025210083E-2</v>
      </c>
      <c r="P31" s="36">
        <f>D31*250</f>
        <v>325500</v>
      </c>
      <c r="Q31" s="39">
        <f>ABS(P31-B31)/B31</f>
        <v>3.7236895570906134</v>
      </c>
    </row>
    <row r="32" spans="1:17" ht="15" thickBot="1" x14ac:dyDescent="0.35">
      <c r="A32" s="41" t="s">
        <v>42</v>
      </c>
      <c r="B32" s="1">
        <v>7254</v>
      </c>
      <c r="C32" s="2"/>
      <c r="D32" s="2">
        <v>432</v>
      </c>
      <c r="E32" s="2"/>
      <c r="F32" s="1">
        <v>6600</v>
      </c>
      <c r="G32" s="2">
        <v>222</v>
      </c>
      <c r="H32" s="1">
        <v>5335</v>
      </c>
      <c r="I32" s="2">
        <v>318</v>
      </c>
      <c r="J32" s="1">
        <v>238997</v>
      </c>
      <c r="K32" s="1">
        <v>175770</v>
      </c>
      <c r="L32" s="1">
        <v>1359711</v>
      </c>
      <c r="M32" s="46"/>
      <c r="N32" s="37">
        <f>IFERROR(B32/J32,0)</f>
        <v>3.0351845420653816E-2</v>
      </c>
      <c r="O32" s="38">
        <f>IFERROR(I32/H32,0)</f>
        <v>5.9606373008434861E-2</v>
      </c>
      <c r="P32" s="36">
        <f>D32*250</f>
        <v>108000</v>
      </c>
      <c r="Q32" s="39">
        <f>ABS(P32-B32)/B32</f>
        <v>13.88833746898263</v>
      </c>
    </row>
    <row r="33" spans="1:17" ht="15" thickBot="1" x14ac:dyDescent="0.35">
      <c r="A33" s="41" t="s">
        <v>8</v>
      </c>
      <c r="B33" s="1">
        <v>197094</v>
      </c>
      <c r="C33" s="2"/>
      <c r="D33" s="1">
        <v>16041</v>
      </c>
      <c r="E33" s="2"/>
      <c r="F33" s="1">
        <v>161592</v>
      </c>
      <c r="G33" s="1">
        <v>19461</v>
      </c>
      <c r="H33" s="1">
        <v>22190</v>
      </c>
      <c r="I33" s="1">
        <v>1806</v>
      </c>
      <c r="J33" s="1">
        <v>2836334</v>
      </c>
      <c r="K33" s="1">
        <v>319328</v>
      </c>
      <c r="L33" s="1">
        <v>8882190</v>
      </c>
      <c r="M33" s="46"/>
      <c r="N33" s="37">
        <f>IFERROR(B33/J33,0)</f>
        <v>6.9488995301681677E-2</v>
      </c>
      <c r="O33" s="38">
        <f>IFERROR(I33/H33,0)</f>
        <v>8.1388012618296535E-2</v>
      </c>
      <c r="P33" s="36">
        <f>D33*250</f>
        <v>4010250</v>
      </c>
      <c r="Q33" s="39">
        <f>ABS(P33-B33)/B33</f>
        <v>19.346890316295777</v>
      </c>
    </row>
    <row r="34" spans="1:17" ht="15" thickBot="1" x14ac:dyDescent="0.35">
      <c r="A34" s="41" t="s">
        <v>44</v>
      </c>
      <c r="B34" s="1">
        <v>25283</v>
      </c>
      <c r="C34" s="2"/>
      <c r="D34" s="2">
        <v>770</v>
      </c>
      <c r="E34" s="2"/>
      <c r="F34" s="1">
        <v>12913</v>
      </c>
      <c r="G34" s="1">
        <v>11600</v>
      </c>
      <c r="H34" s="1">
        <v>12058</v>
      </c>
      <c r="I34" s="2">
        <v>367</v>
      </c>
      <c r="J34" s="1">
        <v>756933</v>
      </c>
      <c r="K34" s="1">
        <v>360989</v>
      </c>
      <c r="L34" s="1">
        <v>2096829</v>
      </c>
      <c r="M34" s="46"/>
      <c r="N34" s="37">
        <f>IFERROR(B34/J34,0)</f>
        <v>3.3401899507618245E-2</v>
      </c>
      <c r="O34" s="38">
        <f>IFERROR(I34/H34,0)</f>
        <v>3.0436224912920883E-2</v>
      </c>
      <c r="P34" s="36">
        <f>D34*250</f>
        <v>192500</v>
      </c>
      <c r="Q34" s="39">
        <f>ABS(P34-B34)/B34</f>
        <v>6.6138116520982475</v>
      </c>
    </row>
    <row r="35" spans="1:17" ht="15" thickBot="1" x14ac:dyDescent="0.35">
      <c r="A35" s="41" t="s">
        <v>7</v>
      </c>
      <c r="B35" s="1">
        <v>465375</v>
      </c>
      <c r="C35" s="2"/>
      <c r="D35" s="1">
        <v>33021</v>
      </c>
      <c r="E35" s="2"/>
      <c r="F35" s="1">
        <v>370318</v>
      </c>
      <c r="G35" s="1">
        <v>62036</v>
      </c>
      <c r="H35" s="1">
        <v>23922</v>
      </c>
      <c r="I35" s="1">
        <v>1697</v>
      </c>
      <c r="J35" s="1">
        <v>8196792</v>
      </c>
      <c r="K35" s="1">
        <v>421352</v>
      </c>
      <c r="L35" s="1">
        <v>19453561</v>
      </c>
      <c r="M35" s="46"/>
      <c r="N35" s="37">
        <f>IFERROR(B35/J35,0)</f>
        <v>5.6775260370154568E-2</v>
      </c>
      <c r="O35" s="38">
        <f>IFERROR(I35/H35,0)</f>
        <v>7.0938884708636407E-2</v>
      </c>
      <c r="P35" s="36">
        <f>D35*250</f>
        <v>8255250</v>
      </c>
      <c r="Q35" s="39">
        <f>ABS(P35-B35)/B35</f>
        <v>16.738920225624497</v>
      </c>
    </row>
    <row r="36" spans="1:17" ht="15" thickBot="1" x14ac:dyDescent="0.35">
      <c r="A36" s="41" t="s">
        <v>24</v>
      </c>
      <c r="B36" s="1">
        <v>166616</v>
      </c>
      <c r="C36" s="2"/>
      <c r="D36" s="1">
        <v>2716</v>
      </c>
      <c r="E36" s="2"/>
      <c r="F36" s="1">
        <v>136630</v>
      </c>
      <c r="G36" s="1">
        <v>27270</v>
      </c>
      <c r="H36" s="1">
        <v>15886</v>
      </c>
      <c r="I36" s="2">
        <v>259</v>
      </c>
      <c r="J36" s="1">
        <v>2243273</v>
      </c>
      <c r="K36" s="1">
        <v>213888</v>
      </c>
      <c r="L36" s="1">
        <v>10488084</v>
      </c>
      <c r="M36" s="46"/>
      <c r="N36" s="37">
        <f>IFERROR(B36/J36,0)</f>
        <v>7.4273617165632536E-2</v>
      </c>
      <c r="O36" s="38">
        <f>IFERROR(I36/H36,0)</f>
        <v>1.6303663603172605E-2</v>
      </c>
      <c r="P36" s="36">
        <f>D36*250</f>
        <v>679000</v>
      </c>
      <c r="Q36" s="39">
        <f>ABS(P36-B36)/B36</f>
        <v>3.0752388726172755</v>
      </c>
    </row>
    <row r="37" spans="1:17" ht="15" thickBot="1" x14ac:dyDescent="0.35">
      <c r="A37" s="41" t="s">
        <v>53</v>
      </c>
      <c r="B37" s="1">
        <v>11702</v>
      </c>
      <c r="C37" s="2"/>
      <c r="D37" s="2">
        <v>142</v>
      </c>
      <c r="E37" s="2"/>
      <c r="F37" s="1">
        <v>9079</v>
      </c>
      <c r="G37" s="1">
        <v>2481</v>
      </c>
      <c r="H37" s="1">
        <v>15356</v>
      </c>
      <c r="I37" s="2">
        <v>186</v>
      </c>
      <c r="J37" s="1">
        <v>201203</v>
      </c>
      <c r="K37" s="1">
        <v>264024</v>
      </c>
      <c r="L37" s="1">
        <v>762062</v>
      </c>
      <c r="M37" s="46"/>
      <c r="N37" s="37">
        <f>IFERROR(B37/J37,0)</f>
        <v>5.8160166597913551E-2</v>
      </c>
      <c r="O37" s="38">
        <f>IFERROR(I37/H37,0)</f>
        <v>1.2112529304506382E-2</v>
      </c>
      <c r="P37" s="36">
        <f>D37*250</f>
        <v>35500</v>
      </c>
      <c r="Q37" s="39">
        <f>ABS(P37-B37)/B37</f>
        <v>2.0336694582122714</v>
      </c>
    </row>
    <row r="38" spans="1:17" ht="13.5" thickBot="1" x14ac:dyDescent="0.35">
      <c r="A38" s="44" t="s">
        <v>67</v>
      </c>
      <c r="B38" s="2">
        <v>56</v>
      </c>
      <c r="C38" s="2"/>
      <c r="D38" s="2">
        <v>2</v>
      </c>
      <c r="E38" s="2"/>
      <c r="F38" s="2">
        <v>19</v>
      </c>
      <c r="G38" s="2">
        <v>35</v>
      </c>
      <c r="H38" s="2"/>
      <c r="I38" s="2"/>
      <c r="J38" s="1">
        <v>17626</v>
      </c>
      <c r="K38" s="2"/>
      <c r="L38" s="2"/>
      <c r="M38" s="47"/>
      <c r="N38" s="37">
        <f>IFERROR(B38/J38,0)</f>
        <v>3.177124702144559E-3</v>
      </c>
      <c r="O38" s="38">
        <f>IFERROR(I38/H38,0)</f>
        <v>0</v>
      </c>
      <c r="P38" s="36">
        <f>D38*250</f>
        <v>500</v>
      </c>
      <c r="Q38" s="39">
        <f>ABS(P38-B38)/B38</f>
        <v>7.9285714285714288</v>
      </c>
    </row>
    <row r="39" spans="1:17" ht="15" thickBot="1" x14ac:dyDescent="0.35">
      <c r="A39" s="41" t="s">
        <v>21</v>
      </c>
      <c r="B39" s="1">
        <v>122394</v>
      </c>
      <c r="C39" s="2"/>
      <c r="D39" s="1">
        <v>4138</v>
      </c>
      <c r="E39" s="2"/>
      <c r="F39" s="1">
        <v>101944</v>
      </c>
      <c r="G39" s="1">
        <v>16312</v>
      </c>
      <c r="H39" s="1">
        <v>10471</v>
      </c>
      <c r="I39" s="2">
        <v>354</v>
      </c>
      <c r="J39" s="1">
        <v>2190404</v>
      </c>
      <c r="K39" s="1">
        <v>187389</v>
      </c>
      <c r="L39" s="1">
        <v>11689100</v>
      </c>
      <c r="M39" s="46"/>
      <c r="N39" s="37">
        <f>IFERROR(B39/J39,0)</f>
        <v>5.5877363262667526E-2</v>
      </c>
      <c r="O39" s="38">
        <f>IFERROR(I39/H39,0)</f>
        <v>3.380765924935536E-2</v>
      </c>
      <c r="P39" s="36">
        <f>D39*250</f>
        <v>1034500</v>
      </c>
      <c r="Q39" s="39">
        <f>ABS(P39-B39)/B39</f>
        <v>7.4522117097243328</v>
      </c>
    </row>
    <row r="40" spans="1:17" ht="15" thickBot="1" x14ac:dyDescent="0.35">
      <c r="A40" s="41" t="s">
        <v>46</v>
      </c>
      <c r="B40" s="1">
        <v>58020</v>
      </c>
      <c r="C40" s="2"/>
      <c r="D40" s="2">
        <v>799</v>
      </c>
      <c r="E40" s="2"/>
      <c r="F40" s="1">
        <v>48933</v>
      </c>
      <c r="G40" s="1">
        <v>8288</v>
      </c>
      <c r="H40" s="1">
        <v>14663</v>
      </c>
      <c r="I40" s="2">
        <v>202</v>
      </c>
      <c r="J40" s="1">
        <v>874676</v>
      </c>
      <c r="K40" s="1">
        <v>221047</v>
      </c>
      <c r="L40" s="1">
        <v>3956971</v>
      </c>
      <c r="M40" s="46"/>
      <c r="N40" s="37">
        <f>IFERROR(B40/J40,0)</f>
        <v>6.6333133640342254E-2</v>
      </c>
      <c r="O40" s="38">
        <f>IFERROR(I40/H40,0)</f>
        <v>1.3776171315556161E-2</v>
      </c>
      <c r="P40" s="36">
        <f>D40*250</f>
        <v>199750</v>
      </c>
      <c r="Q40" s="39">
        <f>ABS(P40-B40)/B40</f>
        <v>2.4427783522923132</v>
      </c>
    </row>
    <row r="41" spans="1:17" ht="15" thickBot="1" x14ac:dyDescent="0.35">
      <c r="A41" s="41" t="s">
        <v>37</v>
      </c>
      <c r="B41" s="1">
        <v>26554</v>
      </c>
      <c r="C41" s="2"/>
      <c r="D41" s="2">
        <v>458</v>
      </c>
      <c r="E41" s="2"/>
      <c r="F41" s="1">
        <v>4884</v>
      </c>
      <c r="G41" s="1">
        <v>21212</v>
      </c>
      <c r="H41" s="1">
        <v>6296</v>
      </c>
      <c r="I41" s="2">
        <v>109</v>
      </c>
      <c r="J41" s="1">
        <v>553345</v>
      </c>
      <c r="K41" s="1">
        <v>131195</v>
      </c>
      <c r="L41" s="1">
        <v>4217737</v>
      </c>
      <c r="M41" s="46"/>
      <c r="N41" s="37">
        <f>IFERROR(B41/J41,0)</f>
        <v>4.7988144828271691E-2</v>
      </c>
      <c r="O41" s="38">
        <f>IFERROR(I41/H41,0)</f>
        <v>1.7312579415501905E-2</v>
      </c>
      <c r="P41" s="36">
        <f>D41*250</f>
        <v>114500</v>
      </c>
      <c r="Q41" s="39">
        <f>ABS(P41-B41)/B41</f>
        <v>3.3119680650749417</v>
      </c>
    </row>
    <row r="42" spans="1:17" ht="15" thickBot="1" x14ac:dyDescent="0.35">
      <c r="A42" s="41" t="s">
        <v>19</v>
      </c>
      <c r="B42" s="1">
        <v>138137</v>
      </c>
      <c r="C42" s="2"/>
      <c r="D42" s="1">
        <v>7757</v>
      </c>
      <c r="E42" s="2"/>
      <c r="F42" s="1">
        <v>109473</v>
      </c>
      <c r="G42" s="1">
        <v>20907</v>
      </c>
      <c r="H42" s="1">
        <v>10790</v>
      </c>
      <c r="I42" s="2">
        <v>606</v>
      </c>
      <c r="J42" s="1">
        <v>1653874</v>
      </c>
      <c r="K42" s="1">
        <v>129189</v>
      </c>
      <c r="L42" s="1">
        <v>12801989</v>
      </c>
      <c r="M42" s="46"/>
      <c r="N42" s="37">
        <f>IFERROR(B42/J42,0)</f>
        <v>8.3523291375280098E-2</v>
      </c>
      <c r="O42" s="38">
        <f>IFERROR(I42/H42,0)</f>
        <v>5.6163113994439295E-2</v>
      </c>
      <c r="P42" s="36">
        <f>D42*250</f>
        <v>1939250</v>
      </c>
      <c r="Q42" s="39">
        <f>ABS(P42-B42)/B42</f>
        <v>13.038599361503435</v>
      </c>
    </row>
    <row r="43" spans="1:17" ht="13.5" thickBot="1" x14ac:dyDescent="0.35">
      <c r="A43" s="44" t="s">
        <v>65</v>
      </c>
      <c r="B43" s="1">
        <v>32848</v>
      </c>
      <c r="C43" s="2"/>
      <c r="D43" s="2">
        <v>434</v>
      </c>
      <c r="E43" s="2"/>
      <c r="F43" s="1">
        <v>2267</v>
      </c>
      <c r="G43" s="1">
        <v>30147</v>
      </c>
      <c r="H43" s="1">
        <v>9698</v>
      </c>
      <c r="I43" s="2">
        <v>128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7.0781967492183337E-2</v>
      </c>
      <c r="O43" s="38">
        <f>IFERROR(I43/H43,0)</f>
        <v>1.3198597648999794E-2</v>
      </c>
      <c r="P43" s="36">
        <f>D43*250</f>
        <v>108500</v>
      </c>
      <c r="Q43" s="39">
        <f>ABS(P43-B43)/B43</f>
        <v>2.3030930345835361</v>
      </c>
    </row>
    <row r="44" spans="1:17" ht="15" thickBot="1" x14ac:dyDescent="0.35">
      <c r="A44" s="41" t="s">
        <v>40</v>
      </c>
      <c r="B44" s="1">
        <v>21683</v>
      </c>
      <c r="C44" s="2"/>
      <c r="D44" s="1">
        <v>1046</v>
      </c>
      <c r="E44" s="2"/>
      <c r="F44" s="1">
        <v>2084</v>
      </c>
      <c r="G44" s="1">
        <v>18553</v>
      </c>
      <c r="H44" s="1">
        <v>20468</v>
      </c>
      <c r="I44" s="2">
        <v>987</v>
      </c>
      <c r="J44" s="1">
        <v>504904</v>
      </c>
      <c r="K44" s="1">
        <v>476612</v>
      </c>
      <c r="L44" s="1">
        <v>1059361</v>
      </c>
      <c r="M44" s="46"/>
      <c r="N44" s="37">
        <f>IFERROR(B44/J44,0)</f>
        <v>4.2944797426837579E-2</v>
      </c>
      <c r="O44" s="38">
        <f>IFERROR(I44/H44,0)</f>
        <v>4.8221614227086186E-2</v>
      </c>
      <c r="P44" s="36">
        <f>D44*250</f>
        <v>261500</v>
      </c>
      <c r="Q44" s="39">
        <f>ABS(P44-B44)/B44</f>
        <v>11.060139279619978</v>
      </c>
    </row>
    <row r="45" spans="1:17" ht="15" thickBot="1" x14ac:dyDescent="0.35">
      <c r="A45" s="41" t="s">
        <v>25</v>
      </c>
      <c r="B45" s="1">
        <v>118324</v>
      </c>
      <c r="C45" s="2"/>
      <c r="D45" s="1">
        <v>2709</v>
      </c>
      <c r="E45" s="2"/>
      <c r="F45" s="1">
        <v>51431</v>
      </c>
      <c r="G45" s="1">
        <v>64184</v>
      </c>
      <c r="H45" s="1">
        <v>22981</v>
      </c>
      <c r="I45" s="2">
        <v>526</v>
      </c>
      <c r="J45" s="1">
        <v>1006606</v>
      </c>
      <c r="K45" s="1">
        <v>195506</v>
      </c>
      <c r="L45" s="1">
        <v>5148714</v>
      </c>
      <c r="M45" s="46"/>
      <c r="N45" s="37">
        <f>IFERROR(B45/J45,0)</f>
        <v>0.11754748133827933</v>
      </c>
      <c r="O45" s="38">
        <f>IFERROR(I45/H45,0)</f>
        <v>2.2888473086462729E-2</v>
      </c>
      <c r="P45" s="36">
        <f>D45*250</f>
        <v>677250</v>
      </c>
      <c r="Q45" s="39">
        <f>ABS(P45-B45)/B45</f>
        <v>4.7236908826611677</v>
      </c>
    </row>
    <row r="46" spans="1:17" ht="15" thickBot="1" x14ac:dyDescent="0.35">
      <c r="A46" s="41" t="s">
        <v>54</v>
      </c>
      <c r="B46" s="1">
        <v>13322</v>
      </c>
      <c r="C46" s="2"/>
      <c r="D46" s="2">
        <v>167</v>
      </c>
      <c r="E46" s="2"/>
      <c r="F46" s="1">
        <v>10511</v>
      </c>
      <c r="G46" s="1">
        <v>2644</v>
      </c>
      <c r="H46" s="1">
        <v>15059</v>
      </c>
      <c r="I46" s="2">
        <v>189</v>
      </c>
      <c r="J46" s="1">
        <v>145651</v>
      </c>
      <c r="K46" s="1">
        <v>164641</v>
      </c>
      <c r="L46" s="1">
        <v>884659</v>
      </c>
      <c r="M46" s="46"/>
      <c r="N46" s="37">
        <f>IFERROR(B46/J46,0)</f>
        <v>9.1465214794268487E-2</v>
      </c>
      <c r="O46" s="38">
        <f>IFERROR(I46/H46,0)</f>
        <v>1.2550634172255794E-2</v>
      </c>
      <c r="P46" s="36">
        <f>D46*250</f>
        <v>41750</v>
      </c>
      <c r="Q46" s="39">
        <f>ABS(P46-B46)/B46</f>
        <v>2.1339138267527398</v>
      </c>
    </row>
    <row r="47" spans="1:17" ht="15" thickBot="1" x14ac:dyDescent="0.35">
      <c r="A47" s="41" t="s">
        <v>20</v>
      </c>
      <c r="B47" s="1">
        <v>153115</v>
      </c>
      <c r="C47" s="2"/>
      <c r="D47" s="1">
        <v>1747</v>
      </c>
      <c r="E47" s="2"/>
      <c r="F47" s="1">
        <v>114769</v>
      </c>
      <c r="G47" s="1">
        <v>36599</v>
      </c>
      <c r="H47" s="1">
        <v>22421</v>
      </c>
      <c r="I47" s="2">
        <v>256</v>
      </c>
      <c r="J47" s="1">
        <v>2185364</v>
      </c>
      <c r="K47" s="1">
        <v>320004</v>
      </c>
      <c r="L47" s="1">
        <v>6829174</v>
      </c>
      <c r="M47" s="46"/>
      <c r="N47" s="37">
        <f>IFERROR(B47/J47,0)</f>
        <v>7.0063842911295332E-2</v>
      </c>
      <c r="O47" s="38">
        <f>IFERROR(I47/H47,0)</f>
        <v>1.1417867178091968E-2</v>
      </c>
      <c r="P47" s="36">
        <f>D47*250</f>
        <v>436750</v>
      </c>
      <c r="Q47" s="39">
        <f>ABS(P47-B47)/B47</f>
        <v>1.8524311791790484</v>
      </c>
    </row>
    <row r="48" spans="1:17" ht="15" thickBot="1" x14ac:dyDescent="0.35">
      <c r="A48" s="41" t="s">
        <v>15</v>
      </c>
      <c r="B48" s="1">
        <v>638947</v>
      </c>
      <c r="C48" s="2"/>
      <c r="D48" s="1">
        <v>12855</v>
      </c>
      <c r="E48" s="2"/>
      <c r="F48" s="1">
        <v>516083</v>
      </c>
      <c r="G48" s="1">
        <v>110009</v>
      </c>
      <c r="H48" s="1">
        <v>22036</v>
      </c>
      <c r="I48" s="2">
        <v>443</v>
      </c>
      <c r="J48" s="1">
        <v>5345631</v>
      </c>
      <c r="K48" s="1">
        <v>184358</v>
      </c>
      <c r="L48" s="1">
        <v>28995881</v>
      </c>
      <c r="M48" s="46"/>
      <c r="N48" s="37">
        <f>IFERROR(B48/J48,0)</f>
        <v>0.1195269557513416</v>
      </c>
      <c r="O48" s="38">
        <f>IFERROR(I48/H48,0)</f>
        <v>2.0103467053911781E-2</v>
      </c>
      <c r="P48" s="36">
        <f>D48*250</f>
        <v>3213750</v>
      </c>
      <c r="Q48" s="39">
        <f>ABS(P48-B48)/B48</f>
        <v>4.029759901838494</v>
      </c>
    </row>
    <row r="49" spans="1:17" ht="13.5" thickBot="1" x14ac:dyDescent="0.35">
      <c r="A49" s="44" t="s">
        <v>66</v>
      </c>
      <c r="B49" s="1">
        <v>1129</v>
      </c>
      <c r="C49" s="2"/>
      <c r="D49" s="2">
        <v>14</v>
      </c>
      <c r="E49" s="2"/>
      <c r="F49" s="2">
        <v>893</v>
      </c>
      <c r="G49" s="2">
        <v>222</v>
      </c>
      <c r="H49" s="2"/>
      <c r="I49" s="2"/>
      <c r="J49" s="1">
        <v>16122</v>
      </c>
      <c r="K49" s="2"/>
      <c r="L49" s="2"/>
      <c r="M49" s="46"/>
      <c r="N49" s="37">
        <f>IFERROR(B49/J49,0)</f>
        <v>7.0028532440143898E-2</v>
      </c>
      <c r="O49" s="38">
        <f>IFERROR(I49/H49,0)</f>
        <v>0</v>
      </c>
      <c r="P49" s="36">
        <f>D49*250</f>
        <v>3500</v>
      </c>
      <c r="Q49" s="39">
        <f>ABS(P49-B49)/B49</f>
        <v>2.1000885739592561</v>
      </c>
    </row>
    <row r="50" spans="1:17" ht="15" thickBot="1" x14ac:dyDescent="0.35">
      <c r="A50" s="41" t="s">
        <v>28</v>
      </c>
      <c r="B50" s="1">
        <v>51854</v>
      </c>
      <c r="C50" s="2"/>
      <c r="D50" s="2">
        <v>407</v>
      </c>
      <c r="E50" s="2"/>
      <c r="F50" s="1">
        <v>43724</v>
      </c>
      <c r="G50" s="1">
        <v>7723</v>
      </c>
      <c r="H50" s="1">
        <v>16174</v>
      </c>
      <c r="I50" s="2">
        <v>127</v>
      </c>
      <c r="J50" s="1">
        <v>810646</v>
      </c>
      <c r="K50" s="1">
        <v>252856</v>
      </c>
      <c r="L50" s="1">
        <v>3205958</v>
      </c>
      <c r="M50" s="46"/>
      <c r="N50" s="37">
        <f>IFERROR(B50/J50,0)</f>
        <v>6.3966268876920376E-2</v>
      </c>
      <c r="O50" s="38">
        <f>IFERROR(I50/H50,0)</f>
        <v>7.8521083219982683E-3</v>
      </c>
      <c r="P50" s="36">
        <f>D50*250</f>
        <v>101750</v>
      </c>
      <c r="Q50" s="39">
        <f>ABS(P50-B50)/B50</f>
        <v>0.96224013576580403</v>
      </c>
    </row>
    <row r="51" spans="1:17" ht="15" thickBot="1" x14ac:dyDescent="0.35">
      <c r="A51" s="41" t="s">
        <v>48</v>
      </c>
      <c r="B51" s="1">
        <v>1616</v>
      </c>
      <c r="C51" s="2"/>
      <c r="D51" s="2">
        <v>58</v>
      </c>
      <c r="E51" s="2"/>
      <c r="F51" s="1">
        <v>1421</v>
      </c>
      <c r="G51" s="2">
        <v>137</v>
      </c>
      <c r="H51" s="1">
        <v>2590</v>
      </c>
      <c r="I51" s="2">
        <v>93</v>
      </c>
      <c r="J51" s="1">
        <v>133275</v>
      </c>
      <c r="K51" s="1">
        <v>213585</v>
      </c>
      <c r="L51" s="1">
        <v>623989</v>
      </c>
      <c r="M51" s="46"/>
      <c r="N51" s="37">
        <f>IFERROR(B51/J51,0)</f>
        <v>1.2125304820859125E-2</v>
      </c>
      <c r="O51" s="38">
        <f>IFERROR(I51/H51,0)</f>
        <v>3.5907335907335906E-2</v>
      </c>
      <c r="P51" s="36">
        <f>D51*250</f>
        <v>14500</v>
      </c>
      <c r="Q51" s="39">
        <f>ABS(P51-B51)/B51</f>
        <v>7.9727722772277225</v>
      </c>
    </row>
    <row r="52" spans="1:17" ht="15" thickBot="1" x14ac:dyDescent="0.35">
      <c r="A52" s="41" t="s">
        <v>29</v>
      </c>
      <c r="B52" s="1">
        <v>119747</v>
      </c>
      <c r="C52" s="2"/>
      <c r="D52" s="1">
        <v>2569</v>
      </c>
      <c r="E52" s="2"/>
      <c r="F52" s="1">
        <v>14999</v>
      </c>
      <c r="G52" s="1">
        <v>102179</v>
      </c>
      <c r="H52" s="1">
        <v>14029</v>
      </c>
      <c r="I52" s="2">
        <v>301</v>
      </c>
      <c r="J52" s="1">
        <v>1692025</v>
      </c>
      <c r="K52" s="1">
        <v>198233</v>
      </c>
      <c r="L52" s="1">
        <v>8535519</v>
      </c>
      <c r="M52" s="46"/>
      <c r="N52" s="37">
        <f>IFERROR(B52/J52,0)</f>
        <v>7.0771412951936286E-2</v>
      </c>
      <c r="O52" s="38">
        <f>IFERROR(I52/H52,0)</f>
        <v>2.1455556347565758E-2</v>
      </c>
      <c r="P52" s="36">
        <f>D52*250</f>
        <v>642250</v>
      </c>
      <c r="Q52" s="39">
        <f>ABS(P52-B52)/B52</f>
        <v>4.3633911496738955</v>
      </c>
    </row>
    <row r="53" spans="1:17" ht="15" thickBot="1" x14ac:dyDescent="0.35">
      <c r="A53" s="41" t="s">
        <v>9</v>
      </c>
      <c r="B53" s="1">
        <v>76080</v>
      </c>
      <c r="C53" s="2"/>
      <c r="D53" s="1">
        <v>1905</v>
      </c>
      <c r="E53" s="2"/>
      <c r="F53" s="1">
        <v>28498</v>
      </c>
      <c r="G53" s="1">
        <v>45677</v>
      </c>
      <c r="H53" s="1">
        <v>9991</v>
      </c>
      <c r="I53" s="2">
        <v>250</v>
      </c>
      <c r="J53" s="1">
        <v>1461354</v>
      </c>
      <c r="K53" s="1">
        <v>191907</v>
      </c>
      <c r="L53" s="1">
        <v>7614893</v>
      </c>
      <c r="M53" s="46"/>
      <c r="N53" s="37">
        <f>IFERROR(B53/J53,0)</f>
        <v>5.2061307527128953E-2</v>
      </c>
      <c r="O53" s="38">
        <f>IFERROR(I53/H53,0)</f>
        <v>2.5022520268241418E-2</v>
      </c>
      <c r="P53" s="36">
        <f>D53*250</f>
        <v>476250</v>
      </c>
      <c r="Q53" s="39">
        <f>ABS(P53-B53)/B53</f>
        <v>5.2598580441640381</v>
      </c>
    </row>
    <row r="54" spans="1:17" ht="15" thickBot="1" x14ac:dyDescent="0.35">
      <c r="A54" s="41" t="s">
        <v>56</v>
      </c>
      <c r="B54" s="1">
        <v>10110</v>
      </c>
      <c r="C54" s="2"/>
      <c r="D54" s="2">
        <v>213</v>
      </c>
      <c r="E54" s="2"/>
      <c r="F54" s="1">
        <v>7983</v>
      </c>
      <c r="G54" s="1">
        <v>1914</v>
      </c>
      <c r="H54" s="1">
        <v>5641</v>
      </c>
      <c r="I54" s="2">
        <v>119</v>
      </c>
      <c r="J54" s="1">
        <v>430940</v>
      </c>
      <c r="K54" s="1">
        <v>240460</v>
      </c>
      <c r="L54" s="1">
        <v>1792147</v>
      </c>
      <c r="M54" s="46"/>
      <c r="N54" s="37">
        <f>IFERROR(B54/J54,0)</f>
        <v>2.3460342507077552E-2</v>
      </c>
      <c r="O54" s="38">
        <f>IFERROR(I54/H54,0)</f>
        <v>2.1095550434320157E-2</v>
      </c>
      <c r="P54" s="36">
        <f>D54*250</f>
        <v>53250</v>
      </c>
      <c r="Q54" s="39">
        <f>ABS(P54-B54)/B54</f>
        <v>4.267062314540059</v>
      </c>
    </row>
    <row r="55" spans="1:17" ht="15" thickBot="1" x14ac:dyDescent="0.35">
      <c r="A55" s="41" t="s">
        <v>22</v>
      </c>
      <c r="B55" s="1">
        <v>75337</v>
      </c>
      <c r="C55" s="2"/>
      <c r="D55" s="1">
        <v>1122</v>
      </c>
      <c r="E55" s="2"/>
      <c r="F55" s="1">
        <v>66699</v>
      </c>
      <c r="G55" s="1">
        <v>7516</v>
      </c>
      <c r="H55" s="1">
        <v>12939</v>
      </c>
      <c r="I55" s="2">
        <v>193</v>
      </c>
      <c r="J55" s="1">
        <v>1244639</v>
      </c>
      <c r="K55" s="1">
        <v>213766</v>
      </c>
      <c r="L55" s="1">
        <v>5822434</v>
      </c>
      <c r="M55" s="46"/>
      <c r="N55" s="37">
        <f>IFERROR(B55/J55,0)</f>
        <v>6.0529197622764513E-2</v>
      </c>
      <c r="O55" s="38">
        <f>IFERROR(I55/H55,0)</f>
        <v>1.4916144988020713E-2</v>
      </c>
      <c r="P55" s="36">
        <f>D55*250</f>
        <v>280500</v>
      </c>
      <c r="Q55" s="39">
        <f>ABS(P55-B55)/B55</f>
        <v>2.7232701063222589</v>
      </c>
    </row>
    <row r="56" spans="1:17" ht="15" thickBot="1" x14ac:dyDescent="0.35">
      <c r="A56" s="51" t="s">
        <v>55</v>
      </c>
      <c r="B56" s="29">
        <v>3820</v>
      </c>
      <c r="C56" s="13"/>
      <c r="D56" s="13">
        <v>37</v>
      </c>
      <c r="E56" s="13"/>
      <c r="F56" s="29">
        <v>3136</v>
      </c>
      <c r="G56" s="13">
        <v>647</v>
      </c>
      <c r="H56" s="29">
        <v>6600</v>
      </c>
      <c r="I56" s="13">
        <v>64</v>
      </c>
      <c r="J56" s="29">
        <v>114323</v>
      </c>
      <c r="K56" s="29">
        <v>197531</v>
      </c>
      <c r="L56" s="29">
        <v>578759</v>
      </c>
      <c r="M56" s="46"/>
      <c r="N56" s="37">
        <f>IFERROR(B56/J56,0)</f>
        <v>3.3414098650315333E-2</v>
      </c>
      <c r="O56" s="38">
        <f>IFERROR(I56/H56,0)</f>
        <v>9.696969696969697E-3</v>
      </c>
      <c r="P56" s="36">
        <f>D56*250</f>
        <v>9250</v>
      </c>
      <c r="Q56" s="39">
        <f>ABS(P56-B56)/B56</f>
        <v>1.4214659685863875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6FFE7E5-141D-41F6-AADF-7F36677E0687}"/>
    <hyperlink ref="A48" r:id="rId2" display="https://www.worldometers.info/coronavirus/usa/texas/" xr:uid="{1748983E-4CE9-4A5F-94FD-173DF1CD8E1D}"/>
    <hyperlink ref="A11" r:id="rId3" display="https://www.worldometers.info/coronavirus/usa/florida/" xr:uid="{CBCBFA52-1768-4F6E-8421-6B3232B07D95}"/>
    <hyperlink ref="A35" r:id="rId4" display="https://www.worldometers.info/coronavirus/usa/new-york/" xr:uid="{317CBD95-FD8E-4428-BA91-27F87FF15F17}"/>
    <hyperlink ref="A12" r:id="rId5" display="https://www.worldometers.info/coronavirus/usa/georgia/" xr:uid="{465989A1-065A-433B-9C21-42E2040FFC6B}"/>
    <hyperlink ref="A16" r:id="rId6" display="https://www.worldometers.info/coronavirus/usa/illinois/" xr:uid="{BA386C23-7C7A-4729-BDEF-07735B304AC7}"/>
    <hyperlink ref="A4" r:id="rId7" display="https://www.worldometers.info/coronavirus/usa/arizona/" xr:uid="{046EAB01-A674-4F0E-9612-1CA42382529A}"/>
    <hyperlink ref="A33" r:id="rId8" display="https://www.worldometers.info/coronavirus/usa/new-jersey/" xr:uid="{B220272C-3B27-45DF-AA63-0476A04814F4}"/>
    <hyperlink ref="A36" r:id="rId9" display="https://www.worldometers.info/coronavirus/usa/north-carolina/" xr:uid="{7B7ACDAB-EA14-473C-AC70-6E5095064BCC}"/>
    <hyperlink ref="A47" r:id="rId10" display="https://www.worldometers.info/coronavirus/usa/tennessee/" xr:uid="{CEB871B0-ECF6-41E3-821E-D07E0EDD6DCF}"/>
    <hyperlink ref="A21" r:id="rId11" display="https://www.worldometers.info/coronavirus/usa/louisiana/" xr:uid="{ED08BA89-227D-4862-BE5C-77CFBAB86315}"/>
    <hyperlink ref="A42" r:id="rId12" display="https://www.worldometers.info/coronavirus/usa/pennsylvania/" xr:uid="{81C6D66F-F243-4A2D-A3E7-CAAFADE141BD}"/>
    <hyperlink ref="A24" r:id="rId13" display="https://www.worldometers.info/coronavirus/usa/massachusetts/" xr:uid="{14290700-D7D7-4244-84AA-C63B0EA09578}"/>
    <hyperlink ref="A2" r:id="rId14" display="https://www.worldometers.info/coronavirus/usa/alabama/" xr:uid="{CDE30CAF-B9BA-4874-A280-8027F41ECCC4}"/>
    <hyperlink ref="A39" r:id="rId15" display="https://www.worldometers.info/coronavirus/usa/ohio/" xr:uid="{790A7495-C655-4C1E-B603-5FDC80ABA105}"/>
    <hyperlink ref="A52" r:id="rId16" display="https://www.worldometers.info/coronavirus/usa/virginia/" xr:uid="{E60C4689-C19D-4EB6-8550-1703888ABE08}"/>
    <hyperlink ref="A45" r:id="rId17" display="https://www.worldometers.info/coronavirus/usa/south-carolina/" xr:uid="{06E92266-F6D8-4039-902B-0C1FF1A67769}"/>
    <hyperlink ref="A25" r:id="rId18" display="https://www.worldometers.info/coronavirus/usa/michigan/" xr:uid="{D0C235AD-F2F1-41CE-85F1-C4E53A0C6991}"/>
    <hyperlink ref="A23" r:id="rId19" display="https://www.worldometers.info/coronavirus/usa/maryland/" xr:uid="{645C6619-E848-4C59-BD9C-53AD24ED13E0}"/>
    <hyperlink ref="A17" r:id="rId20" display="https://www.worldometers.info/coronavirus/usa/indiana/" xr:uid="{2962A76F-3E97-44B9-80D7-B582DB8FD19B}"/>
    <hyperlink ref="A28" r:id="rId21" display="https://www.worldometers.info/coronavirus/usa/missouri/" xr:uid="{04E50AC8-A5D8-474F-B656-8750386DE01B}"/>
    <hyperlink ref="A27" r:id="rId22" display="https://www.worldometers.info/coronavirus/usa/mississippi/" xr:uid="{AC015113-D443-49C0-89A8-F94DF30D211D}"/>
    <hyperlink ref="A53" r:id="rId23" display="https://www.worldometers.info/coronavirus/usa/washington/" xr:uid="{472E9406-0EEF-449C-8E12-5FBA34C66F76}"/>
    <hyperlink ref="A55" r:id="rId24" display="https://www.worldometers.info/coronavirus/usa/wisconsin/" xr:uid="{9C477081-A8E6-4DE0-A512-48A77E2A9ECF}"/>
    <hyperlink ref="A26" r:id="rId25" display="https://www.worldometers.info/coronavirus/usa/minnesota/" xr:uid="{BC936D89-FFF7-458F-A4A2-A0F220927470}"/>
    <hyperlink ref="A31" r:id="rId26" display="https://www.worldometers.info/coronavirus/usa/nevada/" xr:uid="{31E74DD5-2DF4-42CD-9552-4C30AD54EE9C}"/>
    <hyperlink ref="A18" r:id="rId27" display="https://www.worldometers.info/coronavirus/usa/iowa/" xr:uid="{D6E01115-0A45-426B-B99B-F4D6FBAD5299}"/>
    <hyperlink ref="A5" r:id="rId28" display="https://www.worldometers.info/coronavirus/usa/arkansas/" xr:uid="{A6B4AF14-CD88-4D6A-B232-4936676526BF}"/>
    <hyperlink ref="A40" r:id="rId29" display="https://www.worldometers.info/coronavirus/usa/oklahoma/" xr:uid="{5290EBCA-EC18-43E4-B8C5-3510F616C8B8}"/>
    <hyperlink ref="A7" r:id="rId30" display="https://www.worldometers.info/coronavirus/usa/colorado/" xr:uid="{3C6D8C9D-F934-4443-BEED-2793736E42C6}"/>
    <hyperlink ref="A8" r:id="rId31" display="https://www.worldometers.info/coronavirus/usa/connecticut/" xr:uid="{5B6DE3EF-3647-4475-9C36-E2AB1E51E7B0}"/>
    <hyperlink ref="A50" r:id="rId32" display="https://www.worldometers.info/coronavirus/usa/utah/" xr:uid="{BB52D9CA-A119-4508-AACE-DEAB706ECECA}"/>
    <hyperlink ref="A20" r:id="rId33" display="https://www.worldometers.info/coronavirus/usa/kentucky/" xr:uid="{81BB5BED-AE19-4C86-B86A-04F4D5AA5772}"/>
    <hyperlink ref="A19" r:id="rId34" display="https://www.worldometers.info/coronavirus/usa/kansas/" xr:uid="{61195554-7EAE-42DB-922F-0FD229586A1F}"/>
    <hyperlink ref="A30" r:id="rId35" display="https://www.worldometers.info/coronavirus/usa/nebraska/" xr:uid="{DE1766CA-CF8C-4DD3-85F9-A131DCD3FBDC}"/>
    <hyperlink ref="A15" r:id="rId36" display="https://www.worldometers.info/coronavirus/usa/idaho/" xr:uid="{D540AD23-DA49-469D-BB20-5A508B3C8D37}"/>
    <hyperlink ref="A41" r:id="rId37" display="https://www.worldometers.info/coronavirus/usa/oregon/" xr:uid="{E13418B5-FD68-4AFD-9BC6-10FA134A522B}"/>
    <hyperlink ref="A34" r:id="rId38" display="https://www.worldometers.info/coronavirus/usa/new-mexico/" xr:uid="{689A6830-983A-4D41-9689-B00EEA28A41C}"/>
    <hyperlink ref="A44" r:id="rId39" display="https://www.worldometers.info/coronavirus/usa/rhode-island/" xr:uid="{E45B0038-EB72-4719-85E3-C0B3BBAD05DA}"/>
    <hyperlink ref="A9" r:id="rId40" display="https://www.worldometers.info/coronavirus/usa/delaware/" xr:uid="{74C6E3BA-0A91-498D-84A0-46AF606A9749}"/>
    <hyperlink ref="A10" r:id="rId41" display="https://www.worldometers.info/coronavirus/usa/district-of-columbia/" xr:uid="{5C151646-4A77-403C-8452-6447A5E64E03}"/>
    <hyperlink ref="A46" r:id="rId42" display="https://www.worldometers.info/coronavirus/usa/south-dakota/" xr:uid="{3ABACEAE-0D4F-424A-A424-CD5268F5BA81}"/>
    <hyperlink ref="A37" r:id="rId43" display="https://www.worldometers.info/coronavirus/usa/north-dakota/" xr:uid="{CBADE615-1F52-4FDF-8ED5-2B06A403C7BC}"/>
    <hyperlink ref="A54" r:id="rId44" display="https://www.worldometers.info/coronavirus/usa/west-virginia/" xr:uid="{7B05D7E9-FCA3-4AEE-A17D-9936D0EC727C}"/>
    <hyperlink ref="A14" r:id="rId45" display="https://www.worldometers.info/coronavirus/usa/hawaii/" xr:uid="{6C17F1B9-1E00-49EC-9FCE-32552EB1F1D1}"/>
    <hyperlink ref="A29" r:id="rId46" display="https://www.worldometers.info/coronavirus/usa/montana/" xr:uid="{BC10D9F5-A93C-473F-8577-C1C2A96D0570}"/>
    <hyperlink ref="A32" r:id="rId47" display="https://www.worldometers.info/coronavirus/usa/new-hampshire/" xr:uid="{65C4DAFA-238F-42C7-907A-0CC775174A39}"/>
    <hyperlink ref="A3" r:id="rId48" display="https://www.worldometers.info/coronavirus/usa/alaska/" xr:uid="{10AC8191-0E53-4393-AF98-E7681C0B30E2}"/>
    <hyperlink ref="A22" r:id="rId49" display="https://www.worldometers.info/coronavirus/usa/maine/" xr:uid="{F5A29FEB-EBF5-4DD1-9AFE-B6F0FBCBA99D}"/>
    <hyperlink ref="A56" r:id="rId50" display="https://www.worldometers.info/coronavirus/usa/wyoming/" xr:uid="{42E9613F-8E51-48D3-BFCC-AE3944F9CBB7}"/>
    <hyperlink ref="A51" r:id="rId51" display="https://www.worldometers.info/coronavirus/usa/vermont/" xr:uid="{1D097E6A-BD6D-43AC-80B0-D337DF8EDA8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2162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5030</v>
      </c>
    </row>
    <row r="5" spans="1:2" ht="15" thickBot="1" x14ac:dyDescent="0.4">
      <c r="A5" s="41" t="s">
        <v>34</v>
      </c>
      <c r="B5" s="31">
        <v>784</v>
      </c>
    </row>
    <row r="6" spans="1:2" ht="15" thickBot="1" x14ac:dyDescent="0.4">
      <c r="A6" s="41" t="s">
        <v>10</v>
      </c>
      <c r="B6" s="31">
        <v>12938</v>
      </c>
    </row>
    <row r="7" spans="1:2" ht="15" thickBot="1" x14ac:dyDescent="0.4">
      <c r="A7" s="41" t="s">
        <v>18</v>
      </c>
      <c r="B7" s="31">
        <v>1944</v>
      </c>
    </row>
    <row r="8" spans="1:2" ht="15" thickBot="1" x14ac:dyDescent="0.4">
      <c r="A8" s="41" t="s">
        <v>23</v>
      </c>
      <c r="B8" s="31">
        <v>4465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606</v>
      </c>
    </row>
    <row r="11" spans="1:2" ht="15" thickBot="1" x14ac:dyDescent="0.4">
      <c r="A11" s="41" t="s">
        <v>13</v>
      </c>
      <c r="B11" s="31">
        <v>11125</v>
      </c>
    </row>
    <row r="12" spans="1:2" ht="15" thickBot="1" x14ac:dyDescent="0.4">
      <c r="A12" s="41" t="s">
        <v>16</v>
      </c>
      <c r="B12" s="31">
        <v>5604</v>
      </c>
    </row>
    <row r="13" spans="1:2" ht="15" thickBot="1" x14ac:dyDescent="0.4">
      <c r="A13" s="44" t="s">
        <v>64</v>
      </c>
      <c r="B13" s="31">
        <v>10</v>
      </c>
    </row>
    <row r="14" spans="1:2" ht="15" thickBot="1" x14ac:dyDescent="0.4">
      <c r="A14" s="41" t="s">
        <v>47</v>
      </c>
      <c r="B14" s="31">
        <v>63</v>
      </c>
    </row>
    <row r="15" spans="1:2" ht="15" thickBot="1" x14ac:dyDescent="0.4">
      <c r="A15" s="41" t="s">
        <v>49</v>
      </c>
      <c r="B15" s="31">
        <v>359</v>
      </c>
    </row>
    <row r="16" spans="1:2" ht="15" thickBot="1" x14ac:dyDescent="0.4">
      <c r="A16" s="41" t="s">
        <v>12</v>
      </c>
      <c r="B16" s="31">
        <v>8228</v>
      </c>
    </row>
    <row r="17" spans="1:2" ht="15" thickBot="1" x14ac:dyDescent="0.4">
      <c r="A17" s="41" t="s">
        <v>27</v>
      </c>
      <c r="B17" s="31">
        <v>3291</v>
      </c>
    </row>
    <row r="18" spans="1:2" ht="15" thickBot="1" x14ac:dyDescent="0.4">
      <c r="A18" s="41" t="s">
        <v>41</v>
      </c>
      <c r="B18" s="31">
        <v>1113</v>
      </c>
    </row>
    <row r="19" spans="1:2" ht="15" thickBot="1" x14ac:dyDescent="0.4">
      <c r="A19" s="41" t="s">
        <v>45</v>
      </c>
      <c r="B19" s="31">
        <v>452</v>
      </c>
    </row>
    <row r="20" spans="1:2" ht="15" thickBot="1" x14ac:dyDescent="0.4">
      <c r="A20" s="41" t="s">
        <v>38</v>
      </c>
      <c r="B20" s="31">
        <v>930</v>
      </c>
    </row>
    <row r="21" spans="1:2" ht="15" thickBot="1" x14ac:dyDescent="0.4">
      <c r="A21" s="41" t="s">
        <v>14</v>
      </c>
      <c r="B21" s="31">
        <v>4931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3752</v>
      </c>
    </row>
    <row r="24" spans="1:2" ht="15" thickBot="1" x14ac:dyDescent="0.4">
      <c r="A24" s="41" t="s">
        <v>17</v>
      </c>
      <c r="B24" s="31">
        <v>9049</v>
      </c>
    </row>
    <row r="25" spans="1:2" ht="15" thickBot="1" x14ac:dyDescent="0.4">
      <c r="A25" s="41" t="s">
        <v>11</v>
      </c>
      <c r="B25" s="31">
        <v>6748</v>
      </c>
    </row>
    <row r="26" spans="1:2" ht="15" thickBot="1" x14ac:dyDescent="0.4">
      <c r="A26" s="41" t="s">
        <v>32</v>
      </c>
      <c r="B26" s="31">
        <v>1865</v>
      </c>
    </row>
    <row r="27" spans="1:2" ht="15" thickBot="1" x14ac:dyDescent="0.4">
      <c r="A27" s="41" t="s">
        <v>30</v>
      </c>
      <c r="B27" s="31">
        <v>2441</v>
      </c>
    </row>
    <row r="28" spans="1:2" ht="15" thickBot="1" x14ac:dyDescent="0.4">
      <c r="A28" s="41" t="s">
        <v>35</v>
      </c>
      <c r="B28" s="31">
        <v>1627</v>
      </c>
    </row>
    <row r="29" spans="1:2" ht="15" thickBot="1" x14ac:dyDescent="0.4">
      <c r="A29" s="41" t="s">
        <v>51</v>
      </c>
      <c r="B29" s="31">
        <v>104</v>
      </c>
    </row>
    <row r="30" spans="1:2" ht="15" thickBot="1" x14ac:dyDescent="0.4">
      <c r="A30" s="41" t="s">
        <v>50</v>
      </c>
      <c r="B30" s="31">
        <v>392</v>
      </c>
    </row>
    <row r="31" spans="1:2" ht="15" thickBot="1" x14ac:dyDescent="0.4">
      <c r="A31" s="41" t="s">
        <v>31</v>
      </c>
      <c r="B31" s="31">
        <v>1302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16041</v>
      </c>
    </row>
    <row r="34" spans="1:2" ht="15" thickBot="1" x14ac:dyDescent="0.4">
      <c r="A34" s="41" t="s">
        <v>44</v>
      </c>
      <c r="B34" s="31">
        <v>770</v>
      </c>
    </row>
    <row r="35" spans="1:2" ht="15" thickBot="1" x14ac:dyDescent="0.4">
      <c r="A35" s="41" t="s">
        <v>7</v>
      </c>
      <c r="B35" s="31">
        <v>33021</v>
      </c>
    </row>
    <row r="36" spans="1:2" ht="15" thickBot="1" x14ac:dyDescent="0.4">
      <c r="A36" s="41" t="s">
        <v>24</v>
      </c>
      <c r="B36" s="31">
        <v>2716</v>
      </c>
    </row>
    <row r="37" spans="1:2" ht="15" thickBot="1" x14ac:dyDescent="0.4">
      <c r="A37" s="41" t="s">
        <v>53</v>
      </c>
      <c r="B37" s="31">
        <v>142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4138</v>
      </c>
    </row>
    <row r="40" spans="1:2" ht="15" thickBot="1" x14ac:dyDescent="0.4">
      <c r="A40" s="41" t="s">
        <v>46</v>
      </c>
      <c r="B40" s="31">
        <v>799</v>
      </c>
    </row>
    <row r="41" spans="1:2" ht="15" thickBot="1" x14ac:dyDescent="0.4">
      <c r="A41" s="41" t="s">
        <v>37</v>
      </c>
      <c r="B41" s="31">
        <v>458</v>
      </c>
    </row>
    <row r="42" spans="1:2" ht="15" thickBot="1" x14ac:dyDescent="0.4">
      <c r="A42" s="41" t="s">
        <v>19</v>
      </c>
      <c r="B42" s="31">
        <v>7757</v>
      </c>
    </row>
    <row r="43" spans="1:2" ht="15" thickBot="1" x14ac:dyDescent="0.4">
      <c r="A43" s="44" t="s">
        <v>65</v>
      </c>
      <c r="B43" s="31">
        <v>434</v>
      </c>
    </row>
    <row r="44" spans="1:2" ht="15" thickBot="1" x14ac:dyDescent="0.4">
      <c r="A44" s="41" t="s">
        <v>40</v>
      </c>
      <c r="B44" s="31">
        <v>1046</v>
      </c>
    </row>
    <row r="45" spans="1:2" ht="15" thickBot="1" x14ac:dyDescent="0.4">
      <c r="A45" s="41" t="s">
        <v>25</v>
      </c>
      <c r="B45" s="31">
        <v>2709</v>
      </c>
    </row>
    <row r="46" spans="1:2" ht="15" thickBot="1" x14ac:dyDescent="0.4">
      <c r="A46" s="41" t="s">
        <v>54</v>
      </c>
      <c r="B46" s="31">
        <v>167</v>
      </c>
    </row>
    <row r="47" spans="1:2" ht="15" thickBot="1" x14ac:dyDescent="0.4">
      <c r="A47" s="41" t="s">
        <v>20</v>
      </c>
      <c r="B47" s="31">
        <v>1747</v>
      </c>
    </row>
    <row r="48" spans="1:2" ht="15" thickBot="1" x14ac:dyDescent="0.4">
      <c r="A48" s="41" t="s">
        <v>15</v>
      </c>
      <c r="B48" s="31">
        <v>12855</v>
      </c>
    </row>
    <row r="49" spans="1:2" ht="21.5" thickBot="1" x14ac:dyDescent="0.4">
      <c r="A49" s="44" t="s">
        <v>66</v>
      </c>
      <c r="B49" s="31">
        <v>14</v>
      </c>
    </row>
    <row r="50" spans="1:2" ht="15" thickBot="1" x14ac:dyDescent="0.4">
      <c r="A50" s="41" t="s">
        <v>28</v>
      </c>
      <c r="B50" s="31">
        <v>407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2569</v>
      </c>
    </row>
    <row r="53" spans="1:2" ht="15" thickBot="1" x14ac:dyDescent="0.4">
      <c r="A53" s="41" t="s">
        <v>9</v>
      </c>
      <c r="B53" s="31">
        <v>1905</v>
      </c>
    </row>
    <row r="54" spans="1:2" ht="15" thickBot="1" x14ac:dyDescent="0.4">
      <c r="A54" s="41" t="s">
        <v>56</v>
      </c>
      <c r="B54" s="31">
        <v>213</v>
      </c>
    </row>
    <row r="55" spans="1:2" ht="15" thickBot="1" x14ac:dyDescent="0.4">
      <c r="A55" s="41" t="s">
        <v>22</v>
      </c>
      <c r="B55" s="31">
        <v>1122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4AA274D-3B12-4385-87D6-CA9AB7C89D12}"/>
    <hyperlink ref="A48" r:id="rId2" display="https://www.worldometers.info/coronavirus/usa/texas/" xr:uid="{5BF19B9F-6E93-4384-8193-98185A6735E9}"/>
    <hyperlink ref="A11" r:id="rId3" display="https://www.worldometers.info/coronavirus/usa/florida/" xr:uid="{BBE0B47E-C0DC-432A-A61E-D62334FB24C9}"/>
    <hyperlink ref="A35" r:id="rId4" display="https://www.worldometers.info/coronavirus/usa/new-york/" xr:uid="{44C7873F-2CBD-4722-A1CF-0ACFF29C2E2D}"/>
    <hyperlink ref="A12" r:id="rId5" display="https://www.worldometers.info/coronavirus/usa/georgia/" xr:uid="{14D90DB3-C124-48EA-BEB7-D1C6161E7B68}"/>
    <hyperlink ref="A16" r:id="rId6" display="https://www.worldometers.info/coronavirus/usa/illinois/" xr:uid="{8C92BDD0-B657-4E8C-86E6-605F451F4021}"/>
    <hyperlink ref="A4" r:id="rId7" display="https://www.worldometers.info/coronavirus/usa/arizona/" xr:uid="{26B0ACEC-8E3A-4825-B537-2816341224D2}"/>
    <hyperlink ref="A33" r:id="rId8" display="https://www.worldometers.info/coronavirus/usa/new-jersey/" xr:uid="{9344F03E-7E19-48E2-AB7A-F3878FBC3DE8}"/>
    <hyperlink ref="A36" r:id="rId9" display="https://www.worldometers.info/coronavirus/usa/north-carolina/" xr:uid="{82BD2B70-32A2-4C47-B836-017F9C5EC53D}"/>
    <hyperlink ref="A47" r:id="rId10" display="https://www.worldometers.info/coronavirus/usa/tennessee/" xr:uid="{7D32AF7C-2233-4227-B936-4791A52BC1CF}"/>
    <hyperlink ref="A21" r:id="rId11" display="https://www.worldometers.info/coronavirus/usa/louisiana/" xr:uid="{D158079E-9E44-48C3-A53E-574A71726F7F}"/>
    <hyperlink ref="A42" r:id="rId12" display="https://www.worldometers.info/coronavirus/usa/pennsylvania/" xr:uid="{4EC9084B-EFEB-4414-8F33-262891AFED54}"/>
    <hyperlink ref="A24" r:id="rId13" display="https://www.worldometers.info/coronavirus/usa/massachusetts/" xr:uid="{6ADFEA41-26B8-4D5B-9883-128473FB4BE6}"/>
    <hyperlink ref="A2" r:id="rId14" display="https://www.worldometers.info/coronavirus/usa/alabama/" xr:uid="{44414F22-5161-44EC-BA50-446E1B9FF609}"/>
    <hyperlink ref="A39" r:id="rId15" display="https://www.worldometers.info/coronavirus/usa/ohio/" xr:uid="{0715CE68-0A1F-40DE-898A-3B6EBD14D07D}"/>
    <hyperlink ref="A52" r:id="rId16" display="https://www.worldometers.info/coronavirus/usa/virginia/" xr:uid="{3D7A0E65-AB19-4206-9487-999ED6BE8C20}"/>
    <hyperlink ref="A45" r:id="rId17" display="https://www.worldometers.info/coronavirus/usa/south-carolina/" xr:uid="{CB328A4F-223E-4D9E-A734-A86C690FAF01}"/>
    <hyperlink ref="A25" r:id="rId18" display="https://www.worldometers.info/coronavirus/usa/michigan/" xr:uid="{17FF4CD8-CF99-4827-89C7-828E139ADF95}"/>
    <hyperlink ref="A23" r:id="rId19" display="https://www.worldometers.info/coronavirus/usa/maryland/" xr:uid="{176E39F5-9505-4EB3-AFE3-795820EB16CD}"/>
    <hyperlink ref="A17" r:id="rId20" display="https://www.worldometers.info/coronavirus/usa/indiana/" xr:uid="{E8721496-DB43-4626-A549-29D3A556941E}"/>
    <hyperlink ref="A28" r:id="rId21" display="https://www.worldometers.info/coronavirus/usa/missouri/" xr:uid="{D5DAE27E-A904-4D64-BA31-8C502AC6C7B1}"/>
    <hyperlink ref="A27" r:id="rId22" display="https://www.worldometers.info/coronavirus/usa/mississippi/" xr:uid="{2B62F517-3DBD-4218-8D79-1AD46DC6EFF3}"/>
    <hyperlink ref="A53" r:id="rId23" display="https://www.worldometers.info/coronavirus/usa/washington/" xr:uid="{EE6E0368-4951-4B37-958E-C19656C1ABCB}"/>
    <hyperlink ref="A55" r:id="rId24" display="https://www.worldometers.info/coronavirus/usa/wisconsin/" xr:uid="{F116A28F-0EBC-4655-818C-2AE188C8C387}"/>
    <hyperlink ref="A26" r:id="rId25" display="https://www.worldometers.info/coronavirus/usa/minnesota/" xr:uid="{4DA98C48-D21B-46A2-A0B8-8B619931271C}"/>
    <hyperlink ref="A31" r:id="rId26" display="https://www.worldometers.info/coronavirus/usa/nevada/" xr:uid="{2C76CAEB-AB0B-432B-A971-452CCAE432AD}"/>
    <hyperlink ref="A18" r:id="rId27" display="https://www.worldometers.info/coronavirus/usa/iowa/" xr:uid="{174C804E-A800-45B5-9894-CB61182BA931}"/>
    <hyperlink ref="A5" r:id="rId28" display="https://www.worldometers.info/coronavirus/usa/arkansas/" xr:uid="{0B5EEDE8-22FA-4021-AB72-EA811D94D6A3}"/>
    <hyperlink ref="A40" r:id="rId29" display="https://www.worldometers.info/coronavirus/usa/oklahoma/" xr:uid="{CA3A9062-C79D-4F92-8FD7-C6AD8580C746}"/>
    <hyperlink ref="A7" r:id="rId30" display="https://www.worldometers.info/coronavirus/usa/colorado/" xr:uid="{3C5F0904-6141-456D-9E9B-9E60849E2078}"/>
    <hyperlink ref="A8" r:id="rId31" display="https://www.worldometers.info/coronavirus/usa/connecticut/" xr:uid="{BC5B3016-917B-4BB2-B155-0A2DE3F950B5}"/>
    <hyperlink ref="A50" r:id="rId32" display="https://www.worldometers.info/coronavirus/usa/utah/" xr:uid="{A871235C-5128-44B8-9125-055A4B57F44F}"/>
    <hyperlink ref="A20" r:id="rId33" display="https://www.worldometers.info/coronavirus/usa/kentucky/" xr:uid="{723B4B37-2DFC-4CE9-A8BA-ED4BB764DE2A}"/>
    <hyperlink ref="A19" r:id="rId34" display="https://www.worldometers.info/coronavirus/usa/kansas/" xr:uid="{809190C4-C743-414C-BAEC-4D7800933AF9}"/>
    <hyperlink ref="A30" r:id="rId35" display="https://www.worldometers.info/coronavirus/usa/nebraska/" xr:uid="{BDFE8C64-723D-415E-8EEB-EDEF0DF52C53}"/>
    <hyperlink ref="A15" r:id="rId36" display="https://www.worldometers.info/coronavirus/usa/idaho/" xr:uid="{C7AA15F4-ACBD-426F-815C-3513514673EB}"/>
    <hyperlink ref="A41" r:id="rId37" display="https://www.worldometers.info/coronavirus/usa/oregon/" xr:uid="{029AB13A-554D-47ED-B03E-B3E60F1790CD}"/>
    <hyperlink ref="A34" r:id="rId38" display="https://www.worldometers.info/coronavirus/usa/new-mexico/" xr:uid="{26F6C928-CF47-49BB-A630-6365A0300B70}"/>
    <hyperlink ref="A44" r:id="rId39" display="https://www.worldometers.info/coronavirus/usa/rhode-island/" xr:uid="{BDC51E03-D7DA-4982-8C2A-473A9E674F1A}"/>
    <hyperlink ref="A9" r:id="rId40" display="https://www.worldometers.info/coronavirus/usa/delaware/" xr:uid="{D3A9D8D8-CD22-4138-810D-0E07CBC77872}"/>
    <hyperlink ref="A10" r:id="rId41" display="https://www.worldometers.info/coronavirus/usa/district-of-columbia/" xr:uid="{15257E13-A551-497E-8FB6-C68BDFF9287D}"/>
    <hyperlink ref="A46" r:id="rId42" display="https://www.worldometers.info/coronavirus/usa/south-dakota/" xr:uid="{D791ABC5-51E3-41CD-9ED0-7CD7969E5903}"/>
    <hyperlink ref="A37" r:id="rId43" display="https://www.worldometers.info/coronavirus/usa/north-dakota/" xr:uid="{9B34F768-E9E7-47B1-ACE9-DD61927E81D8}"/>
    <hyperlink ref="A54" r:id="rId44" display="https://www.worldometers.info/coronavirus/usa/west-virginia/" xr:uid="{B825C224-F9CA-484D-AF24-5E497868D801}"/>
    <hyperlink ref="A14" r:id="rId45" display="https://www.worldometers.info/coronavirus/usa/hawaii/" xr:uid="{A7866FF5-21E5-4E23-B2A0-F3657D077B88}"/>
    <hyperlink ref="A29" r:id="rId46" display="https://www.worldometers.info/coronavirus/usa/montana/" xr:uid="{02C6D65F-A513-4E7A-B4A0-8BB48BB237AB}"/>
    <hyperlink ref="A32" r:id="rId47" display="https://www.worldometers.info/coronavirus/usa/new-hampshire/" xr:uid="{F7946357-5092-4E71-BF8B-38F87C92FCA9}"/>
    <hyperlink ref="A3" r:id="rId48" display="https://www.worldometers.info/coronavirus/usa/alaska/" xr:uid="{6F7E98D1-C7D4-4A8E-805A-CC0D0BD0B600}"/>
    <hyperlink ref="A22" r:id="rId49" display="https://www.worldometers.info/coronavirus/usa/maine/" xr:uid="{A1D6067F-C6D6-413F-A8C6-B0E845F40FD5}"/>
    <hyperlink ref="A56" r:id="rId50" display="https://www.worldometers.info/coronavirus/usa/wyoming/" xr:uid="{CB74F00A-DA0A-49E9-BD36-4D65DBE144AE}"/>
    <hyperlink ref="A51" r:id="rId51" display="https://www.worldometers.info/coronavirus/usa/vermont/" xr:uid="{855CFA09-CD6C-410D-AF40-1423511D9E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2162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5030</v>
      </c>
    </row>
    <row r="5" spans="1:3" ht="15" thickBot="1" x14ac:dyDescent="0.4">
      <c r="A5" s="27" t="s">
        <v>34</v>
      </c>
      <c r="B5" s="41" t="s">
        <v>34</v>
      </c>
      <c r="C5" s="31">
        <v>784</v>
      </c>
    </row>
    <row r="6" spans="1:3" ht="15" thickBot="1" x14ac:dyDescent="0.4">
      <c r="A6" s="27" t="s">
        <v>10</v>
      </c>
      <c r="B6" s="41" t="s">
        <v>10</v>
      </c>
      <c r="C6" s="31">
        <v>12938</v>
      </c>
    </row>
    <row r="7" spans="1:3" ht="15" thickBot="1" x14ac:dyDescent="0.4">
      <c r="A7" s="27" t="s">
        <v>18</v>
      </c>
      <c r="B7" s="41" t="s">
        <v>18</v>
      </c>
      <c r="C7" s="31">
        <v>1944</v>
      </c>
    </row>
    <row r="8" spans="1:3" ht="15" thickBot="1" x14ac:dyDescent="0.4">
      <c r="A8" s="27" t="s">
        <v>23</v>
      </c>
      <c r="B8" s="41" t="s">
        <v>23</v>
      </c>
      <c r="C8" s="31">
        <v>4465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606</v>
      </c>
    </row>
    <row r="11" spans="1:3" ht="15" thickBot="1" x14ac:dyDescent="0.4">
      <c r="A11" s="27" t="s">
        <v>13</v>
      </c>
      <c r="B11" s="41" t="s">
        <v>13</v>
      </c>
      <c r="C11" s="31">
        <v>11125</v>
      </c>
    </row>
    <row r="12" spans="1:3" ht="15" thickBot="1" x14ac:dyDescent="0.4">
      <c r="A12" s="27" t="s">
        <v>16</v>
      </c>
      <c r="B12" s="41" t="s">
        <v>16</v>
      </c>
      <c r="C12" s="31">
        <v>5604</v>
      </c>
    </row>
    <row r="13" spans="1:3" ht="13" thickBot="1" x14ac:dyDescent="0.4">
      <c r="A13" s="27" t="s">
        <v>64</v>
      </c>
      <c r="B13" s="44" t="s">
        <v>64</v>
      </c>
      <c r="C13" s="31">
        <v>10</v>
      </c>
    </row>
    <row r="14" spans="1:3" ht="15" thickBot="1" x14ac:dyDescent="0.4">
      <c r="B14" s="41" t="s">
        <v>47</v>
      </c>
      <c r="C14" s="31">
        <v>63</v>
      </c>
    </row>
    <row r="15" spans="1:3" ht="15" thickBot="1" x14ac:dyDescent="0.4">
      <c r="A15" s="27" t="s">
        <v>49</v>
      </c>
      <c r="B15" s="41" t="s">
        <v>49</v>
      </c>
      <c r="C15" s="31">
        <v>359</v>
      </c>
    </row>
    <row r="16" spans="1:3" ht="15" thickBot="1" x14ac:dyDescent="0.4">
      <c r="A16" s="27" t="s">
        <v>12</v>
      </c>
      <c r="B16" s="41" t="s">
        <v>12</v>
      </c>
      <c r="C16" s="31">
        <v>8228</v>
      </c>
    </row>
    <row r="17" spans="1:3" ht="15" thickBot="1" x14ac:dyDescent="0.4">
      <c r="A17" s="27" t="s">
        <v>27</v>
      </c>
      <c r="B17" s="41" t="s">
        <v>27</v>
      </c>
      <c r="C17" s="31">
        <v>3291</v>
      </c>
    </row>
    <row r="18" spans="1:3" ht="15" thickBot="1" x14ac:dyDescent="0.4">
      <c r="A18" s="27" t="s">
        <v>41</v>
      </c>
      <c r="B18" s="41" t="s">
        <v>41</v>
      </c>
      <c r="C18" s="31">
        <v>1113</v>
      </c>
    </row>
    <row r="19" spans="1:3" ht="15" thickBot="1" x14ac:dyDescent="0.4">
      <c r="A19" s="27" t="s">
        <v>45</v>
      </c>
      <c r="B19" s="41" t="s">
        <v>45</v>
      </c>
      <c r="C19" s="31">
        <v>452</v>
      </c>
    </row>
    <row r="20" spans="1:3" ht="15" thickBot="1" x14ac:dyDescent="0.4">
      <c r="A20" s="27" t="s">
        <v>38</v>
      </c>
      <c r="B20" s="41" t="s">
        <v>38</v>
      </c>
      <c r="C20" s="31">
        <v>930</v>
      </c>
    </row>
    <row r="21" spans="1:3" ht="15" thickBot="1" x14ac:dyDescent="0.4">
      <c r="A21" s="27" t="s">
        <v>14</v>
      </c>
      <c r="B21" s="41" t="s">
        <v>14</v>
      </c>
      <c r="C21" s="31">
        <v>4931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3752</v>
      </c>
    </row>
    <row r="24" spans="1:3" ht="15" thickBot="1" x14ac:dyDescent="0.4">
      <c r="A24" s="27" t="s">
        <v>17</v>
      </c>
      <c r="B24" s="41" t="s">
        <v>17</v>
      </c>
      <c r="C24" s="31">
        <v>9049</v>
      </c>
    </row>
    <row r="25" spans="1:3" ht="15" thickBot="1" x14ac:dyDescent="0.4">
      <c r="A25" s="27" t="s">
        <v>11</v>
      </c>
      <c r="B25" s="41" t="s">
        <v>11</v>
      </c>
      <c r="C25" s="31">
        <v>6748</v>
      </c>
    </row>
    <row r="26" spans="1:3" ht="15" thickBot="1" x14ac:dyDescent="0.4">
      <c r="A26" s="27" t="s">
        <v>32</v>
      </c>
      <c r="B26" s="41" t="s">
        <v>32</v>
      </c>
      <c r="C26" s="31">
        <v>1865</v>
      </c>
    </row>
    <row r="27" spans="1:3" ht="15" thickBot="1" x14ac:dyDescent="0.4">
      <c r="A27" s="27" t="s">
        <v>30</v>
      </c>
      <c r="B27" s="41" t="s">
        <v>30</v>
      </c>
      <c r="C27" s="31">
        <v>2441</v>
      </c>
    </row>
    <row r="28" spans="1:3" ht="15" thickBot="1" x14ac:dyDescent="0.4">
      <c r="A28" s="27" t="s">
        <v>35</v>
      </c>
      <c r="B28" s="41" t="s">
        <v>35</v>
      </c>
      <c r="C28" s="31">
        <v>1627</v>
      </c>
    </row>
    <row r="29" spans="1:3" ht="15" thickBot="1" x14ac:dyDescent="0.4">
      <c r="B29" s="41" t="s">
        <v>51</v>
      </c>
      <c r="C29" s="31">
        <v>104</v>
      </c>
    </row>
    <row r="30" spans="1:3" ht="15" thickBot="1" x14ac:dyDescent="0.4">
      <c r="B30" s="41" t="s">
        <v>50</v>
      </c>
      <c r="C30" s="31">
        <v>392</v>
      </c>
    </row>
    <row r="31" spans="1:3" ht="15" thickBot="1" x14ac:dyDescent="0.4">
      <c r="A31" s="27" t="s">
        <v>31</v>
      </c>
      <c r="B31" s="41" t="s">
        <v>31</v>
      </c>
      <c r="C31" s="31">
        <v>1302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16041</v>
      </c>
    </row>
    <row r="34" spans="1:3" ht="15" thickBot="1" x14ac:dyDescent="0.4">
      <c r="A34" s="27" t="s">
        <v>44</v>
      </c>
      <c r="B34" s="41" t="s">
        <v>44</v>
      </c>
      <c r="C34" s="31">
        <v>770</v>
      </c>
    </row>
    <row r="35" spans="1:3" ht="15" thickBot="1" x14ac:dyDescent="0.4">
      <c r="A35" s="27" t="s">
        <v>7</v>
      </c>
      <c r="B35" s="41" t="s">
        <v>7</v>
      </c>
      <c r="C35" s="31">
        <v>33021</v>
      </c>
    </row>
    <row r="36" spans="1:3" ht="15" thickBot="1" x14ac:dyDescent="0.4">
      <c r="A36" s="27" t="s">
        <v>24</v>
      </c>
      <c r="B36" s="41" t="s">
        <v>24</v>
      </c>
      <c r="C36" s="31">
        <v>2716</v>
      </c>
    </row>
    <row r="37" spans="1:3" ht="15" thickBot="1" x14ac:dyDescent="0.4">
      <c r="B37" s="41" t="s">
        <v>53</v>
      </c>
      <c r="C37" s="31">
        <v>142</v>
      </c>
    </row>
    <row r="38" spans="1:3" ht="15" thickBot="1" x14ac:dyDescent="0.4">
      <c r="A38" s="27" t="s">
        <v>21</v>
      </c>
      <c r="B38" s="41" t="s">
        <v>21</v>
      </c>
      <c r="C38" s="31">
        <v>4138</v>
      </c>
    </row>
    <row r="39" spans="1:3" ht="15" thickBot="1" x14ac:dyDescent="0.4">
      <c r="A39" s="27" t="s">
        <v>46</v>
      </c>
      <c r="B39" s="41" t="s">
        <v>46</v>
      </c>
      <c r="C39" s="31">
        <v>799</v>
      </c>
    </row>
    <row r="40" spans="1:3" ht="15" thickBot="1" x14ac:dyDescent="0.4">
      <c r="A40" s="27" t="s">
        <v>37</v>
      </c>
      <c r="B40" s="41" t="s">
        <v>37</v>
      </c>
      <c r="C40" s="31">
        <v>458</v>
      </c>
    </row>
    <row r="41" spans="1:3" ht="15" thickBot="1" x14ac:dyDescent="0.4">
      <c r="A41" s="27" t="s">
        <v>19</v>
      </c>
      <c r="B41" s="41" t="s">
        <v>19</v>
      </c>
      <c r="C41" s="31">
        <v>7757</v>
      </c>
    </row>
    <row r="42" spans="1:3" ht="13" thickBot="1" x14ac:dyDescent="0.4">
      <c r="A42" s="27" t="s">
        <v>65</v>
      </c>
      <c r="B42" s="44" t="s">
        <v>65</v>
      </c>
      <c r="C42" s="31">
        <v>434</v>
      </c>
    </row>
    <row r="43" spans="1:3" ht="15" thickBot="1" x14ac:dyDescent="0.4">
      <c r="B43" s="41" t="s">
        <v>40</v>
      </c>
      <c r="C43" s="31">
        <v>1046</v>
      </c>
    </row>
    <row r="44" spans="1:3" ht="15" thickBot="1" x14ac:dyDescent="0.4">
      <c r="A44" s="27" t="s">
        <v>25</v>
      </c>
      <c r="B44" s="41" t="s">
        <v>25</v>
      </c>
      <c r="C44" s="31">
        <v>2709</v>
      </c>
    </row>
    <row r="45" spans="1:3" ht="15" thickBot="1" x14ac:dyDescent="0.4">
      <c r="A45" s="27" t="s">
        <v>54</v>
      </c>
      <c r="B45" s="41" t="s">
        <v>54</v>
      </c>
      <c r="C45" s="31">
        <v>167</v>
      </c>
    </row>
    <row r="46" spans="1:3" ht="15" thickBot="1" x14ac:dyDescent="0.4">
      <c r="A46" s="27" t="s">
        <v>20</v>
      </c>
      <c r="B46" s="41" t="s">
        <v>20</v>
      </c>
      <c r="C46" s="31">
        <v>1747</v>
      </c>
    </row>
    <row r="47" spans="1:3" ht="15" thickBot="1" x14ac:dyDescent="0.4">
      <c r="A47" s="27" t="s">
        <v>15</v>
      </c>
      <c r="B47" s="41" t="s">
        <v>15</v>
      </c>
      <c r="C47" s="31">
        <v>12855</v>
      </c>
    </row>
    <row r="48" spans="1:3" ht="15" thickBot="1" x14ac:dyDescent="0.4">
      <c r="A48" s="27" t="s">
        <v>28</v>
      </c>
      <c r="B48" s="41" t="s">
        <v>28</v>
      </c>
      <c r="C48" s="31">
        <v>407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2569</v>
      </c>
    </row>
    <row r="51" spans="1:3" ht="15" thickBot="1" x14ac:dyDescent="0.4">
      <c r="A51" s="27" t="s">
        <v>9</v>
      </c>
      <c r="B51" s="41" t="s">
        <v>9</v>
      </c>
      <c r="C51" s="31">
        <v>1905</v>
      </c>
    </row>
    <row r="52" spans="1:3" ht="15" thickBot="1" x14ac:dyDescent="0.4">
      <c r="B52" s="41" t="s">
        <v>56</v>
      </c>
      <c r="C52" s="31">
        <v>213</v>
      </c>
    </row>
    <row r="53" spans="1:3" ht="15" thickBot="1" x14ac:dyDescent="0.4">
      <c r="A53" s="27" t="s">
        <v>22</v>
      </c>
      <c r="B53" s="41" t="s">
        <v>22</v>
      </c>
      <c r="C53" s="31">
        <v>1122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98042C19-48E9-4370-8635-E2E7AE8894DB}"/>
    <hyperlink ref="B47" r:id="rId2" display="https://www.worldometers.info/coronavirus/usa/texas/" xr:uid="{B229375A-6C29-4B00-A74C-AE29FF11D288}"/>
    <hyperlink ref="B11" r:id="rId3" display="https://www.worldometers.info/coronavirus/usa/florida/" xr:uid="{580E5441-03D3-4226-AEEF-A068841C7650}"/>
    <hyperlink ref="B35" r:id="rId4" display="https://www.worldometers.info/coronavirus/usa/new-york/" xr:uid="{BA1A1D10-936A-4EDB-AF46-6AEBD8344936}"/>
    <hyperlink ref="B12" r:id="rId5" display="https://www.worldometers.info/coronavirus/usa/georgia/" xr:uid="{84636CF8-1CCB-4B7E-94B1-2C7E00AEFF10}"/>
    <hyperlink ref="B16" r:id="rId6" display="https://www.worldometers.info/coronavirus/usa/illinois/" xr:uid="{BF26494B-6B2C-431D-B143-D9DF6BADFC98}"/>
    <hyperlink ref="B4" r:id="rId7" display="https://www.worldometers.info/coronavirus/usa/arizona/" xr:uid="{6979F38E-6657-46DD-9D3D-92AA27489DF4}"/>
    <hyperlink ref="B33" r:id="rId8" display="https://www.worldometers.info/coronavirus/usa/new-jersey/" xr:uid="{D74E2190-1925-430A-9B6A-60D5732F8E1B}"/>
    <hyperlink ref="B36" r:id="rId9" display="https://www.worldometers.info/coronavirus/usa/north-carolina/" xr:uid="{F2982013-FE9E-48B6-BC67-325F70223C34}"/>
    <hyperlink ref="B46" r:id="rId10" display="https://www.worldometers.info/coronavirus/usa/tennessee/" xr:uid="{6E49B405-A64F-4EE1-9842-10D96516F478}"/>
    <hyperlink ref="B21" r:id="rId11" display="https://www.worldometers.info/coronavirus/usa/louisiana/" xr:uid="{A6B68EFB-DD30-4F38-AF58-EA56FBD29907}"/>
    <hyperlink ref="B41" r:id="rId12" display="https://www.worldometers.info/coronavirus/usa/pennsylvania/" xr:uid="{C5DE7825-F6AE-482D-8CF2-65EDD7977DBA}"/>
    <hyperlink ref="B24" r:id="rId13" display="https://www.worldometers.info/coronavirus/usa/massachusetts/" xr:uid="{061D7DF4-FA85-462B-9C05-91D9DA77643E}"/>
    <hyperlink ref="B2" r:id="rId14" display="https://www.worldometers.info/coronavirus/usa/alabama/" xr:uid="{A8071158-F769-4C9F-BE23-A1C0846CB869}"/>
    <hyperlink ref="B38" r:id="rId15" display="https://www.worldometers.info/coronavirus/usa/ohio/" xr:uid="{683CF68A-9162-451A-B997-ECA8C61B4BA7}"/>
    <hyperlink ref="B50" r:id="rId16" display="https://www.worldometers.info/coronavirus/usa/virginia/" xr:uid="{D3D286DE-8E51-443E-B346-CB7A5265D387}"/>
    <hyperlink ref="B44" r:id="rId17" display="https://www.worldometers.info/coronavirus/usa/south-carolina/" xr:uid="{ED9E3A81-9815-42EE-B6B6-28DF60C053B2}"/>
    <hyperlink ref="B25" r:id="rId18" display="https://www.worldometers.info/coronavirus/usa/michigan/" xr:uid="{3F604716-E737-4D63-9D8C-6A95ED0E7959}"/>
    <hyperlink ref="B23" r:id="rId19" display="https://www.worldometers.info/coronavirus/usa/maryland/" xr:uid="{4A29C1C1-69C1-4DAA-9136-BAFF9605C87C}"/>
    <hyperlink ref="B17" r:id="rId20" display="https://www.worldometers.info/coronavirus/usa/indiana/" xr:uid="{55AAB99D-6FD2-4B86-95C5-67BA8E2E9819}"/>
    <hyperlink ref="B28" r:id="rId21" display="https://www.worldometers.info/coronavirus/usa/missouri/" xr:uid="{F1E61B42-BBD4-4267-ABF5-541A58F59BDE}"/>
    <hyperlink ref="B27" r:id="rId22" display="https://www.worldometers.info/coronavirus/usa/mississippi/" xr:uid="{733DEB51-C9D2-425C-A263-A0D1A3585D7C}"/>
    <hyperlink ref="B51" r:id="rId23" display="https://www.worldometers.info/coronavirus/usa/washington/" xr:uid="{96F8DD52-7B0B-456A-B709-B1889F38A436}"/>
    <hyperlink ref="B53" r:id="rId24" display="https://www.worldometers.info/coronavirus/usa/wisconsin/" xr:uid="{A0F8C53E-1E5D-4F6F-9474-D23D698FBACD}"/>
    <hyperlink ref="B26" r:id="rId25" display="https://www.worldometers.info/coronavirus/usa/minnesota/" xr:uid="{768F2CE4-A47F-42BB-B53D-B48BECFD4BB2}"/>
    <hyperlink ref="B31" r:id="rId26" display="https://www.worldometers.info/coronavirus/usa/nevada/" xr:uid="{B63E3EA3-F4FD-4FAB-A908-38AB822E50F0}"/>
    <hyperlink ref="B18" r:id="rId27" display="https://www.worldometers.info/coronavirus/usa/iowa/" xr:uid="{6CF8BF96-6FD1-47FA-AF97-CDE542852A71}"/>
    <hyperlink ref="B5" r:id="rId28" display="https://www.worldometers.info/coronavirus/usa/arkansas/" xr:uid="{36ED62E6-1538-4AE1-ADAB-8E9CD60C9910}"/>
    <hyperlink ref="B39" r:id="rId29" display="https://www.worldometers.info/coronavirus/usa/oklahoma/" xr:uid="{D2ED5036-9863-4037-B6B1-61811432B048}"/>
    <hyperlink ref="B7" r:id="rId30" display="https://www.worldometers.info/coronavirus/usa/colorado/" xr:uid="{A146A474-A794-4BBE-875B-C6F6CC97963A}"/>
    <hyperlink ref="B8" r:id="rId31" display="https://www.worldometers.info/coronavirus/usa/connecticut/" xr:uid="{6E9B3240-FEF3-402D-A7E4-B16049E37444}"/>
    <hyperlink ref="B48" r:id="rId32" display="https://www.worldometers.info/coronavirus/usa/utah/" xr:uid="{E7949B52-440D-42F9-951C-54A2B6C303E3}"/>
    <hyperlink ref="B20" r:id="rId33" display="https://www.worldometers.info/coronavirus/usa/kentucky/" xr:uid="{3B523F6A-FCA5-41D8-8CC4-419A43DD4FD1}"/>
    <hyperlink ref="B19" r:id="rId34" display="https://www.worldometers.info/coronavirus/usa/kansas/" xr:uid="{146BC92D-465E-4A3E-9DEB-88D8A2E97F48}"/>
    <hyperlink ref="B30" r:id="rId35" display="https://www.worldometers.info/coronavirus/usa/nebraska/" xr:uid="{ABB3D31B-2DED-46B5-A478-5B11E506AB29}"/>
    <hyperlink ref="B15" r:id="rId36" display="https://www.worldometers.info/coronavirus/usa/idaho/" xr:uid="{A8671314-8694-4D77-9DC8-1CD07EF72AB1}"/>
    <hyperlink ref="B40" r:id="rId37" display="https://www.worldometers.info/coronavirus/usa/oregon/" xr:uid="{B90064E8-6134-4302-9F34-7FEA4C4AA842}"/>
    <hyperlink ref="B34" r:id="rId38" display="https://www.worldometers.info/coronavirus/usa/new-mexico/" xr:uid="{F1CBA99F-C0E6-48FD-976D-7B25BA09ED4D}"/>
    <hyperlink ref="B43" r:id="rId39" display="https://www.worldometers.info/coronavirus/usa/rhode-island/" xr:uid="{6ACDA1D8-A699-43B3-B8DA-FE5722954DDB}"/>
    <hyperlink ref="B9" r:id="rId40" display="https://www.worldometers.info/coronavirus/usa/delaware/" xr:uid="{2278451B-627D-416E-BCCB-6BBD5FCF46BF}"/>
    <hyperlink ref="B10" r:id="rId41" display="https://www.worldometers.info/coronavirus/usa/district-of-columbia/" xr:uid="{CB197086-8EB3-40B1-B746-37FA350E6FAF}"/>
    <hyperlink ref="B45" r:id="rId42" display="https://www.worldometers.info/coronavirus/usa/south-dakota/" xr:uid="{5FED2677-358D-4626-8328-D1D127D2875E}"/>
    <hyperlink ref="B37" r:id="rId43" display="https://www.worldometers.info/coronavirus/usa/north-dakota/" xr:uid="{28835782-D109-4A5D-B047-CFA00C43AB8A}"/>
    <hyperlink ref="B52" r:id="rId44" display="https://www.worldometers.info/coronavirus/usa/west-virginia/" xr:uid="{2E20ED86-2C44-4141-9BCA-8DF05106E286}"/>
    <hyperlink ref="B14" r:id="rId45" display="https://www.worldometers.info/coronavirus/usa/hawaii/" xr:uid="{1850D5FD-D447-427A-A4A1-F5317080ED57}"/>
    <hyperlink ref="B29" r:id="rId46" display="https://www.worldometers.info/coronavirus/usa/montana/" xr:uid="{AED76C54-EB3C-4D0F-B3BC-C1EAD41F56C3}"/>
    <hyperlink ref="B32" r:id="rId47" display="https://www.worldometers.info/coronavirus/usa/new-hampshire/" xr:uid="{F07BE256-5BF7-4959-A75A-CEFCFADDD800}"/>
    <hyperlink ref="B3" r:id="rId48" display="https://www.worldometers.info/coronavirus/usa/alaska/" xr:uid="{6617E35B-9856-4EA4-B259-9808B6C58FB6}"/>
    <hyperlink ref="B22" r:id="rId49" display="https://www.worldometers.info/coronavirus/usa/maine/" xr:uid="{60A7A53C-CEE6-4295-9D64-321CE9F72117}"/>
    <hyperlink ref="B54" r:id="rId50" display="https://www.worldometers.info/coronavirus/usa/wyoming/" xr:uid="{7FCEC375-D567-41C8-98AF-467D4DB96F7A}"/>
    <hyperlink ref="B49" r:id="rId51" display="https://www.worldometers.info/coronavirus/usa/vermont/" xr:uid="{641026B9-015B-4973-A4DC-EBCE10E6779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2020-08-31T11:16:21Z</dcterms:modified>
</cp:coreProperties>
</file>