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67E2C1A-BA57-4FD5-B400-5BFD79D9140F}" xr6:coauthVersionLast="45" xr6:coauthVersionMax="45" xr10:uidLastSave="{32226264-06C8-4030-BCE0-F0003E33D1CB}"/>
  <bookViews>
    <workbookView xWindow="3690" yWindow="-21300" windowWidth="22905" windowHeight="2032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3" l="1"/>
  <c r="N56" i="3"/>
  <c r="N42" i="3"/>
  <c r="N46" i="3"/>
  <c r="N19" i="3"/>
  <c r="N50" i="3"/>
  <c r="N8" i="3"/>
  <c r="N13" i="3"/>
  <c r="N38" i="3"/>
  <c r="N49" i="3"/>
  <c r="N25" i="3"/>
  <c r="N45" i="3"/>
  <c r="N34" i="3"/>
  <c r="N22" i="3"/>
  <c r="N18" i="3"/>
  <c r="N33" i="3"/>
  <c r="N48" i="3"/>
  <c r="N40" i="3"/>
  <c r="N36" i="3"/>
  <c r="N3" i="3"/>
  <c r="N21" i="3"/>
  <c r="N30" i="3"/>
  <c r="N55" i="3"/>
  <c r="N44" i="3"/>
  <c r="N26" i="3"/>
  <c r="N24" i="3"/>
  <c r="N43" i="3"/>
  <c r="N47" i="3"/>
  <c r="N9" i="3"/>
  <c r="N53" i="3"/>
  <c r="N6" i="3"/>
  <c r="N4" i="3"/>
  <c r="N10" i="3"/>
  <c r="N32" i="3"/>
  <c r="N41" i="3"/>
  <c r="N29" i="3"/>
  <c r="N35" i="3"/>
  <c r="N27" i="3"/>
  <c r="N12" i="3"/>
  <c r="N31" i="3"/>
  <c r="N54" i="3"/>
  <c r="N15" i="3"/>
  <c r="N28" i="3"/>
  <c r="N23" i="3"/>
  <c r="N2" i="3"/>
  <c r="N20" i="3"/>
  <c r="N39" i="3"/>
  <c r="N51" i="3"/>
  <c r="N11" i="3"/>
  <c r="N17" i="3"/>
  <c r="N14" i="3"/>
  <c r="N7" i="3"/>
  <c r="N5" i="3"/>
  <c r="N37" i="3"/>
  <c r="N52" i="3"/>
  <c r="O12" i="3" l="1"/>
  <c r="P12" i="3"/>
  <c r="P34" i="3" l="1"/>
  <c r="P32" i="3"/>
  <c r="P13" i="3"/>
  <c r="P30" i="3"/>
  <c r="P45" i="3"/>
  <c r="P8" i="3"/>
  <c r="P10" i="3"/>
  <c r="P54" i="3"/>
  <c r="P48" i="3"/>
  <c r="P4" i="3"/>
  <c r="P51" i="3"/>
  <c r="P2" i="3"/>
  <c r="P53" i="3"/>
  <c r="P46" i="3"/>
  <c r="P52" i="3"/>
  <c r="P18" i="3"/>
  <c r="P9" i="3"/>
  <c r="P36" i="3"/>
  <c r="P15" i="3"/>
  <c r="P31" i="3"/>
  <c r="P21" i="3"/>
  <c r="P49" i="3"/>
  <c r="P26" i="3"/>
  <c r="P27" i="3"/>
  <c r="P5" i="3"/>
  <c r="P22" i="3"/>
  <c r="P11" i="3"/>
  <c r="P44" i="3"/>
  <c r="P24" i="3"/>
  <c r="P50" i="3"/>
  <c r="P6" i="3"/>
  <c r="P7" i="3"/>
  <c r="P43" i="3"/>
  <c r="P23" i="3"/>
  <c r="P29" i="3"/>
  <c r="P14" i="3"/>
  <c r="P17" i="3"/>
  <c r="P42" i="3"/>
  <c r="P37" i="3"/>
  <c r="P16" i="3"/>
  <c r="P35" i="3"/>
  <c r="P25" i="3"/>
  <c r="P55" i="3"/>
  <c r="P47" i="3"/>
  <c r="P33" i="3"/>
  <c r="P38" i="3"/>
  <c r="P3" i="3"/>
  <c r="P20" i="3"/>
  <c r="P56" i="3"/>
  <c r="P28" i="3"/>
  <c r="P19" i="3"/>
  <c r="P39" i="3"/>
  <c r="P40" i="3"/>
  <c r="P41" i="3"/>
  <c r="O23" i="3"/>
  <c r="Q13" i="3" l="1"/>
  <c r="Q49" i="3"/>
  <c r="Q46" i="3"/>
  <c r="Q10" i="3"/>
  <c r="Q53" i="3"/>
  <c r="Q23" i="3"/>
  <c r="Q30" i="3"/>
  <c r="Q12" i="3"/>
  <c r="Q47" i="3"/>
  <c r="Q16" i="3"/>
  <c r="Q5" i="3"/>
  <c r="Q28" i="3"/>
  <c r="Q41" i="3"/>
  <c r="Q20" i="3"/>
  <c r="Q7" i="3"/>
  <c r="Q56" i="3"/>
  <c r="Q44" i="3"/>
  <c r="Q35" i="3"/>
  <c r="Q51" i="3"/>
  <c r="Q24" i="3"/>
  <c r="Q52" i="3"/>
  <c r="Q43" i="3"/>
  <c r="Q11" i="3"/>
  <c r="Q54" i="3"/>
  <c r="Q18" i="3"/>
  <c r="Q6" i="3"/>
  <c r="Q9" i="3"/>
  <c r="Q31" i="3"/>
  <c r="Q50" i="3"/>
  <c r="Q15" i="3"/>
  <c r="Q26" i="3"/>
  <c r="Q45" i="3"/>
  <c r="Q2" i="3"/>
  <c r="Q34" i="3"/>
  <c r="Q14" i="3"/>
  <c r="Q3" i="3"/>
  <c r="Q8" i="3"/>
  <c r="Q36" i="3"/>
  <c r="Q22" i="3"/>
  <c r="Q55" i="3"/>
  <c r="Q48" i="3"/>
  <c r="Q32" i="3"/>
  <c r="Q25" i="3"/>
  <c r="Q17" i="3"/>
  <c r="Q19" i="3"/>
  <c r="Q37" i="3"/>
  <c r="Q33" i="3"/>
  <c r="Q4" i="3"/>
  <c r="Q39" i="3"/>
  <c r="Q42" i="3"/>
  <c r="Q40" i="3"/>
  <c r="Q38" i="3"/>
  <c r="Q27" i="3"/>
  <c r="Q29" i="3"/>
  <c r="Q21" i="3" l="1"/>
  <c r="O53" i="3" l="1"/>
  <c r="O20" i="3"/>
  <c r="O24" i="3"/>
  <c r="O25" i="3"/>
  <c r="O34" i="3"/>
  <c r="O11" i="3"/>
  <c r="O3" i="3"/>
  <c r="O37" i="3"/>
  <c r="O50" i="3"/>
  <c r="O21" i="3"/>
  <c r="O2" i="3"/>
  <c r="O40" i="3"/>
  <c r="O54" i="3"/>
  <c r="O30" i="3"/>
  <c r="O10" i="3"/>
  <c r="O46" i="3"/>
  <c r="O48" i="3"/>
  <c r="O43" i="3"/>
  <c r="O8" i="3"/>
  <c r="O6" i="3"/>
  <c r="O29" i="3"/>
  <c r="O22" i="3"/>
  <c r="O31" i="3"/>
  <c r="O13" i="3"/>
  <c r="O39" i="3"/>
  <c r="O35" i="3"/>
  <c r="O44" i="3"/>
  <c r="O47" i="3"/>
  <c r="O28" i="3"/>
  <c r="O5" i="3"/>
  <c r="O18" i="3"/>
  <c r="O49" i="3"/>
  <c r="O38" i="3"/>
  <c r="O36" i="3"/>
  <c r="O51" i="3"/>
  <c r="O27" i="3"/>
  <c r="O42" i="3"/>
  <c r="O19" i="3"/>
  <c r="O45" i="3"/>
  <c r="O52" i="3"/>
  <c r="O4" i="3"/>
  <c r="O15" i="3"/>
  <c r="O32" i="3"/>
  <c r="O17" i="3"/>
  <c r="O55" i="3"/>
  <c r="O16" i="3"/>
  <c r="O41" i="3"/>
  <c r="O33" i="3"/>
  <c r="O56" i="3"/>
  <c r="O26" i="3"/>
  <c r="O7" i="3"/>
  <c r="O9" i="3"/>
  <c r="O14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<sst xmlns="http://schemas.openxmlformats.org/spreadsheetml/2006/main" count="326" uniqueCount="105">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</sst>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653264</v>
      </c>
      <c r="D5" s="2"/>
      <c r="E5" s="1">
        <v>11833</v>
      </c>
      <c r="F5" s="43">
        <v>12</v>
      </c>
      <c r="G5" s="1">
        <v>271591</v>
      </c>
      <c r="H5" s="1">
        <v>369840</v>
      </c>
      <c r="I5" s="1">
        <v>16533</v>
      </c>
      <c r="J5" s="2">
        <v>299</v>
      </c>
      <c r="K5" s="1">
        <v>10227966</v>
      </c>
      <c r="L5" s="1">
        <v>258856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15</v>
      </c>
      <c r="C6" s="1">
        <v>590638</v>
      </c>
      <c r="D6" s="2"/>
      <c r="E6" s="1">
        <v>10721</v>
      </c>
      <c r="F6" s="2"/>
      <c r="G6" s="1">
        <v>438363</v>
      </c>
      <c r="H6" s="1">
        <v>141554</v>
      </c>
      <c r="I6" s="1">
        <v>20370</v>
      </c>
      <c r="J6" s="2">
        <v>370</v>
      </c>
      <c r="K6" s="1">
        <v>4937231</v>
      </c>
      <c r="L6" s="1">
        <v>170274</v>
      </c>
      <c r="M6" s="1">
        <v>28995881</v>
      </c>
      <c r="N6" s="5"/>
      <c r="O6" s="6"/>
      <c r="P6" s="6"/>
    </row>
    <row r="7" spans="1:26" ht="15" thickBot="1" x14ac:dyDescent="0.4">
      <c r="A7" s="46">
        <v>3</v>
      </c>
      <c r="B7" s="42" t="s">
        <v>13</v>
      </c>
      <c r="C7" s="1">
        <v>588602</v>
      </c>
      <c r="D7" s="2"/>
      <c r="E7" s="1">
        <v>10056</v>
      </c>
      <c r="F7" s="2"/>
      <c r="G7" s="1">
        <v>59366</v>
      </c>
      <c r="H7" s="1">
        <v>519180</v>
      </c>
      <c r="I7" s="1">
        <v>27405</v>
      </c>
      <c r="J7" s="2">
        <v>468</v>
      </c>
      <c r="K7" s="1">
        <v>4342418</v>
      </c>
      <c r="L7" s="1">
        <v>202182</v>
      </c>
      <c r="M7" s="1">
        <v>21477737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458279</v>
      </c>
      <c r="D8" s="2"/>
      <c r="E8" s="1">
        <v>32937</v>
      </c>
      <c r="F8" s="2"/>
      <c r="G8" s="1">
        <v>359479</v>
      </c>
      <c r="H8" s="1">
        <v>65863</v>
      </c>
      <c r="I8" s="1">
        <v>23558</v>
      </c>
      <c r="J8" s="1">
        <v>1693</v>
      </c>
      <c r="K8" s="1">
        <v>7353387</v>
      </c>
      <c r="L8" s="1">
        <v>377997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246741</v>
      </c>
      <c r="D9" s="2"/>
      <c r="E9" s="1">
        <v>4904</v>
      </c>
      <c r="F9" s="2"/>
      <c r="G9" s="1">
        <v>42063</v>
      </c>
      <c r="H9" s="1">
        <v>199774</v>
      </c>
      <c r="I9" s="1">
        <v>23239</v>
      </c>
      <c r="J9" s="2">
        <v>462</v>
      </c>
      <c r="K9" s="1">
        <v>2358244</v>
      </c>
      <c r="L9" s="1">
        <v>222111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215053</v>
      </c>
      <c r="D10" s="2"/>
      <c r="E10" s="1">
        <v>8044</v>
      </c>
      <c r="F10" s="2"/>
      <c r="G10" s="1">
        <v>148827</v>
      </c>
      <c r="H10" s="1">
        <v>58182</v>
      </c>
      <c r="I10" s="1">
        <v>16971</v>
      </c>
      <c r="J10" s="2">
        <v>635</v>
      </c>
      <c r="K10" s="1">
        <v>3541183</v>
      </c>
      <c r="L10" s="1">
        <v>279453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196280</v>
      </c>
      <c r="D11" s="2"/>
      <c r="E11" s="1">
        <v>4684</v>
      </c>
      <c r="F11" s="2"/>
      <c r="G11" s="1">
        <v>28471</v>
      </c>
      <c r="H11" s="1">
        <v>163125</v>
      </c>
      <c r="I11" s="1">
        <v>26966</v>
      </c>
      <c r="J11" s="2">
        <v>644</v>
      </c>
      <c r="K11" s="1">
        <v>1372353</v>
      </c>
      <c r="L11" s="1">
        <v>188543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194461</v>
      </c>
      <c r="D12" s="2"/>
      <c r="E12" s="1">
        <v>16037</v>
      </c>
      <c r="F12" s="2"/>
      <c r="G12" s="1">
        <v>158664</v>
      </c>
      <c r="H12" s="1">
        <v>19760</v>
      </c>
      <c r="I12" s="1">
        <v>21893</v>
      </c>
      <c r="J12" s="1">
        <v>1806</v>
      </c>
      <c r="K12" s="1">
        <v>2585207</v>
      </c>
      <c r="L12" s="1">
        <v>291055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150847</v>
      </c>
      <c r="D13" s="2"/>
      <c r="E13" s="1">
        <v>2487</v>
      </c>
      <c r="F13" s="2"/>
      <c r="G13" s="1">
        <v>127749</v>
      </c>
      <c r="H13" s="1">
        <v>20611</v>
      </c>
      <c r="I13" s="1">
        <v>14383</v>
      </c>
      <c r="J13" s="2">
        <v>237</v>
      </c>
      <c r="K13" s="1">
        <v>2003307</v>
      </c>
      <c r="L13" s="1">
        <v>191008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14</v>
      </c>
      <c r="C14" s="1">
        <v>140821</v>
      </c>
      <c r="D14" s="2"/>
      <c r="E14" s="1">
        <v>4637</v>
      </c>
      <c r="F14" s="2"/>
      <c r="G14" s="1">
        <v>118120</v>
      </c>
      <c r="H14" s="1">
        <v>18064</v>
      </c>
      <c r="I14" s="1">
        <v>30292</v>
      </c>
      <c r="J14" s="2">
        <v>997</v>
      </c>
      <c r="K14" s="1">
        <v>1719034</v>
      </c>
      <c r="L14" s="1">
        <v>369781</v>
      </c>
      <c r="M14" s="1">
        <v>4648794</v>
      </c>
      <c r="N14" s="5"/>
      <c r="O14" s="6"/>
      <c r="P14" s="6"/>
    </row>
    <row r="15" spans="1:26" ht="15" thickBot="1" x14ac:dyDescent="0.4">
      <c r="A15" s="46">
        <v>11</v>
      </c>
      <c r="B15" s="42" t="s">
        <v>20</v>
      </c>
      <c r="C15" s="1">
        <v>139175</v>
      </c>
      <c r="D15" s="2"/>
      <c r="E15" s="1">
        <v>1488</v>
      </c>
      <c r="F15" s="2"/>
      <c r="G15" s="1">
        <v>100967</v>
      </c>
      <c r="H15" s="1">
        <v>36720</v>
      </c>
      <c r="I15" s="1">
        <v>20379</v>
      </c>
      <c r="J15" s="2">
        <v>218</v>
      </c>
      <c r="K15" s="1">
        <v>1949404</v>
      </c>
      <c r="L15" s="1">
        <v>285452</v>
      </c>
      <c r="M15" s="1">
        <v>6829174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131736</v>
      </c>
      <c r="D16" s="2"/>
      <c r="E16" s="1">
        <v>7633</v>
      </c>
      <c r="F16" s="2"/>
      <c r="G16" s="1">
        <v>101552</v>
      </c>
      <c r="H16" s="1">
        <v>22551</v>
      </c>
      <c r="I16" s="1">
        <v>10290</v>
      </c>
      <c r="J16" s="2">
        <v>596</v>
      </c>
      <c r="K16" s="1">
        <v>1517425</v>
      </c>
      <c r="L16" s="1">
        <v>118530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124728</v>
      </c>
      <c r="D17" s="2"/>
      <c r="E17" s="1">
        <v>8888</v>
      </c>
      <c r="F17" s="2"/>
      <c r="G17" s="1">
        <v>102205</v>
      </c>
      <c r="H17" s="1">
        <v>13635</v>
      </c>
      <c r="I17" s="1">
        <v>18096</v>
      </c>
      <c r="J17" s="1">
        <v>1290</v>
      </c>
      <c r="K17" s="1">
        <v>1689197</v>
      </c>
      <c r="L17" s="1">
        <v>245077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36</v>
      </c>
      <c r="C18" s="1">
        <v>112449</v>
      </c>
      <c r="D18" s="2"/>
      <c r="E18" s="1">
        <v>1974</v>
      </c>
      <c r="F18" s="2"/>
      <c r="G18" s="1">
        <v>44684</v>
      </c>
      <c r="H18" s="1">
        <v>65791</v>
      </c>
      <c r="I18" s="1">
        <v>22934</v>
      </c>
      <c r="J18" s="2">
        <v>403</v>
      </c>
      <c r="K18" s="1">
        <v>891813</v>
      </c>
      <c r="L18" s="1">
        <v>181884</v>
      </c>
      <c r="M18" s="1">
        <v>4903185</v>
      </c>
      <c r="N18" s="6"/>
      <c r="O18" s="6"/>
      <c r="P18" s="6"/>
    </row>
    <row r="19" spans="1:16" ht="15" thickBot="1" x14ac:dyDescent="0.4">
      <c r="A19" s="46">
        <v>15</v>
      </c>
      <c r="B19" s="42" t="s">
        <v>21</v>
      </c>
      <c r="C19" s="1">
        <v>112023</v>
      </c>
      <c r="D19" s="2"/>
      <c r="E19" s="1">
        <v>3932</v>
      </c>
      <c r="F19" s="2"/>
      <c r="G19" s="1">
        <v>91656</v>
      </c>
      <c r="H19" s="1">
        <v>16435</v>
      </c>
      <c r="I19" s="1">
        <v>9584</v>
      </c>
      <c r="J19" s="2">
        <v>336</v>
      </c>
      <c r="K19" s="1">
        <v>1905419</v>
      </c>
      <c r="L19" s="1">
        <v>163008</v>
      </c>
      <c r="M19" s="1">
        <v>11689100</v>
      </c>
      <c r="N19" s="5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109882</v>
      </c>
      <c r="D20" s="2"/>
      <c r="E20" s="1">
        <v>2427</v>
      </c>
      <c r="F20" s="2"/>
      <c r="G20" s="1">
        <v>14091</v>
      </c>
      <c r="H20" s="1">
        <v>93364</v>
      </c>
      <c r="I20" s="1">
        <v>12873</v>
      </c>
      <c r="J20" s="2">
        <v>284</v>
      </c>
      <c r="K20" s="1">
        <v>1535931</v>
      </c>
      <c r="L20" s="1">
        <v>179946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109320</v>
      </c>
      <c r="D21" s="2"/>
      <c r="E21" s="1">
        <v>2401</v>
      </c>
      <c r="F21" s="2"/>
      <c r="G21" s="1">
        <v>45205</v>
      </c>
      <c r="H21" s="1">
        <v>61714</v>
      </c>
      <c r="I21" s="1">
        <v>21232</v>
      </c>
      <c r="J21" s="2">
        <v>466</v>
      </c>
      <c r="K21" s="1">
        <v>955834</v>
      </c>
      <c r="L21" s="1">
        <v>185645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104618</v>
      </c>
      <c r="D22" s="2"/>
      <c r="E22" s="1">
        <v>6634</v>
      </c>
      <c r="F22" s="2"/>
      <c r="G22" s="1">
        <v>67778</v>
      </c>
      <c r="H22" s="1">
        <v>30206</v>
      </c>
      <c r="I22" s="1">
        <v>10476</v>
      </c>
      <c r="J22" s="2">
        <v>664</v>
      </c>
      <c r="K22" s="1">
        <v>2698409</v>
      </c>
      <c r="L22" s="1">
        <v>270196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102229</v>
      </c>
      <c r="D23" s="2"/>
      <c r="E23" s="1">
        <v>3669</v>
      </c>
      <c r="F23" s="2"/>
      <c r="G23" s="1">
        <v>6040</v>
      </c>
      <c r="H23" s="1">
        <v>92520</v>
      </c>
      <c r="I23" s="1">
        <v>16909</v>
      </c>
      <c r="J23" s="2">
        <v>607</v>
      </c>
      <c r="K23" s="1">
        <v>1693571</v>
      </c>
      <c r="L23" s="1">
        <v>280129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83277</v>
      </c>
      <c r="D24" s="2"/>
      <c r="E24" s="1">
        <v>3191</v>
      </c>
      <c r="F24" s="2"/>
      <c r="G24" s="1">
        <v>63262</v>
      </c>
      <c r="H24" s="1">
        <v>16824</v>
      </c>
      <c r="I24" s="1">
        <v>12370</v>
      </c>
      <c r="J24" s="2">
        <v>474</v>
      </c>
      <c r="K24" s="1">
        <v>1219850</v>
      </c>
      <c r="L24" s="1">
        <v>181196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75449</v>
      </c>
      <c r="D25" s="2"/>
      <c r="E25" s="1">
        <v>2190</v>
      </c>
      <c r="F25" s="2"/>
      <c r="G25" s="1">
        <v>56577</v>
      </c>
      <c r="H25" s="1">
        <v>16682</v>
      </c>
      <c r="I25" s="1">
        <v>25351</v>
      </c>
      <c r="J25" s="2">
        <v>736</v>
      </c>
      <c r="K25" s="1">
        <v>541254</v>
      </c>
      <c r="L25" s="1">
        <v>181864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35</v>
      </c>
      <c r="C26" s="1">
        <v>72648</v>
      </c>
      <c r="D26" s="2"/>
      <c r="E26" s="1">
        <v>1517</v>
      </c>
      <c r="F26" s="2"/>
      <c r="G26" s="1">
        <v>10965</v>
      </c>
      <c r="H26" s="1">
        <v>60166</v>
      </c>
      <c r="I26" s="1">
        <v>11837</v>
      </c>
      <c r="J26" s="2">
        <v>247</v>
      </c>
      <c r="K26" s="1">
        <v>951576</v>
      </c>
      <c r="L26" s="1">
        <v>155045</v>
      </c>
      <c r="M26" s="1">
        <v>6137428</v>
      </c>
      <c r="N26" s="5"/>
      <c r="O26" s="6"/>
      <c r="P26" s="6"/>
    </row>
    <row r="27" spans="1:16" ht="15" thickBot="1" x14ac:dyDescent="0.4">
      <c r="A27" s="46">
        <v>23</v>
      </c>
      <c r="B27" s="42" t="s">
        <v>9</v>
      </c>
      <c r="C27" s="1">
        <v>71353</v>
      </c>
      <c r="D27" s="2"/>
      <c r="E27" s="1">
        <v>1837</v>
      </c>
      <c r="F27" s="2"/>
      <c r="G27" s="1">
        <v>25572</v>
      </c>
      <c r="H27" s="1">
        <v>43944</v>
      </c>
      <c r="I27" s="1">
        <v>9370</v>
      </c>
      <c r="J27" s="2">
        <v>241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68233</v>
      </c>
      <c r="D28" s="2"/>
      <c r="E28" s="1">
        <v>1067</v>
      </c>
      <c r="F28" s="2"/>
      <c r="G28" s="1">
        <v>59076</v>
      </c>
      <c r="H28" s="1">
        <v>8090</v>
      </c>
      <c r="I28" s="1">
        <v>11719</v>
      </c>
      <c r="J28" s="2">
        <v>183</v>
      </c>
      <c r="K28" s="1">
        <v>1161527</v>
      </c>
      <c r="L28" s="1">
        <v>199492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67308</v>
      </c>
      <c r="D29" s="2"/>
      <c r="E29" s="1">
        <v>1791</v>
      </c>
      <c r="F29" s="2"/>
      <c r="G29" s="1">
        <v>60605</v>
      </c>
      <c r="H29" s="1">
        <v>4912</v>
      </c>
      <c r="I29" s="1">
        <v>11935</v>
      </c>
      <c r="J29" s="2">
        <v>318</v>
      </c>
      <c r="K29" s="1">
        <v>1322220</v>
      </c>
      <c r="L29" s="1">
        <v>234451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63584</v>
      </c>
      <c r="D30" s="2"/>
      <c r="E30" s="1">
        <v>1172</v>
      </c>
      <c r="F30" s="2"/>
      <c r="G30" s="1">
        <v>26011</v>
      </c>
      <c r="H30" s="1">
        <v>36401</v>
      </c>
      <c r="I30" s="1">
        <v>20643</v>
      </c>
      <c r="J30" s="2">
        <v>381</v>
      </c>
      <c r="K30" s="1">
        <v>786344</v>
      </c>
      <c r="L30" s="1">
        <v>255294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34</v>
      </c>
      <c r="C31" s="1">
        <v>54765</v>
      </c>
      <c r="D31" s="2"/>
      <c r="E31" s="2">
        <v>641</v>
      </c>
      <c r="F31" s="2"/>
      <c r="G31" s="1">
        <v>48458</v>
      </c>
      <c r="H31" s="1">
        <v>5666</v>
      </c>
      <c r="I31" s="1">
        <v>18147</v>
      </c>
      <c r="J31" s="2">
        <v>212</v>
      </c>
      <c r="K31" s="1">
        <v>648509</v>
      </c>
      <c r="L31" s="1">
        <v>214894</v>
      </c>
      <c r="M31" s="1">
        <v>3017804</v>
      </c>
      <c r="N31" s="5"/>
      <c r="O31" s="6"/>
      <c r="P31" s="6"/>
    </row>
    <row r="32" spans="1:16" ht="15" thickBot="1" x14ac:dyDescent="0.4">
      <c r="A32" s="46">
        <v>28</v>
      </c>
      <c r="B32" s="42" t="s">
        <v>41</v>
      </c>
      <c r="C32" s="1">
        <v>54533</v>
      </c>
      <c r="D32" s="44">
        <v>262</v>
      </c>
      <c r="E32" s="1">
        <v>1016</v>
      </c>
      <c r="F32" s="43">
        <v>2</v>
      </c>
      <c r="G32" s="1">
        <v>42809</v>
      </c>
      <c r="H32" s="1">
        <v>10708</v>
      </c>
      <c r="I32" s="1">
        <v>17284</v>
      </c>
      <c r="J32" s="2">
        <v>322</v>
      </c>
      <c r="K32" s="1">
        <v>584208</v>
      </c>
      <c r="L32" s="1">
        <v>185165</v>
      </c>
      <c r="M32" s="1">
        <v>3155070</v>
      </c>
      <c r="N32" s="5"/>
      <c r="O32" s="6"/>
      <c r="P32" s="6"/>
    </row>
    <row r="33" spans="1:16" ht="15" thickBot="1" x14ac:dyDescent="0.4">
      <c r="A33" s="46">
        <v>29</v>
      </c>
      <c r="B33" s="42" t="s">
        <v>18</v>
      </c>
      <c r="C33" s="1">
        <v>54230</v>
      </c>
      <c r="D33" s="2"/>
      <c r="E33" s="1">
        <v>1903</v>
      </c>
      <c r="F33" s="2"/>
      <c r="G33" s="1">
        <v>21960</v>
      </c>
      <c r="H33" s="1">
        <v>30367</v>
      </c>
      <c r="I33" s="1">
        <v>9417</v>
      </c>
      <c r="J33" s="2">
        <v>330</v>
      </c>
      <c r="K33" s="1">
        <v>651250</v>
      </c>
      <c r="L33" s="1">
        <v>113089</v>
      </c>
      <c r="M33" s="1">
        <v>5758736</v>
      </c>
      <c r="N33" s="6"/>
      <c r="O33" s="6"/>
      <c r="P33" s="6"/>
    </row>
    <row r="34" spans="1:16" ht="15" thickBot="1" x14ac:dyDescent="0.4">
      <c r="A34" s="46">
        <v>30</v>
      </c>
      <c r="B34" s="42" t="s">
        <v>23</v>
      </c>
      <c r="C34" s="1">
        <v>51432</v>
      </c>
      <c r="D34" s="2"/>
      <c r="E34" s="1">
        <v>4458</v>
      </c>
      <c r="F34" s="2"/>
      <c r="G34" s="1">
        <v>33760</v>
      </c>
      <c r="H34" s="1">
        <v>13214</v>
      </c>
      <c r="I34" s="1">
        <v>14426</v>
      </c>
      <c r="J34" s="1">
        <v>1250</v>
      </c>
      <c r="K34" s="1">
        <v>1012810</v>
      </c>
      <c r="L34" s="1">
        <v>284075</v>
      </c>
      <c r="M34" s="1">
        <v>3565287</v>
      </c>
      <c r="N34" s="5"/>
      <c r="O34" s="6"/>
      <c r="P34" s="6"/>
    </row>
    <row r="35" spans="1:16" ht="15" thickBot="1" x14ac:dyDescent="0.4">
      <c r="A35" s="46">
        <v>31</v>
      </c>
      <c r="B35" s="42" t="s">
        <v>46</v>
      </c>
      <c r="C35" s="1">
        <v>50669</v>
      </c>
      <c r="D35" s="2"/>
      <c r="E35" s="2">
        <v>709</v>
      </c>
      <c r="F35" s="2"/>
      <c r="G35" s="1">
        <v>42695</v>
      </c>
      <c r="H35" s="1">
        <v>7265</v>
      </c>
      <c r="I35" s="1">
        <v>12805</v>
      </c>
      <c r="J35" s="2">
        <v>179</v>
      </c>
      <c r="K35" s="1">
        <v>810120</v>
      </c>
      <c r="L35" s="1">
        <v>204732</v>
      </c>
      <c r="M35" s="1">
        <v>3956971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47982</v>
      </c>
      <c r="D36" s="2"/>
      <c r="E36" s="2">
        <v>381</v>
      </c>
      <c r="F36" s="2"/>
      <c r="G36" s="1">
        <v>39364</v>
      </c>
      <c r="H36" s="1">
        <v>8237</v>
      </c>
      <c r="I36" s="1">
        <v>14967</v>
      </c>
      <c r="J36" s="2">
        <v>119</v>
      </c>
      <c r="K36" s="1">
        <v>754227</v>
      </c>
      <c r="L36" s="1">
        <v>235258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41626</v>
      </c>
      <c r="D37" s="2"/>
      <c r="E37" s="2">
        <v>856</v>
      </c>
      <c r="F37" s="2"/>
      <c r="G37" s="1">
        <v>9388</v>
      </c>
      <c r="H37" s="1">
        <v>31382</v>
      </c>
      <c r="I37" s="1">
        <v>9317</v>
      </c>
      <c r="J37" s="2">
        <v>192</v>
      </c>
      <c r="K37" s="1">
        <v>794282</v>
      </c>
      <c r="L37" s="1">
        <v>177784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36344</v>
      </c>
      <c r="D38" s="2"/>
      <c r="E38" s="2">
        <v>421</v>
      </c>
      <c r="F38" s="2"/>
      <c r="G38" s="1">
        <v>23461</v>
      </c>
      <c r="H38" s="1">
        <v>12462</v>
      </c>
      <c r="I38" s="1">
        <v>12475</v>
      </c>
      <c r="J38" s="2">
        <v>145</v>
      </c>
      <c r="K38" s="1">
        <v>359840</v>
      </c>
      <c r="L38" s="1">
        <v>123516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31348</v>
      </c>
      <c r="D39" s="2"/>
      <c r="E39" s="2">
        <v>373</v>
      </c>
      <c r="F39" s="2"/>
      <c r="G39" s="1">
        <v>23292</v>
      </c>
      <c r="H39" s="1">
        <v>7683</v>
      </c>
      <c r="I39" s="1">
        <v>16205</v>
      </c>
      <c r="J39" s="2">
        <v>193</v>
      </c>
      <c r="K39" s="1">
        <v>334241</v>
      </c>
      <c r="L39" s="1">
        <v>172787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29120</v>
      </c>
      <c r="D40" s="2"/>
      <c r="E40" s="2">
        <v>298</v>
      </c>
      <c r="F40" s="2"/>
      <c r="G40" s="1">
        <v>12007</v>
      </c>
      <c r="H40" s="1">
        <v>16815</v>
      </c>
      <c r="I40" s="1">
        <v>16295</v>
      </c>
      <c r="J40" s="2">
        <v>167</v>
      </c>
      <c r="K40" s="1">
        <v>231799</v>
      </c>
      <c r="L40" s="1">
        <v>129709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37</v>
      </c>
      <c r="C41" s="1">
        <v>24165</v>
      </c>
      <c r="D41" s="2"/>
      <c r="E41" s="2">
        <v>412</v>
      </c>
      <c r="F41" s="2"/>
      <c r="G41" s="1">
        <v>4566</v>
      </c>
      <c r="H41" s="1">
        <v>19187</v>
      </c>
      <c r="I41" s="1">
        <v>5729</v>
      </c>
      <c r="J41" s="2">
        <v>98</v>
      </c>
      <c r="K41" s="1">
        <v>505119</v>
      </c>
      <c r="L41" s="1">
        <v>119761</v>
      </c>
      <c r="M41" s="1">
        <v>4217737</v>
      </c>
      <c r="N41" s="5"/>
      <c r="O41" s="6"/>
      <c r="P41" s="6"/>
    </row>
    <row r="42" spans="1:16" ht="15" thickBot="1" x14ac:dyDescent="0.4">
      <c r="A42" s="46">
        <v>38</v>
      </c>
      <c r="B42" s="42" t="s">
        <v>44</v>
      </c>
      <c r="C42" s="1">
        <v>23951</v>
      </c>
      <c r="D42" s="2"/>
      <c r="E42" s="2">
        <v>734</v>
      </c>
      <c r="F42" s="2"/>
      <c r="G42" s="1">
        <v>11145</v>
      </c>
      <c r="H42" s="1">
        <v>12072</v>
      </c>
      <c r="I42" s="1">
        <v>11422</v>
      </c>
      <c r="J42" s="2">
        <v>350</v>
      </c>
      <c r="K42" s="1">
        <v>694824</v>
      </c>
      <c r="L42" s="1">
        <v>331369</v>
      </c>
      <c r="M42" s="1">
        <v>2096829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20871</v>
      </c>
      <c r="D43" s="2"/>
      <c r="E43" s="1">
        <v>1028</v>
      </c>
      <c r="F43" s="2"/>
      <c r="G43" s="1">
        <v>2021</v>
      </c>
      <c r="H43" s="1">
        <v>17822</v>
      </c>
      <c r="I43" s="1">
        <v>19701</v>
      </c>
      <c r="J43" s="2">
        <v>970</v>
      </c>
      <c r="K43" s="1">
        <v>444574</v>
      </c>
      <c r="L43" s="1">
        <v>419662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16718</v>
      </c>
      <c r="D44" s="2"/>
      <c r="E44" s="2">
        <v>595</v>
      </c>
      <c r="F44" s="2"/>
      <c r="G44" s="1">
        <v>8809</v>
      </c>
      <c r="H44" s="1">
        <v>7314</v>
      </c>
      <c r="I44" s="1">
        <v>17168</v>
      </c>
      <c r="J44" s="2">
        <v>611</v>
      </c>
      <c r="K44" s="1">
        <v>215952</v>
      </c>
      <c r="L44" s="1">
        <v>221770</v>
      </c>
      <c r="M44" s="1">
        <v>973764</v>
      </c>
      <c r="N44" s="6"/>
      <c r="O44" s="6"/>
      <c r="P44" s="6"/>
    </row>
    <row r="45" spans="1:16" ht="15" thickBot="1" x14ac:dyDescent="0.4">
      <c r="A45" s="46">
        <v>41</v>
      </c>
      <c r="B45" s="42" t="s">
        <v>63</v>
      </c>
      <c r="C45" s="1">
        <v>13409</v>
      </c>
      <c r="D45" s="2"/>
      <c r="E45" s="2">
        <v>601</v>
      </c>
      <c r="F45" s="2"/>
      <c r="G45" s="1">
        <v>10720</v>
      </c>
      <c r="H45" s="1">
        <v>2088</v>
      </c>
      <c r="I45" s="1">
        <v>19000</v>
      </c>
      <c r="J45" s="2">
        <v>852</v>
      </c>
      <c r="K45" s="1">
        <v>253985</v>
      </c>
      <c r="L45" s="1">
        <v>359880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10691</v>
      </c>
      <c r="D46" s="2"/>
      <c r="E46" s="2">
        <v>157</v>
      </c>
      <c r="F46" s="2"/>
      <c r="G46" s="1">
        <v>9265</v>
      </c>
      <c r="H46" s="1">
        <v>1269</v>
      </c>
      <c r="I46" s="1">
        <v>12085</v>
      </c>
      <c r="J46" s="2">
        <v>177</v>
      </c>
      <c r="K46" s="1">
        <v>132108</v>
      </c>
      <c r="L46" s="1">
        <v>149332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9242</v>
      </c>
      <c r="D47" s="2"/>
      <c r="E47" s="2">
        <v>130</v>
      </c>
      <c r="F47" s="2"/>
      <c r="G47" s="1">
        <v>7718</v>
      </c>
      <c r="H47" s="1">
        <v>1394</v>
      </c>
      <c r="I47" s="1">
        <v>12128</v>
      </c>
      <c r="J47" s="2">
        <v>171</v>
      </c>
      <c r="K47" s="1">
        <v>184787</v>
      </c>
      <c r="L47" s="1">
        <v>242483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8982</v>
      </c>
      <c r="D48" s="2"/>
      <c r="E48" s="2">
        <v>166</v>
      </c>
      <c r="F48" s="2"/>
      <c r="G48" s="1">
        <v>7010</v>
      </c>
      <c r="H48" s="1">
        <v>1806</v>
      </c>
      <c r="I48" s="1">
        <v>5012</v>
      </c>
      <c r="J48" s="2">
        <v>93</v>
      </c>
      <c r="K48" s="1">
        <v>377537</v>
      </c>
      <c r="L48" s="1">
        <v>210662</v>
      </c>
      <c r="M48" s="1">
        <v>1792147</v>
      </c>
      <c r="N48" s="6"/>
      <c r="O48" s="6"/>
      <c r="P48" s="6"/>
    </row>
    <row r="49" spans="1:16" ht="15" thickBot="1" x14ac:dyDescent="0.4">
      <c r="A49" s="46">
        <v>45</v>
      </c>
      <c r="B49" s="42" t="s">
        <v>42</v>
      </c>
      <c r="C49" s="1">
        <v>7050</v>
      </c>
      <c r="D49" s="2"/>
      <c r="E49" s="2">
        <v>428</v>
      </c>
      <c r="F49" s="2"/>
      <c r="G49" s="1">
        <v>6367</v>
      </c>
      <c r="H49" s="2">
        <v>255</v>
      </c>
      <c r="I49" s="1">
        <v>5185</v>
      </c>
      <c r="J49" s="2">
        <v>315</v>
      </c>
      <c r="K49" s="1">
        <v>218606</v>
      </c>
      <c r="L49" s="1">
        <v>160774</v>
      </c>
      <c r="M49" s="1">
        <v>1359711</v>
      </c>
      <c r="N49" s="6"/>
      <c r="O49" s="6"/>
      <c r="P49" s="6"/>
    </row>
    <row r="50" spans="1:16" ht="15" thickBot="1" x14ac:dyDescent="0.4">
      <c r="A50" s="46">
        <v>46</v>
      </c>
      <c r="B50" s="42" t="s">
        <v>51</v>
      </c>
      <c r="C50" s="1">
        <v>6072</v>
      </c>
      <c r="D50" s="2"/>
      <c r="E50" s="2">
        <v>89</v>
      </c>
      <c r="F50" s="2"/>
      <c r="G50" s="1">
        <v>4434</v>
      </c>
      <c r="H50" s="1">
        <v>1549</v>
      </c>
      <c r="I50" s="1">
        <v>5681</v>
      </c>
      <c r="J50" s="2">
        <v>83</v>
      </c>
      <c r="K50" s="1">
        <v>207560</v>
      </c>
      <c r="L50" s="1">
        <v>194203</v>
      </c>
      <c r="M50" s="1">
        <v>1068778</v>
      </c>
      <c r="N50" s="5"/>
      <c r="O50" s="6"/>
      <c r="P50" s="5"/>
    </row>
    <row r="51" spans="1:16" ht="15" thickBot="1" x14ac:dyDescent="0.4">
      <c r="A51" s="46">
        <v>47</v>
      </c>
      <c r="B51" s="42" t="s">
        <v>47</v>
      </c>
      <c r="C51" s="1">
        <v>5844</v>
      </c>
      <c r="D51" s="2"/>
      <c r="E51" s="2">
        <v>45</v>
      </c>
      <c r="F51" s="2"/>
      <c r="G51" s="1">
        <v>2031</v>
      </c>
      <c r="H51" s="1">
        <v>3768</v>
      </c>
      <c r="I51" s="1">
        <v>4127</v>
      </c>
      <c r="J51" s="2">
        <v>32</v>
      </c>
      <c r="K51" s="1">
        <v>219986</v>
      </c>
      <c r="L51" s="1">
        <v>155371</v>
      </c>
      <c r="M51" s="1">
        <v>1415872</v>
      </c>
      <c r="N51" s="5"/>
      <c r="O51" s="6"/>
      <c r="P51" s="5"/>
    </row>
    <row r="52" spans="1:16" ht="15" thickBot="1" x14ac:dyDescent="0.4">
      <c r="A52" s="46">
        <v>48</v>
      </c>
      <c r="B52" s="42" t="s">
        <v>52</v>
      </c>
      <c r="C52" s="1">
        <v>4520</v>
      </c>
      <c r="D52" s="2"/>
      <c r="E52" s="2">
        <v>29</v>
      </c>
      <c r="F52" s="2"/>
      <c r="G52" s="1">
        <v>1328</v>
      </c>
      <c r="H52" s="1">
        <v>3163</v>
      </c>
      <c r="I52" s="1">
        <v>6179</v>
      </c>
      <c r="J52" s="2">
        <v>40</v>
      </c>
      <c r="K52" s="1">
        <v>312647</v>
      </c>
      <c r="L52" s="1">
        <v>427379</v>
      </c>
      <c r="M52" s="1">
        <v>731545</v>
      </c>
      <c r="N52" s="6"/>
      <c r="O52" s="6"/>
      <c r="P52" s="5"/>
    </row>
    <row r="53" spans="1:16" ht="15" thickBot="1" x14ac:dyDescent="0.4">
      <c r="A53" s="46">
        <v>49</v>
      </c>
      <c r="B53" s="42" t="s">
        <v>39</v>
      </c>
      <c r="C53" s="1">
        <v>4253</v>
      </c>
      <c r="D53" s="2"/>
      <c r="E53" s="2">
        <v>128</v>
      </c>
      <c r="F53" s="2"/>
      <c r="G53" s="1">
        <v>3679</v>
      </c>
      <c r="H53" s="2">
        <v>446</v>
      </c>
      <c r="I53" s="1">
        <v>3164</v>
      </c>
      <c r="J53" s="2">
        <v>95</v>
      </c>
      <c r="K53" s="1">
        <v>229055</v>
      </c>
      <c r="L53" s="1">
        <v>170401</v>
      </c>
      <c r="M53" s="1">
        <v>1344212</v>
      </c>
      <c r="N53" s="5"/>
      <c r="O53" s="6"/>
      <c r="P53" s="35"/>
    </row>
    <row r="54" spans="1:16" ht="15" thickBot="1" x14ac:dyDescent="0.4">
      <c r="A54" s="46">
        <v>50</v>
      </c>
      <c r="B54" s="42" t="s">
        <v>55</v>
      </c>
      <c r="C54" s="1">
        <v>3468</v>
      </c>
      <c r="D54" s="2"/>
      <c r="E54" s="2">
        <v>34</v>
      </c>
      <c r="F54" s="2"/>
      <c r="G54" s="1">
        <v>2832</v>
      </c>
      <c r="H54" s="2">
        <v>602</v>
      </c>
      <c r="I54" s="1">
        <v>5992</v>
      </c>
      <c r="J54" s="2">
        <v>59</v>
      </c>
      <c r="K54" s="1">
        <v>93268</v>
      </c>
      <c r="L54" s="1">
        <v>161152</v>
      </c>
      <c r="M54" s="1">
        <v>578759</v>
      </c>
      <c r="N54" s="5"/>
      <c r="O54" s="6"/>
    </row>
    <row r="55" spans="1:16" ht="15" thickBot="1" x14ac:dyDescent="0.4">
      <c r="A55" s="46">
        <v>51</v>
      </c>
      <c r="B55" s="42" t="s">
        <v>48</v>
      </c>
      <c r="C55" s="1">
        <v>1537</v>
      </c>
      <c r="D55" s="2"/>
      <c r="E55" s="2">
        <v>58</v>
      </c>
      <c r="F55" s="2"/>
      <c r="G55" s="1">
        <v>1356</v>
      </c>
      <c r="H55" s="2">
        <v>123</v>
      </c>
      <c r="I55" s="1">
        <v>2463</v>
      </c>
      <c r="J55" s="2">
        <v>93</v>
      </c>
      <c r="K55" s="1">
        <v>115459</v>
      </c>
      <c r="L55" s="1">
        <v>185034</v>
      </c>
      <c r="M55" s="1">
        <v>623989</v>
      </c>
      <c r="N55" s="6"/>
      <c r="O55" s="6"/>
    </row>
    <row r="56" spans="1:16" ht="15" thickBot="1" x14ac:dyDescent="0.4">
      <c r="A56" s="46">
        <v>62</v>
      </c>
      <c r="B56" s="45" t="s">
        <v>64</v>
      </c>
      <c r="C56" s="2">
        <v>704</v>
      </c>
      <c r="D56" s="2"/>
      <c r="E56" s="2">
        <v>6</v>
      </c>
      <c r="F56" s="2"/>
      <c r="G56" s="2">
        <v>382</v>
      </c>
      <c r="H56" s="2">
        <v>316</v>
      </c>
      <c r="I56" s="2"/>
      <c r="J56" s="2"/>
      <c r="K56" s="1">
        <v>30857</v>
      </c>
      <c r="L56" s="2"/>
      <c r="M56" s="2"/>
      <c r="N56" s="6"/>
      <c r="O56" s="5"/>
    </row>
    <row r="57" spans="1:16" ht="1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28143</v>
      </c>
      <c r="D58" s="2"/>
      <c r="E58" s="2">
        <v>367</v>
      </c>
      <c r="F58" s="2"/>
      <c r="G58" s="1">
        <v>2267</v>
      </c>
      <c r="H58" s="1">
        <v>25509</v>
      </c>
      <c r="I58" s="1">
        <v>8309</v>
      </c>
      <c r="J58" s="2">
        <v>108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5">
        <v>65</v>
      </c>
      <c r="B59" s="56" t="s">
        <v>66</v>
      </c>
      <c r="C59" s="13">
        <v>869</v>
      </c>
      <c r="D59" s="13"/>
      <c r="E59" s="13">
        <v>10</v>
      </c>
      <c r="F59" s="13"/>
      <c r="G59" s="13">
        <v>623</v>
      </c>
      <c r="H59" s="13">
        <v>236</v>
      </c>
      <c r="I59" s="13"/>
      <c r="J59" s="13"/>
      <c r="K59" s="29">
        <v>13563</v>
      </c>
      <c r="L59" s="13"/>
      <c r="M59" s="13"/>
      <c r="N59" s="57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962BFB0A-DADE-4C1F-BA5A-E7EE602B6736}"/>
    <hyperlink ref="B6" r:id="rId2" display="https://www.worldometers.info/coronavirus/usa/texas/" xr:uid="{912567D0-5AC6-4304-B4E2-3425BBB5574A}"/>
    <hyperlink ref="B7" r:id="rId3" display="https://www.worldometers.info/coronavirus/usa/florida/" xr:uid="{C71E0D99-2A17-4615-8CD3-432B16A036FA}"/>
    <hyperlink ref="B8" r:id="rId4" display="https://www.worldometers.info/coronavirus/usa/new-york/" xr:uid="{D401FA86-2BEB-4692-9FC5-900AD701EBAF}"/>
    <hyperlink ref="B9" r:id="rId5" display="https://www.worldometers.info/coronavirus/usa/georgia/" xr:uid="{A6DAD863-ADB8-46CD-8D79-9917AE85ED7E}"/>
    <hyperlink ref="B10" r:id="rId6" display="https://www.worldometers.info/coronavirus/usa/illinois/" xr:uid="{0810143B-4B78-465A-8DF0-BB8EBD7F3440}"/>
    <hyperlink ref="B11" r:id="rId7" display="https://www.worldometers.info/coronavirus/usa/arizona/" xr:uid="{C94890CF-161D-45FF-A7DF-AF11B00C796B}"/>
    <hyperlink ref="B12" r:id="rId8" display="https://www.worldometers.info/coronavirus/usa/new-jersey/" xr:uid="{5DE4F37C-4352-4B51-9EC5-46DD04131372}"/>
    <hyperlink ref="B13" r:id="rId9" display="https://www.worldometers.info/coronavirus/usa/north-carolina/" xr:uid="{4CC72037-749D-4A8B-A6F8-D7C8CF70C78A}"/>
    <hyperlink ref="B14" r:id="rId10" display="https://www.worldometers.info/coronavirus/usa/louisiana/" xr:uid="{274A8EFA-6BB3-4B7E-A5B9-541D663DEA1F}"/>
    <hyperlink ref="B15" r:id="rId11" display="https://www.worldometers.info/coronavirus/usa/tennessee/" xr:uid="{F55FDABB-6B55-471C-9620-9D9A6654C479}"/>
    <hyperlink ref="B16" r:id="rId12" display="https://www.worldometers.info/coronavirus/usa/pennsylvania/" xr:uid="{E28E9AEA-FAC6-4894-AD84-A41844679A97}"/>
    <hyperlink ref="B17" r:id="rId13" display="https://www.worldometers.info/coronavirus/usa/massachusetts/" xr:uid="{DDE03B64-86B0-48FA-9447-0DD3433EE6C2}"/>
    <hyperlink ref="B18" r:id="rId14" display="https://www.worldometers.info/coronavirus/usa/alabama/" xr:uid="{74336536-FF8B-401C-8993-7A4311DA8649}"/>
    <hyperlink ref="B19" r:id="rId15" display="https://www.worldometers.info/coronavirus/usa/ohio/" xr:uid="{77F68AD8-EFE4-42AF-BC69-CC158554C714}"/>
    <hyperlink ref="B20" r:id="rId16" display="https://www.worldometers.info/coronavirus/usa/virginia/" xr:uid="{7590EBDE-B684-4047-B771-FFADD6399DC8}"/>
    <hyperlink ref="B21" r:id="rId17" display="https://www.worldometers.info/coronavirus/usa/south-carolina/" xr:uid="{41E1B2C2-21B4-410D-9C2B-66F6F7D8955E}"/>
    <hyperlink ref="B22" r:id="rId18" display="https://www.worldometers.info/coronavirus/usa/michigan/" xr:uid="{2F5D43AD-D016-4A20-BFBE-7D0CF545F624}"/>
    <hyperlink ref="B23" r:id="rId19" display="https://www.worldometers.info/coronavirus/usa/maryland/" xr:uid="{67B4552F-C640-44D6-BD2E-1C909430AEA6}"/>
    <hyperlink ref="B24" r:id="rId20" display="https://www.worldometers.info/coronavirus/usa/indiana/" xr:uid="{838CA02C-0904-430F-ADFF-FB3D0BFD3C6E}"/>
    <hyperlink ref="B25" r:id="rId21" display="https://www.worldometers.info/coronavirus/usa/mississippi/" xr:uid="{F027968D-7430-4ECA-83CB-5F7DABA4B264}"/>
    <hyperlink ref="B26" r:id="rId22" display="https://www.worldometers.info/coronavirus/usa/missouri/" xr:uid="{418C0FE9-D49C-4201-8EEF-F68CE9868F4F}"/>
    <hyperlink ref="B27" r:id="rId23" display="https://www.worldometers.info/coronavirus/usa/washington/" xr:uid="{AA10BDAF-41D3-4B92-9A04-C1909CA6D2AF}"/>
    <hyperlink ref="B28" r:id="rId24" display="https://www.worldometers.info/coronavirus/usa/wisconsin/" xr:uid="{4520B19D-1D58-42FC-96C9-EBE70F6FA4FB}"/>
    <hyperlink ref="B29" r:id="rId25" display="https://www.worldometers.info/coronavirus/usa/minnesota/" xr:uid="{E97A3B67-8078-45EF-B2CF-C32FE971EE7D}"/>
    <hyperlink ref="B30" r:id="rId26" display="https://www.worldometers.info/coronavirus/usa/nevada/" xr:uid="{C4828F56-E8C9-42E4-ADEA-5615CAD052A9}"/>
    <hyperlink ref="B31" r:id="rId27" display="https://www.worldometers.info/coronavirus/usa/arkansas/" xr:uid="{EC2B141B-DDF9-496B-B3AC-6E9373CB4A65}"/>
    <hyperlink ref="B32" r:id="rId28" display="https://www.worldometers.info/coronavirus/usa/iowa/" xr:uid="{7BCC1AD2-A725-4D4A-A6ED-08804B4FA622}"/>
    <hyperlink ref="B33" r:id="rId29" display="https://www.worldometers.info/coronavirus/usa/colorado/" xr:uid="{7E85F632-2C85-4050-9FB9-92A33271D097}"/>
    <hyperlink ref="B34" r:id="rId30" display="https://www.worldometers.info/coronavirus/usa/connecticut/" xr:uid="{80BE0559-47F4-458E-B721-B1674DE573F6}"/>
    <hyperlink ref="B35" r:id="rId31" display="https://www.worldometers.info/coronavirus/usa/oklahoma/" xr:uid="{D9DCAA36-3AF4-4EBE-ABCC-8D5D3BE2287D}"/>
    <hyperlink ref="B36" r:id="rId32" display="https://www.worldometers.info/coronavirus/usa/utah/" xr:uid="{C0D87E2E-43EB-45B0-9B94-23D81226B3D7}"/>
    <hyperlink ref="B37" r:id="rId33" display="https://www.worldometers.info/coronavirus/usa/kentucky/" xr:uid="{F7E07535-70CB-4094-B6D7-2CBBA470D0C3}"/>
    <hyperlink ref="B38" r:id="rId34" display="https://www.worldometers.info/coronavirus/usa/kansas/" xr:uid="{B0D1F210-F123-4088-BDF8-D78A6E0BA45C}"/>
    <hyperlink ref="B39" r:id="rId35" display="https://www.worldometers.info/coronavirus/usa/nebraska/" xr:uid="{F62CC25C-C9A9-49C7-BB87-9791DDED7F29}"/>
    <hyperlink ref="B40" r:id="rId36" display="https://www.worldometers.info/coronavirus/usa/idaho/" xr:uid="{EBBF916A-4AE8-4639-BFD1-03A7009FFDE7}"/>
    <hyperlink ref="B41" r:id="rId37" display="https://www.worldometers.info/coronavirus/usa/oregon/" xr:uid="{943EB63A-8872-495F-A312-8961D83AB347}"/>
    <hyperlink ref="B42" r:id="rId38" display="https://www.worldometers.info/coronavirus/usa/new-mexico/" xr:uid="{75CBC5BA-2A46-4B27-A458-4C8D83AC7402}"/>
    <hyperlink ref="B43" r:id="rId39" display="https://www.worldometers.info/coronavirus/usa/rhode-island/" xr:uid="{641F0F5D-FF0D-4FCA-A943-29A78AFC1714}"/>
    <hyperlink ref="B44" r:id="rId40" display="https://www.worldometers.info/coronavirus/usa/delaware/" xr:uid="{2CDC558F-0BBE-4B1A-A588-7A62C9480DD6}"/>
    <hyperlink ref="B45" r:id="rId41" display="https://www.worldometers.info/coronavirus/usa/district-of-columbia/" xr:uid="{178EFCF6-BB80-439E-9D06-7F6C3C809E83}"/>
    <hyperlink ref="B46" r:id="rId42" display="https://www.worldometers.info/coronavirus/usa/south-dakota/" xr:uid="{E53EF665-130E-4FDA-8537-A1170ACCE1FC}"/>
    <hyperlink ref="B47" r:id="rId43" display="https://www.worldometers.info/coronavirus/usa/north-dakota/" xr:uid="{D3135CF6-DB74-4DF3-827A-DA299B62355E}"/>
    <hyperlink ref="B48" r:id="rId44" display="https://www.worldometers.info/coronavirus/usa/west-virginia/" xr:uid="{0B52148E-CCA1-407B-B11F-210F4FC4FE5A}"/>
    <hyperlink ref="B49" r:id="rId45" display="https://www.worldometers.info/coronavirus/usa/new-hampshire/" xr:uid="{B2DCCCC7-64C2-4BAA-AB9D-450050D03D51}"/>
    <hyperlink ref="B50" r:id="rId46" display="https://www.worldometers.info/coronavirus/usa/montana/" xr:uid="{0FD2BBEA-F5EB-43EA-B9CB-0CCE0D135695}"/>
    <hyperlink ref="B51" r:id="rId47" display="https://www.worldometers.info/coronavirus/usa/hawaii/" xr:uid="{9E9EE869-A95F-4440-BBDE-B74145B6E558}"/>
    <hyperlink ref="B52" r:id="rId48" display="https://www.worldometers.info/coronavirus/usa/alaska/" xr:uid="{B12C3761-8AF6-48A2-A125-667687132260}"/>
    <hyperlink ref="B53" r:id="rId49" display="https://www.worldometers.info/coronavirus/usa/maine/" xr:uid="{C122BAB3-5A64-49D0-9610-0EB7F077A143}"/>
    <hyperlink ref="B54" r:id="rId50" display="https://www.worldometers.info/coronavirus/usa/wyoming/" xr:uid="{D8D013A3-5CD6-425F-9E5E-24C2B8840FA9}"/>
    <hyperlink ref="B55" r:id="rId51" display="https://www.worldometers.info/coronavirus/usa/vermont/" xr:uid="{B725B781-B917-492F-BAFB-78DDAEE039F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112449</v>
      </c>
      <c r="C2" s="2"/>
      <c r="D2" s="1">
        <v>1974</v>
      </c>
      <c r="E2" s="2"/>
      <c r="F2" s="1">
        <v>44684</v>
      </c>
      <c r="G2" s="1">
        <v>65791</v>
      </c>
      <c r="H2" s="1">
        <v>22934</v>
      </c>
      <c r="I2" s="2">
        <v>403</v>
      </c>
      <c r="J2" s="1">
        <v>891813</v>
      </c>
      <c r="K2" s="1">
        <v>181884</v>
      </c>
      <c r="L2" s="1">
        <v>4903185</v>
      </c>
      <c r="M2" s="47"/>
      <c r="N2" s="38">
        <f>IFERROR(B2/J2,0)</f>
        <v>0.12609033508145767</v>
      </c>
      <c r="O2" s="39">
        <f>IFERROR(I2/H2,0)</f>
        <v>1.757216359989535E-2</v>
      </c>
      <c r="P2" s="37">
        <f>D2*250</f>
        <v>493500</v>
      </c>
      <c r="Q2" s="40">
        <f>ABS(P2-B2)/B2</f>
        <v>3.3886561908064992</v>
      </c>
    </row>
    <row r="3" spans="1:17" ht="15" thickBot="1" x14ac:dyDescent="0.35">
      <c r="A3" s="42" t="s">
        <v>52</v>
      </c>
      <c r="B3" s="1">
        <v>4520</v>
      </c>
      <c r="C3" s="2"/>
      <c r="D3" s="2">
        <v>29</v>
      </c>
      <c r="E3" s="2"/>
      <c r="F3" s="1">
        <v>1328</v>
      </c>
      <c r="G3" s="1">
        <v>3163</v>
      </c>
      <c r="H3" s="1">
        <v>6179</v>
      </c>
      <c r="I3" s="2">
        <v>40</v>
      </c>
      <c r="J3" s="1">
        <v>312647</v>
      </c>
      <c r="K3" s="1">
        <v>427379</v>
      </c>
      <c r="L3" s="1">
        <v>731545</v>
      </c>
      <c r="M3" s="47"/>
      <c r="N3" s="38">
        <f>IFERROR(B3/J3,0)</f>
        <v>1.4457199333433552E-2</v>
      </c>
      <c r="O3" s="39">
        <f>IFERROR(I3/H3,0)</f>
        <v>6.4735394076711446E-3</v>
      </c>
      <c r="P3" s="37">
        <f>D3*250</f>
        <v>7250</v>
      </c>
      <c r="Q3" s="40">
        <f>ABS(P3-B3)/B3</f>
        <v>0.60398230088495575</v>
      </c>
    </row>
    <row r="4" spans="1:17" ht="15" thickBot="1" x14ac:dyDescent="0.35">
      <c r="A4" s="42" t="s">
        <v>33</v>
      </c>
      <c r="B4" s="1">
        <v>196280</v>
      </c>
      <c r="C4" s="2"/>
      <c r="D4" s="1">
        <v>4684</v>
      </c>
      <c r="E4" s="2"/>
      <c r="F4" s="1">
        <v>28471</v>
      </c>
      <c r="G4" s="1">
        <v>163125</v>
      </c>
      <c r="H4" s="1">
        <v>26966</v>
      </c>
      <c r="I4" s="2">
        <v>644</v>
      </c>
      <c r="J4" s="1">
        <v>1372353</v>
      </c>
      <c r="K4" s="1">
        <v>188543</v>
      </c>
      <c r="L4" s="1">
        <v>7278717</v>
      </c>
      <c r="M4" s="47"/>
      <c r="N4" s="38">
        <f>IFERROR(B4/J4,0)</f>
        <v>0.14302442593122908</v>
      </c>
      <c r="O4" s="39">
        <f>IFERROR(I4/H4,0)</f>
        <v>2.3881925387525031E-2</v>
      </c>
      <c r="P4" s="37">
        <f>D4*250</f>
        <v>1171000</v>
      </c>
      <c r="Q4" s="40">
        <f>ABS(P4-B4)/B4</f>
        <v>4.9659669859384552</v>
      </c>
    </row>
    <row r="5" spans="1:17" ht="12.5" customHeight="1" thickBot="1" x14ac:dyDescent="0.35">
      <c r="A5" s="42" t="s">
        <v>34</v>
      </c>
      <c r="B5" s="1">
        <v>54765</v>
      </c>
      <c r="C5" s="2"/>
      <c r="D5" s="2">
        <v>641</v>
      </c>
      <c r="E5" s="2"/>
      <c r="F5" s="1">
        <v>48458</v>
      </c>
      <c r="G5" s="1">
        <v>5666</v>
      </c>
      <c r="H5" s="1">
        <v>18147</v>
      </c>
      <c r="I5" s="2">
        <v>212</v>
      </c>
      <c r="J5" s="1">
        <v>648509</v>
      </c>
      <c r="K5" s="1">
        <v>214894</v>
      </c>
      <c r="L5" s="1">
        <v>3017804</v>
      </c>
      <c r="M5" s="48"/>
      <c r="N5" s="38">
        <f>IFERROR(B5/J5,0)</f>
        <v>8.4447555855045958E-2</v>
      </c>
      <c r="O5" s="39">
        <f>IFERROR(I5/H5,0)</f>
        <v>1.1682371741885711E-2</v>
      </c>
      <c r="P5" s="37">
        <f>D5*250</f>
        <v>160250</v>
      </c>
      <c r="Q5" s="40">
        <f>ABS(P5-B5)/B5</f>
        <v>1.9261389573632794</v>
      </c>
    </row>
    <row r="6" spans="1:17" ht="15" thickBot="1" x14ac:dyDescent="0.35">
      <c r="A6" s="42" t="s">
        <v>10</v>
      </c>
      <c r="B6" s="1">
        <v>653264</v>
      </c>
      <c r="C6" s="2"/>
      <c r="D6" s="1">
        <v>11833</v>
      </c>
      <c r="E6" s="43">
        <v>12</v>
      </c>
      <c r="F6" s="1">
        <v>271591</v>
      </c>
      <c r="G6" s="1">
        <v>369840</v>
      </c>
      <c r="H6" s="1">
        <v>16533</v>
      </c>
      <c r="I6" s="2">
        <v>299</v>
      </c>
      <c r="J6" s="1">
        <v>10227966</v>
      </c>
      <c r="K6" s="1">
        <v>258856</v>
      </c>
      <c r="L6" s="1">
        <v>39512223</v>
      </c>
      <c r="M6" s="47"/>
      <c r="N6" s="38">
        <f>IFERROR(B6/J6,0)</f>
        <v>6.3870372662560668E-2</v>
      </c>
      <c r="O6" s="39">
        <f>IFERROR(I6/H6,0)</f>
        <v>1.8085042037137844E-2</v>
      </c>
      <c r="P6" s="37">
        <f>D6*250</f>
        <v>2958250</v>
      </c>
      <c r="Q6" s="40">
        <f>ABS(P6-B6)/B6</f>
        <v>3.5284142398785177</v>
      </c>
    </row>
    <row r="7" spans="1:17" ht="15" thickBot="1" x14ac:dyDescent="0.35">
      <c r="A7" s="42" t="s">
        <v>18</v>
      </c>
      <c r="B7" s="1">
        <v>54230</v>
      </c>
      <c r="C7" s="2"/>
      <c r="D7" s="1">
        <v>1903</v>
      </c>
      <c r="E7" s="2"/>
      <c r="F7" s="1">
        <v>21960</v>
      </c>
      <c r="G7" s="1">
        <v>30367</v>
      </c>
      <c r="H7" s="1">
        <v>9417</v>
      </c>
      <c r="I7" s="2">
        <v>330</v>
      </c>
      <c r="J7" s="1">
        <v>651250</v>
      </c>
      <c r="K7" s="1">
        <v>113089</v>
      </c>
      <c r="L7" s="1">
        <v>5758736</v>
      </c>
      <c r="M7" s="48"/>
      <c r="N7" s="38">
        <f>IFERROR(B7/J7,0)</f>
        <v>8.327063339731286E-2</v>
      </c>
      <c r="O7" s="39">
        <f>IFERROR(I7/H7,0)</f>
        <v>3.5043007327174261E-2</v>
      </c>
      <c r="P7" s="37">
        <f>D7*250</f>
        <v>475750</v>
      </c>
      <c r="Q7" s="40">
        <f>ABS(P7-B7)/B7</f>
        <v>7.7728194726166331</v>
      </c>
    </row>
    <row r="8" spans="1:17" ht="15" thickBot="1" x14ac:dyDescent="0.35">
      <c r="A8" s="42" t="s">
        <v>23</v>
      </c>
      <c r="B8" s="1">
        <v>51432</v>
      </c>
      <c r="C8" s="2"/>
      <c r="D8" s="1">
        <v>4458</v>
      </c>
      <c r="E8" s="2"/>
      <c r="F8" s="1">
        <v>33760</v>
      </c>
      <c r="G8" s="1">
        <v>13214</v>
      </c>
      <c r="H8" s="1">
        <v>14426</v>
      </c>
      <c r="I8" s="1">
        <v>1250</v>
      </c>
      <c r="J8" s="1">
        <v>1012810</v>
      </c>
      <c r="K8" s="1">
        <v>284075</v>
      </c>
      <c r="L8" s="1">
        <v>3565287</v>
      </c>
      <c r="M8" s="47"/>
      <c r="N8" s="38">
        <f>IFERROR(B8/J8,0)</f>
        <v>5.0781489124317493E-2</v>
      </c>
      <c r="O8" s="39">
        <f>IFERROR(I8/H8,0)</f>
        <v>8.6649105781228336E-2</v>
      </c>
      <c r="P8" s="37">
        <f>D8*250</f>
        <v>1114500</v>
      </c>
      <c r="Q8" s="40">
        <f>ABS(P8-B8)/B8</f>
        <v>20.669388707419504</v>
      </c>
    </row>
    <row r="9" spans="1:17" ht="15" thickBot="1" x14ac:dyDescent="0.35">
      <c r="A9" s="42" t="s">
        <v>43</v>
      </c>
      <c r="B9" s="1">
        <v>16718</v>
      </c>
      <c r="C9" s="2"/>
      <c r="D9" s="2">
        <v>595</v>
      </c>
      <c r="E9" s="2"/>
      <c r="F9" s="1">
        <v>8809</v>
      </c>
      <c r="G9" s="1">
        <v>7314</v>
      </c>
      <c r="H9" s="1">
        <v>17168</v>
      </c>
      <c r="I9" s="2">
        <v>611</v>
      </c>
      <c r="J9" s="1">
        <v>215952</v>
      </c>
      <c r="K9" s="1">
        <v>221770</v>
      </c>
      <c r="L9" s="1">
        <v>973764</v>
      </c>
      <c r="M9" s="47"/>
      <c r="N9" s="38">
        <f>IFERROR(B9/J9,0)</f>
        <v>7.7415351559605841E-2</v>
      </c>
      <c r="O9" s="39">
        <f>IFERROR(I9/H9,0)</f>
        <v>3.5589468779123952E-2</v>
      </c>
      <c r="P9" s="37">
        <f>D9*250</f>
        <v>148750</v>
      </c>
      <c r="Q9" s="40">
        <f>ABS(P9-B9)/B9</f>
        <v>7.897595406149061</v>
      </c>
    </row>
    <row r="10" spans="1:17" ht="15" thickBot="1" x14ac:dyDescent="0.35">
      <c r="A10" s="42" t="s">
        <v>63</v>
      </c>
      <c r="B10" s="1">
        <v>13409</v>
      </c>
      <c r="C10" s="2"/>
      <c r="D10" s="2">
        <v>601</v>
      </c>
      <c r="E10" s="2"/>
      <c r="F10" s="1">
        <v>10720</v>
      </c>
      <c r="G10" s="1">
        <v>2088</v>
      </c>
      <c r="H10" s="1">
        <v>19000</v>
      </c>
      <c r="I10" s="2">
        <v>852</v>
      </c>
      <c r="J10" s="1">
        <v>253985</v>
      </c>
      <c r="K10" s="1">
        <v>359880</v>
      </c>
      <c r="L10" s="1">
        <v>705749</v>
      </c>
      <c r="M10" s="47"/>
      <c r="N10" s="38">
        <f>IFERROR(B10/J10,0)</f>
        <v>5.2794456365533399E-2</v>
      </c>
      <c r="O10" s="39">
        <f>IFERROR(I10/H10,0)</f>
        <v>4.4842105263157891E-2</v>
      </c>
      <c r="P10" s="37">
        <f>D10*250</f>
        <v>150250</v>
      </c>
      <c r="Q10" s="40">
        <f>ABS(P10-B10)/B10</f>
        <v>10.205160712953987</v>
      </c>
    </row>
    <row r="11" spans="1:17" ht="15" thickBot="1" x14ac:dyDescent="0.35">
      <c r="A11" s="42" t="s">
        <v>13</v>
      </c>
      <c r="B11" s="1">
        <v>588602</v>
      </c>
      <c r="C11" s="2"/>
      <c r="D11" s="1">
        <v>10056</v>
      </c>
      <c r="E11" s="2"/>
      <c r="F11" s="1">
        <v>59366</v>
      </c>
      <c r="G11" s="1">
        <v>519180</v>
      </c>
      <c r="H11" s="1">
        <v>27405</v>
      </c>
      <c r="I11" s="2">
        <v>468</v>
      </c>
      <c r="J11" s="1">
        <v>4342418</v>
      </c>
      <c r="K11" s="1">
        <v>202182</v>
      </c>
      <c r="L11" s="1">
        <v>21477737</v>
      </c>
      <c r="M11" s="47"/>
      <c r="N11" s="38">
        <f>IFERROR(B11/J11,0)</f>
        <v>0.13554706156800198</v>
      </c>
      <c r="O11" s="39">
        <f>IFERROR(I11/H11,0)</f>
        <v>1.7077175697865352E-2</v>
      </c>
      <c r="P11" s="37">
        <f>D11*250</f>
        <v>2514000</v>
      </c>
      <c r="Q11" s="40">
        <f>ABS(P11-B11)/B11</f>
        <v>3.2711373729616957</v>
      </c>
    </row>
    <row r="12" spans="1:17" ht="15" thickBot="1" x14ac:dyDescent="0.35">
      <c r="A12" s="42" t="s">
        <v>16</v>
      </c>
      <c r="B12" s="1">
        <v>246741</v>
      </c>
      <c r="C12" s="2"/>
      <c r="D12" s="1">
        <v>4904</v>
      </c>
      <c r="E12" s="2"/>
      <c r="F12" s="1">
        <v>42063</v>
      </c>
      <c r="G12" s="1">
        <v>199774</v>
      </c>
      <c r="H12" s="1">
        <v>23239</v>
      </c>
      <c r="I12" s="2">
        <v>462</v>
      </c>
      <c r="J12" s="1">
        <v>2358244</v>
      </c>
      <c r="K12" s="1">
        <v>222111</v>
      </c>
      <c r="L12" s="1">
        <v>10617423</v>
      </c>
      <c r="M12" s="47"/>
      <c r="N12" s="38">
        <f>IFERROR(B12/J12,0)</f>
        <v>0.10462912234696664</v>
      </c>
      <c r="O12" s="39">
        <f>IFERROR(I12/H12,0)</f>
        <v>1.9880373510047764E-2</v>
      </c>
      <c r="P12" s="37">
        <f>D12*250</f>
        <v>1226000</v>
      </c>
      <c r="Q12" s="40">
        <f>ABS(P12-B12)/B12</f>
        <v>3.9687729238351146</v>
      </c>
    </row>
    <row r="13" spans="1:17" ht="13.5" thickBot="1" x14ac:dyDescent="0.35">
      <c r="A13" s="45" t="s">
        <v>64</v>
      </c>
      <c r="B13" s="2">
        <v>704</v>
      </c>
      <c r="C13" s="2"/>
      <c r="D13" s="2">
        <v>6</v>
      </c>
      <c r="E13" s="2"/>
      <c r="F13" s="2">
        <v>382</v>
      </c>
      <c r="G13" s="2">
        <v>316</v>
      </c>
      <c r="H13" s="2"/>
      <c r="I13" s="2"/>
      <c r="J13" s="1">
        <v>30857</v>
      </c>
      <c r="K13" s="2"/>
      <c r="L13" s="2"/>
      <c r="M13" s="47"/>
      <c r="N13" s="38">
        <f>IFERROR(B13/J13,0)</f>
        <v>2.2814920439446478E-2</v>
      </c>
      <c r="O13" s="39">
        <f>IFERROR(I13/H13,0)</f>
        <v>0</v>
      </c>
      <c r="P13" s="37">
        <f>D13*250</f>
        <v>1500</v>
      </c>
      <c r="Q13" s="40">
        <f>ABS(P13-B13)/B13</f>
        <v>1.1306818181818181</v>
      </c>
    </row>
    <row r="14" spans="1:17" ht="15" thickBot="1" x14ac:dyDescent="0.35">
      <c r="A14" s="42" t="s">
        <v>47</v>
      </c>
      <c r="B14" s="1">
        <v>5844</v>
      </c>
      <c r="C14" s="2"/>
      <c r="D14" s="2">
        <v>45</v>
      </c>
      <c r="E14" s="2"/>
      <c r="F14" s="1">
        <v>2031</v>
      </c>
      <c r="G14" s="1">
        <v>3768</v>
      </c>
      <c r="H14" s="1">
        <v>4127</v>
      </c>
      <c r="I14" s="2">
        <v>32</v>
      </c>
      <c r="J14" s="1">
        <v>219986</v>
      </c>
      <c r="K14" s="1">
        <v>155371</v>
      </c>
      <c r="L14" s="1">
        <v>1415872</v>
      </c>
      <c r="M14" s="47"/>
      <c r="N14" s="38">
        <f>IFERROR(B14/J14,0)</f>
        <v>2.6565326884438099E-2</v>
      </c>
      <c r="O14" s="39">
        <f>IFERROR(I14/H14,0)</f>
        <v>7.7538163314756483E-3</v>
      </c>
      <c r="P14" s="37">
        <f>D14*250</f>
        <v>11250</v>
      </c>
      <c r="Q14" s="40">
        <f>ABS(P14-B14)/B14</f>
        <v>0.92505133470225875</v>
      </c>
    </row>
    <row r="15" spans="1:17" ht="15" thickBot="1" x14ac:dyDescent="0.35">
      <c r="A15" s="42" t="s">
        <v>49</v>
      </c>
      <c r="B15" s="1">
        <v>29120</v>
      </c>
      <c r="C15" s="2"/>
      <c r="D15" s="2">
        <v>298</v>
      </c>
      <c r="E15" s="2"/>
      <c r="F15" s="1">
        <v>12007</v>
      </c>
      <c r="G15" s="1">
        <v>16815</v>
      </c>
      <c r="H15" s="1">
        <v>16295</v>
      </c>
      <c r="I15" s="2">
        <v>167</v>
      </c>
      <c r="J15" s="1">
        <v>231799</v>
      </c>
      <c r="K15" s="1">
        <v>129709</v>
      </c>
      <c r="L15" s="1">
        <v>1787065</v>
      </c>
      <c r="M15" s="47"/>
      <c r="N15" s="38">
        <f>IFERROR(B15/J15,0)</f>
        <v>0.12562608121691637</v>
      </c>
      <c r="O15" s="39">
        <f>IFERROR(I15/H15,0)</f>
        <v>1.024854249769868E-2</v>
      </c>
      <c r="P15" s="37">
        <f>D15*250</f>
        <v>74500</v>
      </c>
      <c r="Q15" s="40">
        <f>ABS(P15-B15)/B15</f>
        <v>1.5583791208791209</v>
      </c>
    </row>
    <row r="16" spans="1:17" ht="15" thickBot="1" x14ac:dyDescent="0.35">
      <c r="A16" s="42" t="s">
        <v>12</v>
      </c>
      <c r="B16" s="1">
        <v>215053</v>
      </c>
      <c r="C16" s="2"/>
      <c r="D16" s="1">
        <v>8044</v>
      </c>
      <c r="E16" s="2"/>
      <c r="F16" s="1">
        <v>148827</v>
      </c>
      <c r="G16" s="1">
        <v>58182</v>
      </c>
      <c r="H16" s="1">
        <v>16971</v>
      </c>
      <c r="I16" s="2">
        <v>635</v>
      </c>
      <c r="J16" s="1">
        <v>3541183</v>
      </c>
      <c r="K16" s="1">
        <v>279453</v>
      </c>
      <c r="L16" s="1">
        <v>12671821</v>
      </c>
      <c r="M16" s="47"/>
      <c r="N16" s="38">
        <f>IFERROR(B16/J16,0)</f>
        <v>6.0729140516036589E-2</v>
      </c>
      <c r="O16" s="39">
        <f>IFERROR(I16/H16,0)</f>
        <v>3.7416769783748749E-2</v>
      </c>
      <c r="P16" s="37">
        <f>D16*250</f>
        <v>2011000</v>
      </c>
      <c r="Q16" s="40">
        <f>ABS(P16-B16)/B16</f>
        <v>8.3511831967003491</v>
      </c>
    </row>
    <row r="17" spans="1:17" ht="15" thickBot="1" x14ac:dyDescent="0.35">
      <c r="A17" s="42" t="s">
        <v>27</v>
      </c>
      <c r="B17" s="1">
        <v>83277</v>
      </c>
      <c r="C17" s="2"/>
      <c r="D17" s="1">
        <v>3191</v>
      </c>
      <c r="E17" s="2"/>
      <c r="F17" s="1">
        <v>63262</v>
      </c>
      <c r="G17" s="1">
        <v>16824</v>
      </c>
      <c r="H17" s="1">
        <v>12370</v>
      </c>
      <c r="I17" s="2">
        <v>474</v>
      </c>
      <c r="J17" s="1">
        <v>1219850</v>
      </c>
      <c r="K17" s="1">
        <v>181196</v>
      </c>
      <c r="L17" s="1">
        <v>6732219</v>
      </c>
      <c r="M17" s="47"/>
      <c r="N17" s="38">
        <f>IFERROR(B17/J17,0)</f>
        <v>6.8268229700372995E-2</v>
      </c>
      <c r="O17" s="39">
        <f>IFERROR(I17/H17,0)</f>
        <v>3.8318512530315277E-2</v>
      </c>
      <c r="P17" s="37">
        <f>D17*250</f>
        <v>797750</v>
      </c>
      <c r="Q17" s="40">
        <f>ABS(P17-B17)/B17</f>
        <v>8.5794757255904983</v>
      </c>
    </row>
    <row r="18" spans="1:17" ht="15" thickBot="1" x14ac:dyDescent="0.35">
      <c r="A18" s="42" t="s">
        <v>41</v>
      </c>
      <c r="B18" s="1">
        <v>54533</v>
      </c>
      <c r="C18" s="44">
        <v>262</v>
      </c>
      <c r="D18" s="1">
        <v>1016</v>
      </c>
      <c r="E18" s="43">
        <v>2</v>
      </c>
      <c r="F18" s="1">
        <v>42809</v>
      </c>
      <c r="G18" s="1">
        <v>10708</v>
      </c>
      <c r="H18" s="1">
        <v>17284</v>
      </c>
      <c r="I18" s="2">
        <v>322</v>
      </c>
      <c r="J18" s="1">
        <v>584208</v>
      </c>
      <c r="K18" s="1">
        <v>185165</v>
      </c>
      <c r="L18" s="1">
        <v>3155070</v>
      </c>
      <c r="M18" s="47"/>
      <c r="N18" s="38">
        <f>IFERROR(B18/J18,0)</f>
        <v>9.3345178429600412E-2</v>
      </c>
      <c r="O18" s="39">
        <f>IFERROR(I18/H18,0)</f>
        <v>1.8629946771580651E-2</v>
      </c>
      <c r="P18" s="37">
        <f>D18*250</f>
        <v>254000</v>
      </c>
      <c r="Q18" s="40">
        <f>ABS(P18-B18)/B18</f>
        <v>3.6577301817248271</v>
      </c>
    </row>
    <row r="19" spans="1:17" ht="15" thickBot="1" x14ac:dyDescent="0.35">
      <c r="A19" s="42" t="s">
        <v>45</v>
      </c>
      <c r="B19" s="1">
        <v>36344</v>
      </c>
      <c r="C19" s="2"/>
      <c r="D19" s="2">
        <v>421</v>
      </c>
      <c r="E19" s="2"/>
      <c r="F19" s="1">
        <v>23461</v>
      </c>
      <c r="G19" s="1">
        <v>12462</v>
      </c>
      <c r="H19" s="1">
        <v>12475</v>
      </c>
      <c r="I19" s="2">
        <v>145</v>
      </c>
      <c r="J19" s="1">
        <v>359840</v>
      </c>
      <c r="K19" s="1">
        <v>123516</v>
      </c>
      <c r="L19" s="1">
        <v>2913314</v>
      </c>
      <c r="M19" s="47"/>
      <c r="N19" s="38">
        <f>IFERROR(B19/J19,0)</f>
        <v>0.10100044464206313</v>
      </c>
      <c r="O19" s="39">
        <f>IFERROR(I19/H19,0)</f>
        <v>1.1623246492985972E-2</v>
      </c>
      <c r="P19" s="37">
        <f>D19*250</f>
        <v>105250</v>
      </c>
      <c r="Q19" s="40">
        <f>ABS(P19-B19)/B19</f>
        <v>1.8959388069557561</v>
      </c>
    </row>
    <row r="20" spans="1:17" ht="15" thickBot="1" x14ac:dyDescent="0.35">
      <c r="A20" s="42" t="s">
        <v>38</v>
      </c>
      <c r="B20" s="1">
        <v>41626</v>
      </c>
      <c r="C20" s="2"/>
      <c r="D20" s="2">
        <v>856</v>
      </c>
      <c r="E20" s="2"/>
      <c r="F20" s="1">
        <v>9388</v>
      </c>
      <c r="G20" s="1">
        <v>31382</v>
      </c>
      <c r="H20" s="1">
        <v>9317</v>
      </c>
      <c r="I20" s="2">
        <v>192</v>
      </c>
      <c r="J20" s="1">
        <v>794282</v>
      </c>
      <c r="K20" s="1">
        <v>177784</v>
      </c>
      <c r="L20" s="1">
        <v>4467673</v>
      </c>
      <c r="M20" s="47"/>
      <c r="N20" s="38">
        <f>IFERROR(B20/J20,0)</f>
        <v>5.2407079601451377E-2</v>
      </c>
      <c r="O20" s="39">
        <f>IFERROR(I20/H20,0)</f>
        <v>2.0607491681871846E-2</v>
      </c>
      <c r="P20" s="37">
        <f>D20*250</f>
        <v>214000</v>
      </c>
      <c r="Q20" s="40">
        <f>ABS(P20-B20)/B20</f>
        <v>4.141017633210013</v>
      </c>
    </row>
    <row r="21" spans="1:17" ht="15" thickBot="1" x14ac:dyDescent="0.35">
      <c r="A21" s="42" t="s">
        <v>14</v>
      </c>
      <c r="B21" s="1">
        <v>140821</v>
      </c>
      <c r="C21" s="2"/>
      <c r="D21" s="1">
        <v>4637</v>
      </c>
      <c r="E21" s="2"/>
      <c r="F21" s="1">
        <v>118120</v>
      </c>
      <c r="G21" s="1">
        <v>18064</v>
      </c>
      <c r="H21" s="1">
        <v>30292</v>
      </c>
      <c r="I21" s="2">
        <v>997</v>
      </c>
      <c r="J21" s="1">
        <v>1719034</v>
      </c>
      <c r="K21" s="1">
        <v>369781</v>
      </c>
      <c r="L21" s="1">
        <v>4648794</v>
      </c>
      <c r="M21" s="47"/>
      <c r="N21" s="38">
        <f>IFERROR(B21/J21,0)</f>
        <v>8.191868223665151E-2</v>
      </c>
      <c r="O21" s="39">
        <f>IFERROR(I21/H21,0)</f>
        <v>3.2912980324838241E-2</v>
      </c>
      <c r="P21" s="37">
        <f>D21*250</f>
        <v>1159250</v>
      </c>
      <c r="Q21" s="40">
        <f>ABS(P21-B21)/B21</f>
        <v>7.2320818627903511</v>
      </c>
    </row>
    <row r="22" spans="1:17" ht="15" thickBot="1" x14ac:dyDescent="0.35">
      <c r="A22" s="42" t="s">
        <v>39</v>
      </c>
      <c r="B22" s="1">
        <v>4253</v>
      </c>
      <c r="C22" s="2"/>
      <c r="D22" s="2">
        <v>128</v>
      </c>
      <c r="E22" s="2"/>
      <c r="F22" s="1">
        <v>3679</v>
      </c>
      <c r="G22" s="2">
        <v>446</v>
      </c>
      <c r="H22" s="1">
        <v>3164</v>
      </c>
      <c r="I22" s="2">
        <v>95</v>
      </c>
      <c r="J22" s="1">
        <v>229055</v>
      </c>
      <c r="K22" s="1">
        <v>170401</v>
      </c>
      <c r="L22" s="1">
        <v>1344212</v>
      </c>
      <c r="M22" s="47"/>
      <c r="N22" s="38">
        <f>IFERROR(B22/J22,0)</f>
        <v>1.8567592936194362E-2</v>
      </c>
      <c r="O22" s="39">
        <f>IFERROR(I22/H22,0)</f>
        <v>3.0025284450063212E-2</v>
      </c>
      <c r="P22" s="37">
        <f>D22*250</f>
        <v>32000</v>
      </c>
      <c r="Q22" s="40">
        <f>ABS(P22-B22)/B22</f>
        <v>6.5241006348459907</v>
      </c>
    </row>
    <row r="23" spans="1:17" ht="15" thickBot="1" x14ac:dyDescent="0.35">
      <c r="A23" s="42" t="s">
        <v>26</v>
      </c>
      <c r="B23" s="1">
        <v>102229</v>
      </c>
      <c r="C23" s="2"/>
      <c r="D23" s="1">
        <v>3669</v>
      </c>
      <c r="E23" s="2"/>
      <c r="F23" s="1">
        <v>6040</v>
      </c>
      <c r="G23" s="1">
        <v>92520</v>
      </c>
      <c r="H23" s="1">
        <v>16909</v>
      </c>
      <c r="I23" s="2">
        <v>607</v>
      </c>
      <c r="J23" s="1">
        <v>1693571</v>
      </c>
      <c r="K23" s="1">
        <v>280129</v>
      </c>
      <c r="L23" s="1">
        <v>6045680</v>
      </c>
      <c r="M23" s="47"/>
      <c r="N23" s="38">
        <f>IFERROR(B23/J23,0)</f>
        <v>6.0362984486626185E-2</v>
      </c>
      <c r="O23" s="39">
        <f>IFERROR(I23/H23,0)</f>
        <v>3.5898042462593885E-2</v>
      </c>
      <c r="P23" s="37">
        <f>D23*250</f>
        <v>917250</v>
      </c>
      <c r="Q23" s="40">
        <f>ABS(P23-B23)/B23</f>
        <v>7.9725029101331328</v>
      </c>
    </row>
    <row r="24" spans="1:17" ht="15" thickBot="1" x14ac:dyDescent="0.35">
      <c r="A24" s="42" t="s">
        <v>17</v>
      </c>
      <c r="B24" s="1">
        <v>124728</v>
      </c>
      <c r="C24" s="2"/>
      <c r="D24" s="1">
        <v>8888</v>
      </c>
      <c r="E24" s="2"/>
      <c r="F24" s="1">
        <v>102205</v>
      </c>
      <c r="G24" s="1">
        <v>13635</v>
      </c>
      <c r="H24" s="1">
        <v>18096</v>
      </c>
      <c r="I24" s="1">
        <v>1290</v>
      </c>
      <c r="J24" s="1">
        <v>1689197</v>
      </c>
      <c r="K24" s="1">
        <v>245077</v>
      </c>
      <c r="L24" s="1">
        <v>6892503</v>
      </c>
      <c r="M24" s="47"/>
      <c r="N24" s="38">
        <f>IFERROR(B24/J24,0)</f>
        <v>7.3838634570153744E-2</v>
      </c>
      <c r="O24" s="39">
        <f>IFERROR(I24/H24,0)</f>
        <v>7.1286472148541113E-2</v>
      </c>
      <c r="P24" s="37">
        <f>D24*250</f>
        <v>2222000</v>
      </c>
      <c r="Q24" s="40">
        <f>ABS(P24-B24)/B24</f>
        <v>16.814764928484383</v>
      </c>
    </row>
    <row r="25" spans="1:17" ht="15" thickBot="1" x14ac:dyDescent="0.35">
      <c r="A25" s="42" t="s">
        <v>11</v>
      </c>
      <c r="B25" s="1">
        <v>104618</v>
      </c>
      <c r="C25" s="2"/>
      <c r="D25" s="1">
        <v>6634</v>
      </c>
      <c r="E25" s="2"/>
      <c r="F25" s="1">
        <v>67778</v>
      </c>
      <c r="G25" s="1">
        <v>30206</v>
      </c>
      <c r="H25" s="1">
        <v>10476</v>
      </c>
      <c r="I25" s="2">
        <v>664</v>
      </c>
      <c r="J25" s="1">
        <v>2698409</v>
      </c>
      <c r="K25" s="1">
        <v>270196</v>
      </c>
      <c r="L25" s="1">
        <v>9986857</v>
      </c>
      <c r="M25" s="47"/>
      <c r="N25" s="38">
        <f>IFERROR(B25/J25,0)</f>
        <v>3.8770253138052831E-2</v>
      </c>
      <c r="O25" s="39">
        <f>IFERROR(I25/H25,0)</f>
        <v>6.3382970599465446E-2</v>
      </c>
      <c r="P25" s="37">
        <f>D25*250</f>
        <v>1658500</v>
      </c>
      <c r="Q25" s="40">
        <f>ABS(P25-B25)/B25</f>
        <v>14.852912500716894</v>
      </c>
    </row>
    <row r="26" spans="1:17" ht="15" thickBot="1" x14ac:dyDescent="0.35">
      <c r="A26" s="42" t="s">
        <v>32</v>
      </c>
      <c r="B26" s="1">
        <v>67308</v>
      </c>
      <c r="C26" s="2"/>
      <c r="D26" s="1">
        <v>1791</v>
      </c>
      <c r="E26" s="2"/>
      <c r="F26" s="1">
        <v>60605</v>
      </c>
      <c r="G26" s="1">
        <v>4912</v>
      </c>
      <c r="H26" s="1">
        <v>11935</v>
      </c>
      <c r="I26" s="2">
        <v>318</v>
      </c>
      <c r="J26" s="1">
        <v>1322220</v>
      </c>
      <c r="K26" s="1">
        <v>234451</v>
      </c>
      <c r="L26" s="1">
        <v>5639632</v>
      </c>
      <c r="M26" s="47"/>
      <c r="N26" s="38">
        <f>IFERROR(B26/J26,0)</f>
        <v>5.0905295639152331E-2</v>
      </c>
      <c r="O26" s="39">
        <f>IFERROR(I26/H26,0)</f>
        <v>2.6644323418516969E-2</v>
      </c>
      <c r="P26" s="37">
        <f>D26*250</f>
        <v>447750</v>
      </c>
      <c r="Q26" s="40">
        <f>ABS(P26-B26)/B26</f>
        <v>5.6522553039757533</v>
      </c>
    </row>
    <row r="27" spans="1:17" ht="15" thickBot="1" x14ac:dyDescent="0.35">
      <c r="A27" s="42" t="s">
        <v>30</v>
      </c>
      <c r="B27" s="1">
        <v>75449</v>
      </c>
      <c r="C27" s="2"/>
      <c r="D27" s="1">
        <v>2190</v>
      </c>
      <c r="E27" s="2"/>
      <c r="F27" s="1">
        <v>56577</v>
      </c>
      <c r="G27" s="1">
        <v>16682</v>
      </c>
      <c r="H27" s="1">
        <v>25351</v>
      </c>
      <c r="I27" s="2">
        <v>736</v>
      </c>
      <c r="J27" s="1">
        <v>541254</v>
      </c>
      <c r="K27" s="1">
        <v>181864</v>
      </c>
      <c r="L27" s="1">
        <v>2976149</v>
      </c>
      <c r="M27" s="47"/>
      <c r="N27" s="38">
        <f>IFERROR(B27/J27,0)</f>
        <v>0.13939666034800666</v>
      </c>
      <c r="O27" s="39">
        <f>IFERROR(I27/H27,0)</f>
        <v>2.9032385310244171E-2</v>
      </c>
      <c r="P27" s="37">
        <f>D27*250</f>
        <v>547500</v>
      </c>
      <c r="Q27" s="40">
        <f>ABS(P27-B27)/B27</f>
        <v>6.2565574096409495</v>
      </c>
    </row>
    <row r="28" spans="1:17" ht="15" thickBot="1" x14ac:dyDescent="0.35">
      <c r="A28" s="42" t="s">
        <v>35</v>
      </c>
      <c r="B28" s="1">
        <v>72648</v>
      </c>
      <c r="C28" s="2"/>
      <c r="D28" s="1">
        <v>1517</v>
      </c>
      <c r="E28" s="2"/>
      <c r="F28" s="1">
        <v>10965</v>
      </c>
      <c r="G28" s="1">
        <v>60166</v>
      </c>
      <c r="H28" s="1">
        <v>11837</v>
      </c>
      <c r="I28" s="2">
        <v>247</v>
      </c>
      <c r="J28" s="1">
        <v>951576</v>
      </c>
      <c r="K28" s="1">
        <v>155045</v>
      </c>
      <c r="L28" s="1">
        <v>6137428</v>
      </c>
      <c r="M28" s="47"/>
      <c r="N28" s="38">
        <f>IFERROR(B28/J28,0)</f>
        <v>7.6344926732073951E-2</v>
      </c>
      <c r="O28" s="39">
        <f>IFERROR(I28/H28,0)</f>
        <v>2.0866773675762441E-2</v>
      </c>
      <c r="P28" s="37">
        <f>D28*250</f>
        <v>379250</v>
      </c>
      <c r="Q28" s="40">
        <f>ABS(P28-B28)/B28</f>
        <v>4.2203777117057593</v>
      </c>
    </row>
    <row r="29" spans="1:17" ht="15" thickBot="1" x14ac:dyDescent="0.35">
      <c r="A29" s="42" t="s">
        <v>51</v>
      </c>
      <c r="B29" s="1">
        <v>6072</v>
      </c>
      <c r="C29" s="2"/>
      <c r="D29" s="2">
        <v>89</v>
      </c>
      <c r="E29" s="2"/>
      <c r="F29" s="1">
        <v>4434</v>
      </c>
      <c r="G29" s="1">
        <v>1549</v>
      </c>
      <c r="H29" s="1">
        <v>5681</v>
      </c>
      <c r="I29" s="2">
        <v>83</v>
      </c>
      <c r="J29" s="1">
        <v>207560</v>
      </c>
      <c r="K29" s="1">
        <v>194203</v>
      </c>
      <c r="L29" s="1">
        <v>1068778</v>
      </c>
      <c r="M29" s="47"/>
      <c r="N29" s="38">
        <f>IFERROR(B29/J29,0)</f>
        <v>2.9254191559067257E-2</v>
      </c>
      <c r="O29" s="39">
        <f>IFERROR(I29/H29,0)</f>
        <v>1.4610103854955113E-2</v>
      </c>
      <c r="P29" s="37">
        <f>D29*250</f>
        <v>22250</v>
      </c>
      <c r="Q29" s="40">
        <f>ABS(P29-B29)/B29</f>
        <v>2.664361001317523</v>
      </c>
    </row>
    <row r="30" spans="1:17" ht="15" thickBot="1" x14ac:dyDescent="0.35">
      <c r="A30" s="42" t="s">
        <v>50</v>
      </c>
      <c r="B30" s="1">
        <v>31348</v>
      </c>
      <c r="C30" s="2"/>
      <c r="D30" s="2">
        <v>373</v>
      </c>
      <c r="E30" s="2"/>
      <c r="F30" s="1">
        <v>23292</v>
      </c>
      <c r="G30" s="1">
        <v>7683</v>
      </c>
      <c r="H30" s="1">
        <v>16205</v>
      </c>
      <c r="I30" s="2">
        <v>193</v>
      </c>
      <c r="J30" s="1">
        <v>334241</v>
      </c>
      <c r="K30" s="1">
        <v>172787</v>
      </c>
      <c r="L30" s="1">
        <v>1934408</v>
      </c>
      <c r="M30" s="47"/>
      <c r="N30" s="38">
        <f>IFERROR(B30/J30,0)</f>
        <v>9.378861360515317E-2</v>
      </c>
      <c r="O30" s="39">
        <f>IFERROR(I30/H30,0)</f>
        <v>1.1909904350509102E-2</v>
      </c>
      <c r="P30" s="37">
        <f>D30*250</f>
        <v>93250</v>
      </c>
      <c r="Q30" s="40">
        <f>ABS(P30-B30)/B30</f>
        <v>1.9746714303942836</v>
      </c>
    </row>
    <row r="31" spans="1:17" ht="15" thickBot="1" x14ac:dyDescent="0.35">
      <c r="A31" s="42" t="s">
        <v>31</v>
      </c>
      <c r="B31" s="1">
        <v>63584</v>
      </c>
      <c r="C31" s="2"/>
      <c r="D31" s="1">
        <v>1172</v>
      </c>
      <c r="E31" s="2"/>
      <c r="F31" s="1">
        <v>26011</v>
      </c>
      <c r="G31" s="1">
        <v>36401</v>
      </c>
      <c r="H31" s="1">
        <v>20643</v>
      </c>
      <c r="I31" s="2">
        <v>381</v>
      </c>
      <c r="J31" s="1">
        <v>786344</v>
      </c>
      <c r="K31" s="1">
        <v>255294</v>
      </c>
      <c r="L31" s="1">
        <v>3080156</v>
      </c>
      <c r="M31" s="47"/>
      <c r="N31" s="38">
        <f>IFERROR(B31/J31,0)</f>
        <v>8.0860285066077953E-2</v>
      </c>
      <c r="O31" s="39">
        <f>IFERROR(I31/H31,0)</f>
        <v>1.8456619677372475E-2</v>
      </c>
      <c r="P31" s="37">
        <f>D31*250</f>
        <v>293000</v>
      </c>
      <c r="Q31" s="40">
        <f>ABS(P31-B31)/B31</f>
        <v>3.6080775037745343</v>
      </c>
    </row>
    <row r="32" spans="1:17" ht="15" thickBot="1" x14ac:dyDescent="0.35">
      <c r="A32" s="42" t="s">
        <v>42</v>
      </c>
      <c r="B32" s="1">
        <v>7050</v>
      </c>
      <c r="C32" s="2"/>
      <c r="D32" s="2">
        <v>428</v>
      </c>
      <c r="E32" s="2"/>
      <c r="F32" s="1">
        <v>6367</v>
      </c>
      <c r="G32" s="2">
        <v>255</v>
      </c>
      <c r="H32" s="1">
        <v>5185</v>
      </c>
      <c r="I32" s="2">
        <v>315</v>
      </c>
      <c r="J32" s="1">
        <v>218606</v>
      </c>
      <c r="K32" s="1">
        <v>160774</v>
      </c>
      <c r="L32" s="1">
        <v>1359711</v>
      </c>
      <c r="M32" s="47"/>
      <c r="N32" s="38">
        <f>IFERROR(B32/J32,0)</f>
        <v>3.22498010118661E-2</v>
      </c>
      <c r="O32" s="39">
        <f>IFERROR(I32/H32,0)</f>
        <v>6.0752169720347159E-2</v>
      </c>
      <c r="P32" s="37">
        <f>D32*250</f>
        <v>107000</v>
      </c>
      <c r="Q32" s="40">
        <f>ABS(P32-B32)/B32</f>
        <v>14.177304964539006</v>
      </c>
    </row>
    <row r="33" spans="1:17" ht="15" thickBot="1" x14ac:dyDescent="0.35">
      <c r="A33" s="42" t="s">
        <v>8</v>
      </c>
      <c r="B33" s="1">
        <v>194461</v>
      </c>
      <c r="C33" s="2"/>
      <c r="D33" s="1">
        <v>16037</v>
      </c>
      <c r="E33" s="2"/>
      <c r="F33" s="1">
        <v>158664</v>
      </c>
      <c r="G33" s="1">
        <v>19760</v>
      </c>
      <c r="H33" s="1">
        <v>21893</v>
      </c>
      <c r="I33" s="1">
        <v>1806</v>
      </c>
      <c r="J33" s="1">
        <v>2585207</v>
      </c>
      <c r="K33" s="1">
        <v>291055</v>
      </c>
      <c r="L33" s="1">
        <v>8882190</v>
      </c>
      <c r="M33" s="47"/>
      <c r="N33" s="38">
        <f>IFERROR(B33/J33,0)</f>
        <v>7.522066898318007E-2</v>
      </c>
      <c r="O33" s="39">
        <f>IFERROR(I33/H33,0)</f>
        <v>8.249212076919564E-2</v>
      </c>
      <c r="P33" s="37">
        <f>D33*250</f>
        <v>4009250</v>
      </c>
      <c r="Q33" s="40">
        <f>ABS(P33-B33)/B33</f>
        <v>19.617244588889289</v>
      </c>
    </row>
    <row r="34" spans="1:17" ht="15" thickBot="1" x14ac:dyDescent="0.35">
      <c r="A34" s="42" t="s">
        <v>44</v>
      </c>
      <c r="B34" s="1">
        <v>23951</v>
      </c>
      <c r="C34" s="2"/>
      <c r="D34" s="2">
        <v>734</v>
      </c>
      <c r="E34" s="2"/>
      <c r="F34" s="1">
        <v>11145</v>
      </c>
      <c r="G34" s="1">
        <v>12072</v>
      </c>
      <c r="H34" s="1">
        <v>11422</v>
      </c>
      <c r="I34" s="2">
        <v>350</v>
      </c>
      <c r="J34" s="1">
        <v>694824</v>
      </c>
      <c r="K34" s="1">
        <v>331369</v>
      </c>
      <c r="L34" s="1">
        <v>2096829</v>
      </c>
      <c r="M34" s="47"/>
      <c r="N34" s="38">
        <f>IFERROR(B34/J34,0)</f>
        <v>3.4470599749001185E-2</v>
      </c>
      <c r="O34" s="39">
        <f>IFERROR(I34/H34,0)</f>
        <v>3.0642619506216075E-2</v>
      </c>
      <c r="P34" s="37">
        <f>D34*250</f>
        <v>183500</v>
      </c>
      <c r="Q34" s="40">
        <f>ABS(P34-B34)/B34</f>
        <v>6.6614755125046967</v>
      </c>
    </row>
    <row r="35" spans="1:17" ht="15" thickBot="1" x14ac:dyDescent="0.35">
      <c r="A35" s="42" t="s">
        <v>7</v>
      </c>
      <c r="B35" s="1">
        <v>458279</v>
      </c>
      <c r="C35" s="2"/>
      <c r="D35" s="1">
        <v>32937</v>
      </c>
      <c r="E35" s="2"/>
      <c r="F35" s="1">
        <v>359479</v>
      </c>
      <c r="G35" s="1">
        <v>65863</v>
      </c>
      <c r="H35" s="1">
        <v>23558</v>
      </c>
      <c r="I35" s="1">
        <v>1693</v>
      </c>
      <c r="J35" s="1">
        <v>7353387</v>
      </c>
      <c r="K35" s="1">
        <v>377997</v>
      </c>
      <c r="L35" s="1">
        <v>19453561</v>
      </c>
      <c r="M35" s="47"/>
      <c r="N35" s="38">
        <f>IFERROR(B35/J35,0)</f>
        <v>6.2322165282474591E-2</v>
      </c>
      <c r="O35" s="39">
        <f>IFERROR(I35/H35,0)</f>
        <v>7.1865183801680957E-2</v>
      </c>
      <c r="P35" s="37">
        <f>D35*250</f>
        <v>8234250</v>
      </c>
      <c r="Q35" s="40">
        <f>ABS(P35-B35)/B35</f>
        <v>16.967766360666754</v>
      </c>
    </row>
    <row r="36" spans="1:17" ht="15" thickBot="1" x14ac:dyDescent="0.35">
      <c r="A36" s="42" t="s">
        <v>24</v>
      </c>
      <c r="B36" s="1">
        <v>150847</v>
      </c>
      <c r="C36" s="2"/>
      <c r="D36" s="1">
        <v>2487</v>
      </c>
      <c r="E36" s="2"/>
      <c r="F36" s="1">
        <v>127749</v>
      </c>
      <c r="G36" s="1">
        <v>20611</v>
      </c>
      <c r="H36" s="1">
        <v>14383</v>
      </c>
      <c r="I36" s="2">
        <v>237</v>
      </c>
      <c r="J36" s="1">
        <v>2003307</v>
      </c>
      <c r="K36" s="1">
        <v>191008</v>
      </c>
      <c r="L36" s="1">
        <v>10488084</v>
      </c>
      <c r="M36" s="47"/>
      <c r="N36" s="38">
        <f>IFERROR(B36/J36,0)</f>
        <v>7.5298993114884541E-2</v>
      </c>
      <c r="O36" s="39">
        <f>IFERROR(I36/H36,0)</f>
        <v>1.647778627546409E-2</v>
      </c>
      <c r="P36" s="37">
        <f>D36*250</f>
        <v>621750</v>
      </c>
      <c r="Q36" s="40">
        <f>ABS(P36-B36)/B36</f>
        <v>3.1217259872586132</v>
      </c>
    </row>
    <row r="37" spans="1:17" ht="15" thickBot="1" x14ac:dyDescent="0.35">
      <c r="A37" s="42" t="s">
        <v>53</v>
      </c>
      <c r="B37" s="1">
        <v>9242</v>
      </c>
      <c r="C37" s="2"/>
      <c r="D37" s="2">
        <v>130</v>
      </c>
      <c r="E37" s="2"/>
      <c r="F37" s="1">
        <v>7718</v>
      </c>
      <c r="G37" s="1">
        <v>1394</v>
      </c>
      <c r="H37" s="1">
        <v>12128</v>
      </c>
      <c r="I37" s="2">
        <v>171</v>
      </c>
      <c r="J37" s="1">
        <v>184787</v>
      </c>
      <c r="K37" s="1">
        <v>242483</v>
      </c>
      <c r="L37" s="1">
        <v>762062</v>
      </c>
      <c r="M37" s="47"/>
      <c r="N37" s="38">
        <f>IFERROR(B37/J37,0)</f>
        <v>5.0014340835664847E-2</v>
      </c>
      <c r="O37" s="39">
        <f>IFERROR(I37/H37,0)</f>
        <v>1.4099604221635883E-2</v>
      </c>
      <c r="P37" s="37">
        <f>D37*250</f>
        <v>32500</v>
      </c>
      <c r="Q37" s="40">
        <f>ABS(P37-B37)/B37</f>
        <v>2.5165548582557888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112023</v>
      </c>
      <c r="C39" s="2"/>
      <c r="D39" s="1">
        <v>3932</v>
      </c>
      <c r="E39" s="2"/>
      <c r="F39" s="1">
        <v>91656</v>
      </c>
      <c r="G39" s="1">
        <v>16435</v>
      </c>
      <c r="H39" s="1">
        <v>9584</v>
      </c>
      <c r="I39" s="2">
        <v>336</v>
      </c>
      <c r="J39" s="1">
        <v>1905419</v>
      </c>
      <c r="K39" s="1">
        <v>163008</v>
      </c>
      <c r="L39" s="1">
        <v>11689100</v>
      </c>
      <c r="M39" s="47"/>
      <c r="N39" s="38">
        <f>IFERROR(B39/J39,0)</f>
        <v>5.8791793301105948E-2</v>
      </c>
      <c r="O39" s="39">
        <f>IFERROR(I39/H39,0)</f>
        <v>3.5058430717863104E-2</v>
      </c>
      <c r="P39" s="37">
        <f>D39*250</f>
        <v>983000</v>
      </c>
      <c r="Q39" s="40">
        <f>ABS(P39-B39)/B39</f>
        <v>7.7749837087026767</v>
      </c>
    </row>
    <row r="40" spans="1:17" ht="15" thickBot="1" x14ac:dyDescent="0.35">
      <c r="A40" s="42" t="s">
        <v>46</v>
      </c>
      <c r="B40" s="1">
        <v>50669</v>
      </c>
      <c r="C40" s="2"/>
      <c r="D40" s="2">
        <v>709</v>
      </c>
      <c r="E40" s="2"/>
      <c r="F40" s="1">
        <v>42695</v>
      </c>
      <c r="G40" s="1">
        <v>7265</v>
      </c>
      <c r="H40" s="1">
        <v>12805</v>
      </c>
      <c r="I40" s="2">
        <v>179</v>
      </c>
      <c r="J40" s="1">
        <v>810120</v>
      </c>
      <c r="K40" s="1">
        <v>204732</v>
      </c>
      <c r="L40" s="1">
        <v>3956971</v>
      </c>
      <c r="M40" s="47"/>
      <c r="N40" s="38">
        <f>IFERROR(B40/J40,0)</f>
        <v>6.2545055053572315E-2</v>
      </c>
      <c r="O40" s="39">
        <f>IFERROR(I40/H40,0)</f>
        <v>1.39789144865287E-2</v>
      </c>
      <c r="P40" s="37">
        <f>D40*250</f>
        <v>177250</v>
      </c>
      <c r="Q40" s="40">
        <f>ABS(P40-B40)/B40</f>
        <v>2.4981941621109556</v>
      </c>
    </row>
    <row r="41" spans="1:17" ht="15" thickBot="1" x14ac:dyDescent="0.35">
      <c r="A41" s="42" t="s">
        <v>37</v>
      </c>
      <c r="B41" s="1">
        <v>24165</v>
      </c>
      <c r="C41" s="2"/>
      <c r="D41" s="2">
        <v>412</v>
      </c>
      <c r="E41" s="2"/>
      <c r="F41" s="1">
        <v>4566</v>
      </c>
      <c r="G41" s="1">
        <v>19187</v>
      </c>
      <c r="H41" s="1">
        <v>5729</v>
      </c>
      <c r="I41" s="2">
        <v>98</v>
      </c>
      <c r="J41" s="1">
        <v>505119</v>
      </c>
      <c r="K41" s="1">
        <v>119761</v>
      </c>
      <c r="L41" s="1">
        <v>4217737</v>
      </c>
      <c r="M41" s="47"/>
      <c r="N41" s="38">
        <f>IFERROR(B41/J41,0)</f>
        <v>4.78402119104607E-2</v>
      </c>
      <c r="O41" s="39">
        <f>IFERROR(I41/H41,0)</f>
        <v>1.7105952173154127E-2</v>
      </c>
      <c r="P41" s="37">
        <f>D41*250</f>
        <v>103000</v>
      </c>
      <c r="Q41" s="40">
        <f>ABS(P41-B41)/B41</f>
        <v>3.2623629215807988</v>
      </c>
    </row>
    <row r="42" spans="1:17" ht="15" thickBot="1" x14ac:dyDescent="0.35">
      <c r="A42" s="42" t="s">
        <v>19</v>
      </c>
      <c r="B42" s="1">
        <v>131736</v>
      </c>
      <c r="C42" s="2"/>
      <c r="D42" s="1">
        <v>7633</v>
      </c>
      <c r="E42" s="2"/>
      <c r="F42" s="1">
        <v>101552</v>
      </c>
      <c r="G42" s="1">
        <v>22551</v>
      </c>
      <c r="H42" s="1">
        <v>10290</v>
      </c>
      <c r="I42" s="2">
        <v>596</v>
      </c>
      <c r="J42" s="1">
        <v>1517425</v>
      </c>
      <c r="K42" s="1">
        <v>118530</v>
      </c>
      <c r="L42" s="1">
        <v>12801989</v>
      </c>
      <c r="M42" s="47"/>
      <c r="N42" s="38">
        <f>IFERROR(B42/J42,0)</f>
        <v>8.6815493352224993E-2</v>
      </c>
      <c r="O42" s="39">
        <f>IFERROR(I42/H42,0)</f>
        <v>5.7920310981535474E-2</v>
      </c>
      <c r="P42" s="37">
        <f>D42*250</f>
        <v>1908250</v>
      </c>
      <c r="Q42" s="40">
        <f>ABS(P42-B42)/B42</f>
        <v>13.48541021436813</v>
      </c>
    </row>
    <row r="43" spans="1:17" ht="13.5" thickBot="1" x14ac:dyDescent="0.35">
      <c r="A43" s="45" t="s">
        <v>65</v>
      </c>
      <c r="B43" s="1">
        <v>28143</v>
      </c>
      <c r="C43" s="2"/>
      <c r="D43" s="2">
        <v>367</v>
      </c>
      <c r="E43" s="2"/>
      <c r="F43" s="1">
        <v>2267</v>
      </c>
      <c r="G43" s="1">
        <v>25509</v>
      </c>
      <c r="H43" s="1">
        <v>8309</v>
      </c>
      <c r="I43" s="2">
        <v>108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6.0643476349626031E-2</v>
      </c>
      <c r="O43" s="39">
        <f>IFERROR(I43/H43,0)</f>
        <v>1.2997954025755206E-2</v>
      </c>
      <c r="P43" s="37">
        <f>D43*250</f>
        <v>91750</v>
      </c>
      <c r="Q43" s="40">
        <f>ABS(P43-B43)/B43</f>
        <v>2.2601357353515974</v>
      </c>
    </row>
    <row r="44" spans="1:17" ht="15" thickBot="1" x14ac:dyDescent="0.35">
      <c r="A44" s="42" t="s">
        <v>40</v>
      </c>
      <c r="B44" s="1">
        <v>20871</v>
      </c>
      <c r="C44" s="2"/>
      <c r="D44" s="1">
        <v>1028</v>
      </c>
      <c r="E44" s="2"/>
      <c r="F44" s="1">
        <v>2021</v>
      </c>
      <c r="G44" s="1">
        <v>17822</v>
      </c>
      <c r="H44" s="1">
        <v>19701</v>
      </c>
      <c r="I44" s="2">
        <v>970</v>
      </c>
      <c r="J44" s="1">
        <v>444574</v>
      </c>
      <c r="K44" s="1">
        <v>419662</v>
      </c>
      <c r="L44" s="1">
        <v>1059361</v>
      </c>
      <c r="M44" s="47"/>
      <c r="N44" s="38">
        <f>IFERROR(B44/J44,0)</f>
        <v>4.6946065221987791E-2</v>
      </c>
      <c r="O44" s="39">
        <f>IFERROR(I44/H44,0)</f>
        <v>4.9236079386833158E-2</v>
      </c>
      <c r="P44" s="37">
        <f>D44*250</f>
        <v>257000</v>
      </c>
      <c r="Q44" s="40">
        <f>ABS(P44-B44)/B44</f>
        <v>11.313736763930812</v>
      </c>
    </row>
    <row r="45" spans="1:17" ht="15" thickBot="1" x14ac:dyDescent="0.35">
      <c r="A45" s="42" t="s">
        <v>25</v>
      </c>
      <c r="B45" s="1">
        <v>109320</v>
      </c>
      <c r="C45" s="2"/>
      <c r="D45" s="1">
        <v>2401</v>
      </c>
      <c r="E45" s="2"/>
      <c r="F45" s="1">
        <v>45205</v>
      </c>
      <c r="G45" s="1">
        <v>61714</v>
      </c>
      <c r="H45" s="1">
        <v>21232</v>
      </c>
      <c r="I45" s="2">
        <v>466</v>
      </c>
      <c r="J45" s="1">
        <v>955834</v>
      </c>
      <c r="K45" s="1">
        <v>185645</v>
      </c>
      <c r="L45" s="1">
        <v>5148714</v>
      </c>
      <c r="M45" s="47"/>
      <c r="N45" s="38">
        <f>IFERROR(B45/J45,0)</f>
        <v>0.11437132389096852</v>
      </c>
      <c r="O45" s="39">
        <f>IFERROR(I45/H45,0)</f>
        <v>2.1948003014318009E-2</v>
      </c>
      <c r="P45" s="37">
        <f>D45*250</f>
        <v>600250</v>
      </c>
      <c r="Q45" s="40">
        <f>ABS(P45-B45)/B45</f>
        <v>4.4907610684229784</v>
      </c>
    </row>
    <row r="46" spans="1:17" ht="15" thickBot="1" x14ac:dyDescent="0.35">
      <c r="A46" s="42" t="s">
        <v>54</v>
      </c>
      <c r="B46" s="1">
        <v>10691</v>
      </c>
      <c r="C46" s="2"/>
      <c r="D46" s="2">
        <v>157</v>
      </c>
      <c r="E46" s="2"/>
      <c r="F46" s="1">
        <v>9265</v>
      </c>
      <c r="G46" s="1">
        <v>1269</v>
      </c>
      <c r="H46" s="1">
        <v>12085</v>
      </c>
      <c r="I46" s="2">
        <v>177</v>
      </c>
      <c r="J46" s="1">
        <v>132108</v>
      </c>
      <c r="K46" s="1">
        <v>149332</v>
      </c>
      <c r="L46" s="1">
        <v>884659</v>
      </c>
      <c r="M46" s="47"/>
      <c r="N46" s="38">
        <f>IFERROR(B46/J46,0)</f>
        <v>8.0926211887243776E-2</v>
      </c>
      <c r="O46" s="39">
        <f>IFERROR(I46/H46,0)</f>
        <v>1.4646255688870501E-2</v>
      </c>
      <c r="P46" s="37">
        <f>D46*250</f>
        <v>39250</v>
      </c>
      <c r="Q46" s="40">
        <f>ABS(P46-B46)/B46</f>
        <v>2.6713123187727996</v>
      </c>
    </row>
    <row r="47" spans="1:17" ht="15" thickBot="1" x14ac:dyDescent="0.35">
      <c r="A47" s="42" t="s">
        <v>20</v>
      </c>
      <c r="B47" s="1">
        <v>139175</v>
      </c>
      <c r="C47" s="2"/>
      <c r="D47" s="1">
        <v>1488</v>
      </c>
      <c r="E47" s="2"/>
      <c r="F47" s="1">
        <v>100967</v>
      </c>
      <c r="G47" s="1">
        <v>36720</v>
      </c>
      <c r="H47" s="1">
        <v>20379</v>
      </c>
      <c r="I47" s="2">
        <v>218</v>
      </c>
      <c r="J47" s="1">
        <v>1949404</v>
      </c>
      <c r="K47" s="1">
        <v>285452</v>
      </c>
      <c r="L47" s="1">
        <v>6829174</v>
      </c>
      <c r="M47" s="47"/>
      <c r="N47" s="38">
        <f>IFERROR(B47/J47,0)</f>
        <v>7.1393615689718498E-2</v>
      </c>
      <c r="O47" s="39">
        <f>IFERROR(I47/H47,0)</f>
        <v>1.0697286422297463E-2</v>
      </c>
      <c r="P47" s="37">
        <f>D47*250</f>
        <v>372000</v>
      </c>
      <c r="Q47" s="40">
        <f>ABS(P47-B47)/B47</f>
        <v>1.6728938386922938</v>
      </c>
    </row>
    <row r="48" spans="1:17" ht="15" thickBot="1" x14ac:dyDescent="0.35">
      <c r="A48" s="42" t="s">
        <v>15</v>
      </c>
      <c r="B48" s="1">
        <v>590638</v>
      </c>
      <c r="C48" s="2"/>
      <c r="D48" s="1">
        <v>10721</v>
      </c>
      <c r="E48" s="2"/>
      <c r="F48" s="1">
        <v>438363</v>
      </c>
      <c r="G48" s="1">
        <v>141554</v>
      </c>
      <c r="H48" s="1">
        <v>20370</v>
      </c>
      <c r="I48" s="2">
        <v>370</v>
      </c>
      <c r="J48" s="1">
        <v>4937231</v>
      </c>
      <c r="K48" s="1">
        <v>170274</v>
      </c>
      <c r="L48" s="1">
        <v>28995881</v>
      </c>
      <c r="M48" s="47"/>
      <c r="N48" s="38">
        <f>IFERROR(B48/J48,0)</f>
        <v>0.11962940360700158</v>
      </c>
      <c r="O48" s="39">
        <f>IFERROR(I48/H48,0)</f>
        <v>1.8163966617574866E-2</v>
      </c>
      <c r="P48" s="37">
        <f>D48*250</f>
        <v>2680250</v>
      </c>
      <c r="Q48" s="40">
        <f>ABS(P48-B48)/B48</f>
        <v>3.5378895363996219</v>
      </c>
    </row>
    <row r="49" spans="1:17" ht="13.5" thickBot="1" x14ac:dyDescent="0.35">
      <c r="A49" s="45" t="s">
        <v>66</v>
      </c>
      <c r="B49" s="2">
        <v>869</v>
      </c>
      <c r="C49" s="2"/>
      <c r="D49" s="2">
        <v>10</v>
      </c>
      <c r="E49" s="2"/>
      <c r="F49" s="2">
        <v>623</v>
      </c>
      <c r="G49" s="2">
        <v>236</v>
      </c>
      <c r="H49" s="2"/>
      <c r="I49" s="2"/>
      <c r="J49" s="1">
        <v>13563</v>
      </c>
      <c r="K49" s="2"/>
      <c r="L49" s="2"/>
      <c r="M49" s="47"/>
      <c r="N49" s="38">
        <f>IFERROR(B49/J49,0)</f>
        <v>6.4071370640713707E-2</v>
      </c>
      <c r="O49" s="39">
        <f>IFERROR(I49/H49,0)</f>
        <v>0</v>
      </c>
      <c r="P49" s="37">
        <f>D49*250</f>
        <v>2500</v>
      </c>
      <c r="Q49" s="40">
        <f>ABS(P49-B49)/B49</f>
        <v>1.8768699654775605</v>
      </c>
    </row>
    <row r="50" spans="1:17" ht="15" thickBot="1" x14ac:dyDescent="0.35">
      <c r="A50" s="42" t="s">
        <v>28</v>
      </c>
      <c r="B50" s="1">
        <v>47982</v>
      </c>
      <c r="C50" s="2"/>
      <c r="D50" s="2">
        <v>381</v>
      </c>
      <c r="E50" s="2"/>
      <c r="F50" s="1">
        <v>39364</v>
      </c>
      <c r="G50" s="1">
        <v>8237</v>
      </c>
      <c r="H50" s="1">
        <v>14967</v>
      </c>
      <c r="I50" s="2">
        <v>119</v>
      </c>
      <c r="J50" s="1">
        <v>754227</v>
      </c>
      <c r="K50" s="1">
        <v>235258</v>
      </c>
      <c r="L50" s="1">
        <v>3205958</v>
      </c>
      <c r="M50" s="47"/>
      <c r="N50" s="38">
        <f>IFERROR(B50/J50,0)</f>
        <v>6.3617452040300865E-2</v>
      </c>
      <c r="O50" s="39">
        <f>IFERROR(I50/H50,0)</f>
        <v>7.950825148660386E-3</v>
      </c>
      <c r="P50" s="37">
        <f>D50*250</f>
        <v>95250</v>
      </c>
      <c r="Q50" s="40">
        <f>ABS(P50-B50)/B50</f>
        <v>0.98511941978241846</v>
      </c>
    </row>
    <row r="51" spans="1:17" ht="15" thickBot="1" x14ac:dyDescent="0.35">
      <c r="A51" s="42" t="s">
        <v>48</v>
      </c>
      <c r="B51" s="1">
        <v>1537</v>
      </c>
      <c r="C51" s="2"/>
      <c r="D51" s="2">
        <v>58</v>
      </c>
      <c r="E51" s="2"/>
      <c r="F51" s="1">
        <v>1356</v>
      </c>
      <c r="G51" s="2">
        <v>123</v>
      </c>
      <c r="H51" s="1">
        <v>2463</v>
      </c>
      <c r="I51" s="2">
        <v>93</v>
      </c>
      <c r="J51" s="1">
        <v>115459</v>
      </c>
      <c r="K51" s="1">
        <v>185034</v>
      </c>
      <c r="L51" s="1">
        <v>623989</v>
      </c>
      <c r="M51" s="47"/>
      <c r="N51" s="38">
        <f>IFERROR(B51/J51,0)</f>
        <v>1.3312084809326254E-2</v>
      </c>
      <c r="O51" s="39">
        <f>IFERROR(I51/H51,0)</f>
        <v>3.7758830694275276E-2</v>
      </c>
      <c r="P51" s="37">
        <f>D51*250</f>
        <v>14500</v>
      </c>
      <c r="Q51" s="40">
        <f>ABS(P51-B51)/B51</f>
        <v>8.433962264150944</v>
      </c>
    </row>
    <row r="52" spans="1:17" ht="15" thickBot="1" x14ac:dyDescent="0.35">
      <c r="A52" s="42" t="s">
        <v>29</v>
      </c>
      <c r="B52" s="1">
        <v>109882</v>
      </c>
      <c r="C52" s="2"/>
      <c r="D52" s="1">
        <v>2427</v>
      </c>
      <c r="E52" s="2"/>
      <c r="F52" s="1">
        <v>14091</v>
      </c>
      <c r="G52" s="1">
        <v>93364</v>
      </c>
      <c r="H52" s="1">
        <v>12873</v>
      </c>
      <c r="I52" s="2">
        <v>284</v>
      </c>
      <c r="J52" s="1">
        <v>1535931</v>
      </c>
      <c r="K52" s="1">
        <v>179946</v>
      </c>
      <c r="L52" s="1">
        <v>8535519</v>
      </c>
      <c r="M52" s="49"/>
      <c r="N52" s="38">
        <f>IFERROR(B52/J52,0)</f>
        <v>7.1540974171365776E-2</v>
      </c>
      <c r="O52" s="39">
        <f>IFERROR(I52/H52,0)</f>
        <v>2.2061679484191719E-2</v>
      </c>
      <c r="P52" s="37">
        <f>D52*250</f>
        <v>606750</v>
      </c>
      <c r="Q52" s="40">
        <f>ABS(P52-B52)/B52</f>
        <v>4.5218325112393298</v>
      </c>
    </row>
    <row r="53" spans="1:17" ht="15" thickBot="1" x14ac:dyDescent="0.35">
      <c r="A53" s="42" t="s">
        <v>9</v>
      </c>
      <c r="B53" s="1">
        <v>71353</v>
      </c>
      <c r="C53" s="2"/>
      <c r="D53" s="1">
        <v>1837</v>
      </c>
      <c r="E53" s="2"/>
      <c r="F53" s="1">
        <v>25572</v>
      </c>
      <c r="G53" s="1">
        <v>43944</v>
      </c>
      <c r="H53" s="1">
        <v>9370</v>
      </c>
      <c r="I53" s="2">
        <v>241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7.0633177290235216E-2</v>
      </c>
      <c r="O53" s="39">
        <f>IFERROR(I53/H53,0)</f>
        <v>2.5720384204909286E-2</v>
      </c>
      <c r="P53" s="37">
        <f>D53*250</f>
        <v>459250</v>
      </c>
      <c r="Q53" s="40">
        <f>ABS(P53-B53)/B53</f>
        <v>5.4363096155732764</v>
      </c>
    </row>
    <row r="54" spans="1:17" ht="15" thickBot="1" x14ac:dyDescent="0.35">
      <c r="A54" s="42" t="s">
        <v>56</v>
      </c>
      <c r="B54" s="1">
        <v>8982</v>
      </c>
      <c r="C54" s="2"/>
      <c r="D54" s="2">
        <v>166</v>
      </c>
      <c r="E54" s="2"/>
      <c r="F54" s="1">
        <v>7010</v>
      </c>
      <c r="G54" s="1">
        <v>1806</v>
      </c>
      <c r="H54" s="1">
        <v>5012</v>
      </c>
      <c r="I54" s="2">
        <v>93</v>
      </c>
      <c r="J54" s="1">
        <v>377537</v>
      </c>
      <c r="K54" s="1">
        <v>210662</v>
      </c>
      <c r="L54" s="1">
        <v>1792147</v>
      </c>
      <c r="M54" s="47"/>
      <c r="N54" s="38">
        <f>IFERROR(B54/J54,0)</f>
        <v>2.3791045645857226E-2</v>
      </c>
      <c r="O54" s="39">
        <f>IFERROR(I54/H54,0)</f>
        <v>1.8555466879489224E-2</v>
      </c>
      <c r="P54" s="37">
        <f>D54*250</f>
        <v>41500</v>
      </c>
      <c r="Q54" s="40">
        <f>ABS(P54-B54)/B54</f>
        <v>3.6203518147405922</v>
      </c>
    </row>
    <row r="55" spans="1:17" ht="15" thickBot="1" x14ac:dyDescent="0.35">
      <c r="A55" s="42" t="s">
        <v>22</v>
      </c>
      <c r="B55" s="1">
        <v>68233</v>
      </c>
      <c r="C55" s="2"/>
      <c r="D55" s="1">
        <v>1067</v>
      </c>
      <c r="E55" s="2"/>
      <c r="F55" s="1">
        <v>59076</v>
      </c>
      <c r="G55" s="1">
        <v>8090</v>
      </c>
      <c r="H55" s="1">
        <v>11719</v>
      </c>
      <c r="I55" s="2">
        <v>183</v>
      </c>
      <c r="J55" s="1">
        <v>1161527</v>
      </c>
      <c r="K55" s="1">
        <v>199492</v>
      </c>
      <c r="L55" s="1">
        <v>5822434</v>
      </c>
      <c r="M55" s="47"/>
      <c r="N55" s="38">
        <f>IFERROR(B55/J55,0)</f>
        <v>5.8744222045634752E-2</v>
      </c>
      <c r="O55" s="39">
        <f>IFERROR(I55/H55,0)</f>
        <v>1.561566686577353E-2</v>
      </c>
      <c r="P55" s="37">
        <f>D55*250</f>
        <v>266750</v>
      </c>
      <c r="Q55" s="40">
        <f>ABS(P55-B55)/B55</f>
        <v>2.9093986780590035</v>
      </c>
    </row>
    <row r="56" spans="1:17" ht="15" thickBot="1" x14ac:dyDescent="0.35">
      <c r="A56" s="52" t="s">
        <v>55</v>
      </c>
      <c r="B56" s="29">
        <v>3468</v>
      </c>
      <c r="C56" s="13"/>
      <c r="D56" s="13">
        <v>34</v>
      </c>
      <c r="E56" s="13"/>
      <c r="F56" s="29">
        <v>2832</v>
      </c>
      <c r="G56" s="13">
        <v>602</v>
      </c>
      <c r="H56" s="29">
        <v>5992</v>
      </c>
      <c r="I56" s="13">
        <v>59</v>
      </c>
      <c r="J56" s="29">
        <v>93268</v>
      </c>
      <c r="K56" s="29">
        <v>161152</v>
      </c>
      <c r="L56" s="29">
        <v>578759</v>
      </c>
      <c r="M56" s="47"/>
      <c r="N56" s="38">
        <f>IFERROR(B56/J56,0)</f>
        <v>3.7183171076896684E-2</v>
      </c>
      <c r="O56" s="39">
        <f>IFERROR(I56/H56,0)</f>
        <v>9.8464619492656877E-3</v>
      </c>
      <c r="P56" s="37">
        <f>D56*250</f>
        <v>8500</v>
      </c>
      <c r="Q56" s="40">
        <f>ABS(P56-B56)/B56</f>
        <v>1.4509803921568627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4E342572-89B2-488E-B8E1-FC3AF9246733}"/>
    <hyperlink ref="A48" r:id="rId2" display="https://www.worldometers.info/coronavirus/usa/texas/" xr:uid="{70FE477C-86C1-47DD-81DA-E9208586F4B0}"/>
    <hyperlink ref="A11" r:id="rId3" display="https://www.worldometers.info/coronavirus/usa/florida/" xr:uid="{4A9E5126-BD72-4853-869A-33B89ABCDB63}"/>
    <hyperlink ref="A35" r:id="rId4" display="https://www.worldometers.info/coronavirus/usa/new-york/" xr:uid="{AE7C59EB-3D71-49A9-A595-690BA775AE71}"/>
    <hyperlink ref="A12" r:id="rId5" display="https://www.worldometers.info/coronavirus/usa/georgia/" xr:uid="{09BB5B94-1576-424C-B999-7A73FE050DCC}"/>
    <hyperlink ref="A16" r:id="rId6" display="https://www.worldometers.info/coronavirus/usa/illinois/" xr:uid="{8F273884-A836-448E-BFA9-87F3A650B17F}"/>
    <hyperlink ref="A4" r:id="rId7" display="https://www.worldometers.info/coronavirus/usa/arizona/" xr:uid="{39AB423A-B876-4C62-A599-C89D9E5F150A}"/>
    <hyperlink ref="A33" r:id="rId8" display="https://www.worldometers.info/coronavirus/usa/new-jersey/" xr:uid="{64897437-F944-49AC-A88F-759D2808E20F}"/>
    <hyperlink ref="A36" r:id="rId9" display="https://www.worldometers.info/coronavirus/usa/north-carolina/" xr:uid="{CAA05A90-4AE1-4275-AF8E-EA061005BD78}"/>
    <hyperlink ref="A21" r:id="rId10" display="https://www.worldometers.info/coronavirus/usa/louisiana/" xr:uid="{DE1E6F1C-B5D9-46D8-AC1B-EA9A4C00E103}"/>
    <hyperlink ref="A47" r:id="rId11" display="https://www.worldometers.info/coronavirus/usa/tennessee/" xr:uid="{DC5685DE-0DEF-439D-B052-E4026FD10705}"/>
    <hyperlink ref="A42" r:id="rId12" display="https://www.worldometers.info/coronavirus/usa/pennsylvania/" xr:uid="{DB1DAA75-3CE5-49EB-A7A7-6BE9FA5E6B02}"/>
    <hyperlink ref="A24" r:id="rId13" display="https://www.worldometers.info/coronavirus/usa/massachusetts/" xr:uid="{7CDBE8BD-AEFE-4352-96B5-D9A025C9F739}"/>
    <hyperlink ref="A2" r:id="rId14" display="https://www.worldometers.info/coronavirus/usa/alabama/" xr:uid="{79E3390D-F2FB-466B-B883-3409A75D4F8B}"/>
    <hyperlink ref="A39" r:id="rId15" display="https://www.worldometers.info/coronavirus/usa/ohio/" xr:uid="{6C8C586B-0EA4-416B-BBE9-073188688F23}"/>
    <hyperlink ref="A52" r:id="rId16" display="https://www.worldometers.info/coronavirus/usa/virginia/" xr:uid="{81BC3DD2-EF31-4811-8591-DE255CDA892A}"/>
    <hyperlink ref="A45" r:id="rId17" display="https://www.worldometers.info/coronavirus/usa/south-carolina/" xr:uid="{DA89D160-B5CA-43EA-A98C-B4477D86728E}"/>
    <hyperlink ref="A25" r:id="rId18" display="https://www.worldometers.info/coronavirus/usa/michigan/" xr:uid="{69A0A28D-884D-44F4-9363-E5D8F736EC5C}"/>
    <hyperlink ref="A23" r:id="rId19" display="https://www.worldometers.info/coronavirus/usa/maryland/" xr:uid="{782DA2EB-6FEE-4A3D-AB19-50161E5F41D7}"/>
    <hyperlink ref="A17" r:id="rId20" display="https://www.worldometers.info/coronavirus/usa/indiana/" xr:uid="{5B8E9D71-1BDB-4F58-898E-16FB982E96BF}"/>
    <hyperlink ref="A27" r:id="rId21" display="https://www.worldometers.info/coronavirus/usa/mississippi/" xr:uid="{2E1C6BE7-ED1C-4F6C-AFA9-A2A98D79504F}"/>
    <hyperlink ref="A28" r:id="rId22" display="https://www.worldometers.info/coronavirus/usa/missouri/" xr:uid="{BEE9527D-1FC8-4947-873F-BCE0937D1D96}"/>
    <hyperlink ref="A53" r:id="rId23" display="https://www.worldometers.info/coronavirus/usa/washington/" xr:uid="{965A348C-91BD-41E2-AB93-1A7B3B35E868}"/>
    <hyperlink ref="A55" r:id="rId24" display="https://www.worldometers.info/coronavirus/usa/wisconsin/" xr:uid="{C609DC45-626B-45E8-B24C-7CFA64C3C15F}"/>
    <hyperlink ref="A26" r:id="rId25" display="https://www.worldometers.info/coronavirus/usa/minnesota/" xr:uid="{3141F769-1FC1-4943-B438-B0291339A4B8}"/>
    <hyperlink ref="A31" r:id="rId26" display="https://www.worldometers.info/coronavirus/usa/nevada/" xr:uid="{5C46323F-CF45-431D-AB6A-9AC955C97FB2}"/>
    <hyperlink ref="A5" r:id="rId27" display="https://www.worldometers.info/coronavirus/usa/arkansas/" xr:uid="{9A147902-2CB0-4BCF-9277-656AF673C5FD}"/>
    <hyperlink ref="A18" r:id="rId28" display="https://www.worldometers.info/coronavirus/usa/iowa/" xr:uid="{4BB6DB20-3331-439F-8CB8-DB19E9B4DB59}"/>
    <hyperlink ref="A7" r:id="rId29" display="https://www.worldometers.info/coronavirus/usa/colorado/" xr:uid="{BD2DBAB8-3BCD-4FEB-B7DA-5D0FC48C5B76}"/>
    <hyperlink ref="A8" r:id="rId30" display="https://www.worldometers.info/coronavirus/usa/connecticut/" xr:uid="{ECB4F2B9-C092-416C-90BE-49F2541BB667}"/>
    <hyperlink ref="A40" r:id="rId31" display="https://www.worldometers.info/coronavirus/usa/oklahoma/" xr:uid="{34C6F8E5-9DC4-4348-8390-A9E14FE53C59}"/>
    <hyperlink ref="A50" r:id="rId32" display="https://www.worldometers.info/coronavirus/usa/utah/" xr:uid="{000D3FD5-0839-479B-87C1-CDADCE8EB23A}"/>
    <hyperlink ref="A20" r:id="rId33" display="https://www.worldometers.info/coronavirus/usa/kentucky/" xr:uid="{C5D9AFA8-2368-4497-A17A-8B075E28C6D0}"/>
    <hyperlink ref="A19" r:id="rId34" display="https://www.worldometers.info/coronavirus/usa/kansas/" xr:uid="{585BBB12-FE32-4968-9B18-610F2BA8A993}"/>
    <hyperlink ref="A30" r:id="rId35" display="https://www.worldometers.info/coronavirus/usa/nebraska/" xr:uid="{9EDAD958-05E0-403D-8763-8EE56BE67622}"/>
    <hyperlink ref="A15" r:id="rId36" display="https://www.worldometers.info/coronavirus/usa/idaho/" xr:uid="{DFFB8F5A-52C7-4181-AC26-200F917F6217}"/>
    <hyperlink ref="A41" r:id="rId37" display="https://www.worldometers.info/coronavirus/usa/oregon/" xr:uid="{E7127957-5C84-4C52-99AE-B7B6DBFB7093}"/>
    <hyperlink ref="A34" r:id="rId38" display="https://www.worldometers.info/coronavirus/usa/new-mexico/" xr:uid="{24CCF404-9E48-467C-B0ED-00395B302475}"/>
    <hyperlink ref="A44" r:id="rId39" display="https://www.worldometers.info/coronavirus/usa/rhode-island/" xr:uid="{E924EE0B-853E-4FC6-864B-C65A6C3976BC}"/>
    <hyperlink ref="A9" r:id="rId40" display="https://www.worldometers.info/coronavirus/usa/delaware/" xr:uid="{53292A55-77E1-4C9A-A1CE-CC07B014FF36}"/>
    <hyperlink ref="A10" r:id="rId41" display="https://www.worldometers.info/coronavirus/usa/district-of-columbia/" xr:uid="{C25C779C-31D7-4B04-9615-391232C491E2}"/>
    <hyperlink ref="A46" r:id="rId42" display="https://www.worldometers.info/coronavirus/usa/south-dakota/" xr:uid="{133D25EE-5572-44CA-A7C4-3E8A8C95008E}"/>
    <hyperlink ref="A37" r:id="rId43" display="https://www.worldometers.info/coronavirus/usa/north-dakota/" xr:uid="{0B907F33-208C-462D-81E0-1FC10DAA22CF}"/>
    <hyperlink ref="A54" r:id="rId44" display="https://www.worldometers.info/coronavirus/usa/west-virginia/" xr:uid="{EA45003F-60FD-4BD6-99B3-1CABB2E49DB4}"/>
    <hyperlink ref="A32" r:id="rId45" display="https://www.worldometers.info/coronavirus/usa/new-hampshire/" xr:uid="{F12FCE71-104E-4B6D-9FC2-C4989A44E547}"/>
    <hyperlink ref="A29" r:id="rId46" display="https://www.worldometers.info/coronavirus/usa/montana/" xr:uid="{924F3495-6A98-4605-8848-BB9508E1EC81}"/>
    <hyperlink ref="A14" r:id="rId47" display="https://www.worldometers.info/coronavirus/usa/hawaii/" xr:uid="{41D117DF-0918-4790-8BA1-D16C554F2AED}"/>
    <hyperlink ref="A3" r:id="rId48" display="https://www.worldometers.info/coronavirus/usa/alaska/" xr:uid="{C9FCDDC8-21BC-4BDC-9B39-99698958EDAA}"/>
    <hyperlink ref="A22" r:id="rId49" display="https://www.worldometers.info/coronavirus/usa/maine/" xr:uid="{09EC85EE-DE5C-4A6A-B611-C1AD8EDBA782}"/>
    <hyperlink ref="A56" r:id="rId50" display="https://www.worldometers.info/coronavirus/usa/wyoming/" xr:uid="{D3F42810-3920-4411-9C9F-C39BD470A981}"/>
    <hyperlink ref="A51" r:id="rId51" display="https://www.worldometers.info/coronavirus/usa/vermont/" xr:uid="{1E25538D-2DBE-49E6-8D3B-623E0FA28BD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1974</v>
      </c>
    </row>
    <row r="3" spans="1:2" ht="15" thickBot="1" x14ac:dyDescent="0.4">
      <c r="A3" s="42" t="s">
        <v>52</v>
      </c>
      <c r="B3" s="31">
        <v>29</v>
      </c>
    </row>
    <row r="4" spans="1:2" ht="15" thickBot="1" x14ac:dyDescent="0.4">
      <c r="A4" s="42" t="s">
        <v>33</v>
      </c>
      <c r="B4" s="31">
        <v>4684</v>
      </c>
    </row>
    <row r="5" spans="1:2" ht="15" thickBot="1" x14ac:dyDescent="0.4">
      <c r="A5" s="42" t="s">
        <v>34</v>
      </c>
      <c r="B5" s="31">
        <v>641</v>
      </c>
    </row>
    <row r="6" spans="1:2" ht="15" thickBot="1" x14ac:dyDescent="0.4">
      <c r="A6" s="42" t="s">
        <v>10</v>
      </c>
      <c r="B6" s="31">
        <v>11833</v>
      </c>
    </row>
    <row r="7" spans="1:2" ht="15" thickBot="1" x14ac:dyDescent="0.4">
      <c r="A7" s="42" t="s">
        <v>18</v>
      </c>
      <c r="B7" s="31">
        <v>1903</v>
      </c>
    </row>
    <row r="8" spans="1:2" ht="15" thickBot="1" x14ac:dyDescent="0.4">
      <c r="A8" s="42" t="s">
        <v>23</v>
      </c>
      <c r="B8" s="31">
        <v>4458</v>
      </c>
    </row>
    <row r="9" spans="1:2" ht="15" thickBot="1" x14ac:dyDescent="0.4">
      <c r="A9" s="42" t="s">
        <v>43</v>
      </c>
      <c r="B9" s="31">
        <v>595</v>
      </c>
    </row>
    <row r="10" spans="1:2" ht="29.5" thickBot="1" x14ac:dyDescent="0.4">
      <c r="A10" s="42" t="s">
        <v>63</v>
      </c>
      <c r="B10" s="31">
        <v>601</v>
      </c>
    </row>
    <row r="11" spans="1:2" ht="15" thickBot="1" x14ac:dyDescent="0.4">
      <c r="A11" s="42" t="s">
        <v>13</v>
      </c>
      <c r="B11" s="31">
        <v>10056</v>
      </c>
    </row>
    <row r="12" spans="1:2" ht="15" thickBot="1" x14ac:dyDescent="0.4">
      <c r="A12" s="42" t="s">
        <v>16</v>
      </c>
      <c r="B12" s="31">
        <v>4904</v>
      </c>
    </row>
    <row r="13" spans="1:2" ht="15" thickBot="1" x14ac:dyDescent="0.4">
      <c r="A13" s="45" t="s">
        <v>64</v>
      </c>
      <c r="B13" s="31">
        <v>6</v>
      </c>
    </row>
    <row r="14" spans="1:2" ht="15" thickBot="1" x14ac:dyDescent="0.4">
      <c r="A14" s="42" t="s">
        <v>47</v>
      </c>
      <c r="B14" s="31">
        <v>45</v>
      </c>
    </row>
    <row r="15" spans="1:2" ht="15" thickBot="1" x14ac:dyDescent="0.4">
      <c r="A15" s="42" t="s">
        <v>49</v>
      </c>
      <c r="B15" s="31">
        <v>298</v>
      </c>
    </row>
    <row r="16" spans="1:2" ht="15" thickBot="1" x14ac:dyDescent="0.4">
      <c r="A16" s="42" t="s">
        <v>12</v>
      </c>
      <c r="B16" s="31">
        <v>8044</v>
      </c>
    </row>
    <row r="17" spans="1:2" ht="15" thickBot="1" x14ac:dyDescent="0.4">
      <c r="A17" s="42" t="s">
        <v>27</v>
      </c>
      <c r="B17" s="31">
        <v>3191</v>
      </c>
    </row>
    <row r="18" spans="1:2" ht="15" thickBot="1" x14ac:dyDescent="0.4">
      <c r="A18" s="42" t="s">
        <v>41</v>
      </c>
      <c r="B18" s="31">
        <v>1016</v>
      </c>
    </row>
    <row r="19" spans="1:2" ht="15" thickBot="1" x14ac:dyDescent="0.4">
      <c r="A19" s="42" t="s">
        <v>45</v>
      </c>
      <c r="B19" s="31">
        <v>421</v>
      </c>
    </row>
    <row r="20" spans="1:2" ht="15" thickBot="1" x14ac:dyDescent="0.4">
      <c r="A20" s="42" t="s">
        <v>38</v>
      </c>
      <c r="B20" s="31">
        <v>856</v>
      </c>
    </row>
    <row r="21" spans="1:2" ht="15" thickBot="1" x14ac:dyDescent="0.4">
      <c r="A21" s="42" t="s">
        <v>14</v>
      </c>
      <c r="B21" s="31">
        <v>4637</v>
      </c>
    </row>
    <row r="22" spans="1:2" ht="15" thickBot="1" x14ac:dyDescent="0.4">
      <c r="A22" s="42" t="s">
        <v>39</v>
      </c>
      <c r="B22" s="31">
        <v>128</v>
      </c>
    </row>
    <row r="23" spans="1:2" ht="15" thickBot="1" x14ac:dyDescent="0.4">
      <c r="A23" s="42" t="s">
        <v>26</v>
      </c>
      <c r="B23" s="31">
        <v>3669</v>
      </c>
    </row>
    <row r="24" spans="1:2" ht="15" thickBot="1" x14ac:dyDescent="0.4">
      <c r="A24" s="42" t="s">
        <v>17</v>
      </c>
      <c r="B24" s="31">
        <v>8888</v>
      </c>
    </row>
    <row r="25" spans="1:2" ht="15" thickBot="1" x14ac:dyDescent="0.4">
      <c r="A25" s="42" t="s">
        <v>11</v>
      </c>
      <c r="B25" s="31">
        <v>6634</v>
      </c>
    </row>
    <row r="26" spans="1:2" ht="15" thickBot="1" x14ac:dyDescent="0.4">
      <c r="A26" s="42" t="s">
        <v>32</v>
      </c>
      <c r="B26" s="31">
        <v>1791</v>
      </c>
    </row>
    <row r="27" spans="1:2" ht="15" thickBot="1" x14ac:dyDescent="0.4">
      <c r="A27" s="42" t="s">
        <v>30</v>
      </c>
      <c r="B27" s="31">
        <v>2190</v>
      </c>
    </row>
    <row r="28" spans="1:2" ht="15" thickBot="1" x14ac:dyDescent="0.4">
      <c r="A28" s="42" t="s">
        <v>35</v>
      </c>
      <c r="B28" s="31">
        <v>1517</v>
      </c>
    </row>
    <row r="29" spans="1:2" ht="15" thickBot="1" x14ac:dyDescent="0.4">
      <c r="A29" s="42" t="s">
        <v>51</v>
      </c>
      <c r="B29" s="31">
        <v>89</v>
      </c>
    </row>
    <row r="30" spans="1:2" ht="15" thickBot="1" x14ac:dyDescent="0.4">
      <c r="A30" s="42" t="s">
        <v>50</v>
      </c>
      <c r="B30" s="31">
        <v>373</v>
      </c>
    </row>
    <row r="31" spans="1:2" ht="15" thickBot="1" x14ac:dyDescent="0.4">
      <c r="A31" s="42" t="s">
        <v>31</v>
      </c>
      <c r="B31" s="31">
        <v>1172</v>
      </c>
    </row>
    <row r="32" spans="1:2" ht="29.5" thickBot="1" x14ac:dyDescent="0.4">
      <c r="A32" s="42" t="s">
        <v>42</v>
      </c>
      <c r="B32" s="31">
        <v>428</v>
      </c>
    </row>
    <row r="33" spans="1:2" ht="15" thickBot="1" x14ac:dyDescent="0.4">
      <c r="A33" s="42" t="s">
        <v>8</v>
      </c>
      <c r="B33" s="31">
        <v>16037</v>
      </c>
    </row>
    <row r="34" spans="1:2" ht="15" thickBot="1" x14ac:dyDescent="0.4">
      <c r="A34" s="42" t="s">
        <v>44</v>
      </c>
      <c r="B34" s="31">
        <v>734</v>
      </c>
    </row>
    <row r="35" spans="1:2" ht="15" thickBot="1" x14ac:dyDescent="0.4">
      <c r="A35" s="42" t="s">
        <v>7</v>
      </c>
      <c r="B35" s="31">
        <v>32937</v>
      </c>
    </row>
    <row r="36" spans="1:2" ht="15" thickBot="1" x14ac:dyDescent="0.4">
      <c r="A36" s="42" t="s">
        <v>24</v>
      </c>
      <c r="B36" s="31">
        <v>2487</v>
      </c>
    </row>
    <row r="37" spans="1:2" ht="15" thickBot="1" x14ac:dyDescent="0.4">
      <c r="A37" s="42" t="s">
        <v>53</v>
      </c>
      <c r="B37" s="31">
        <v>130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3932</v>
      </c>
    </row>
    <row r="40" spans="1:2" ht="15" thickBot="1" x14ac:dyDescent="0.4">
      <c r="A40" s="42" t="s">
        <v>46</v>
      </c>
      <c r="B40" s="31">
        <v>709</v>
      </c>
    </row>
    <row r="41" spans="1:2" ht="15" thickBot="1" x14ac:dyDescent="0.4">
      <c r="A41" s="42" t="s">
        <v>37</v>
      </c>
      <c r="B41" s="31">
        <v>412</v>
      </c>
    </row>
    <row r="42" spans="1:2" ht="15" thickBot="1" x14ac:dyDescent="0.4">
      <c r="A42" s="42" t="s">
        <v>19</v>
      </c>
      <c r="B42" s="31">
        <v>7633</v>
      </c>
    </row>
    <row r="43" spans="1:2" ht="15" thickBot="1" x14ac:dyDescent="0.4">
      <c r="A43" s="45" t="s">
        <v>65</v>
      </c>
      <c r="B43" s="31">
        <v>367</v>
      </c>
    </row>
    <row r="44" spans="1:2" ht="15" thickBot="1" x14ac:dyDescent="0.4">
      <c r="A44" s="42" t="s">
        <v>40</v>
      </c>
      <c r="B44" s="31">
        <v>1028</v>
      </c>
    </row>
    <row r="45" spans="1:2" ht="15" thickBot="1" x14ac:dyDescent="0.4">
      <c r="A45" s="42" t="s">
        <v>25</v>
      </c>
      <c r="B45" s="31">
        <v>2401</v>
      </c>
    </row>
    <row r="46" spans="1:2" ht="15" thickBot="1" x14ac:dyDescent="0.4">
      <c r="A46" s="42" t="s">
        <v>54</v>
      </c>
      <c r="B46" s="31">
        <v>157</v>
      </c>
    </row>
    <row r="47" spans="1:2" ht="15" thickBot="1" x14ac:dyDescent="0.4">
      <c r="A47" s="42" t="s">
        <v>20</v>
      </c>
      <c r="B47" s="31">
        <v>1488</v>
      </c>
    </row>
    <row r="48" spans="1:2" ht="15" thickBot="1" x14ac:dyDescent="0.4">
      <c r="A48" s="42" t="s">
        <v>15</v>
      </c>
      <c r="B48" s="31">
        <v>10721</v>
      </c>
    </row>
    <row r="49" spans="1:2" ht="21.5" thickBot="1" x14ac:dyDescent="0.4">
      <c r="A49" s="45" t="s">
        <v>66</v>
      </c>
      <c r="B49" s="31">
        <v>10</v>
      </c>
    </row>
    <row r="50" spans="1:2" ht="15" thickBot="1" x14ac:dyDescent="0.4">
      <c r="A50" s="42" t="s">
        <v>28</v>
      </c>
      <c r="B50" s="31">
        <v>381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2427</v>
      </c>
    </row>
    <row r="53" spans="1:2" ht="15" thickBot="1" x14ac:dyDescent="0.4">
      <c r="A53" s="42" t="s">
        <v>9</v>
      </c>
      <c r="B53" s="31">
        <v>1837</v>
      </c>
    </row>
    <row r="54" spans="1:2" ht="15" thickBot="1" x14ac:dyDescent="0.4">
      <c r="A54" s="42" t="s">
        <v>56</v>
      </c>
      <c r="B54" s="31">
        <v>166</v>
      </c>
    </row>
    <row r="55" spans="1:2" ht="15" thickBot="1" x14ac:dyDescent="0.4">
      <c r="A55" s="42" t="s">
        <v>22</v>
      </c>
      <c r="B55" s="31">
        <v>1067</v>
      </c>
    </row>
    <row r="56" spans="1:2" ht="15" thickBot="1" x14ac:dyDescent="0.4">
      <c r="A56" s="52" t="s">
        <v>55</v>
      </c>
      <c r="B56" s="32">
        <v>34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ADBA60B-1D1E-4AC0-8040-B201BBE8278D}"/>
    <hyperlink ref="A48" r:id="rId2" display="https://www.worldometers.info/coronavirus/usa/texas/" xr:uid="{0E7BC68E-00FF-4F30-A149-0B631D993DB9}"/>
    <hyperlink ref="A11" r:id="rId3" display="https://www.worldometers.info/coronavirus/usa/florida/" xr:uid="{8765C1CC-474B-4E5A-A67E-6789969900A4}"/>
    <hyperlink ref="A35" r:id="rId4" display="https://www.worldometers.info/coronavirus/usa/new-york/" xr:uid="{A1C91CC6-CB4E-47DA-8DAF-C5C35D24E91A}"/>
    <hyperlink ref="A12" r:id="rId5" display="https://www.worldometers.info/coronavirus/usa/georgia/" xr:uid="{BF95CA21-C823-46C4-BF0B-ECF7FB9F9E02}"/>
    <hyperlink ref="A16" r:id="rId6" display="https://www.worldometers.info/coronavirus/usa/illinois/" xr:uid="{ED999265-6CDA-4DCE-A4EF-8E3E28A92413}"/>
    <hyperlink ref="A4" r:id="rId7" display="https://www.worldometers.info/coronavirus/usa/arizona/" xr:uid="{A7AA4C2C-7CE2-4E66-ABDD-43D757E73A54}"/>
    <hyperlink ref="A33" r:id="rId8" display="https://www.worldometers.info/coronavirus/usa/new-jersey/" xr:uid="{DA94845C-6646-4A0A-A936-96756F612B0E}"/>
    <hyperlink ref="A36" r:id="rId9" display="https://www.worldometers.info/coronavirus/usa/north-carolina/" xr:uid="{DEA65FB4-82B7-4CF6-B201-D39621C7F34A}"/>
    <hyperlink ref="A21" r:id="rId10" display="https://www.worldometers.info/coronavirus/usa/louisiana/" xr:uid="{2248A639-F87E-45AC-A611-25EC5BE5E18E}"/>
    <hyperlink ref="A47" r:id="rId11" display="https://www.worldometers.info/coronavirus/usa/tennessee/" xr:uid="{66B04675-AF12-4BC3-9A1A-DFC88E0A380F}"/>
    <hyperlink ref="A42" r:id="rId12" display="https://www.worldometers.info/coronavirus/usa/pennsylvania/" xr:uid="{06E853B8-5099-48D2-94DC-3822137539A0}"/>
    <hyperlink ref="A24" r:id="rId13" display="https://www.worldometers.info/coronavirus/usa/massachusetts/" xr:uid="{E99AD80E-18A7-46DD-8ACE-A43074520E84}"/>
    <hyperlink ref="A2" r:id="rId14" display="https://www.worldometers.info/coronavirus/usa/alabama/" xr:uid="{4758F048-91D9-411D-BB5A-F02C15FE3039}"/>
    <hyperlink ref="A39" r:id="rId15" display="https://www.worldometers.info/coronavirus/usa/ohio/" xr:uid="{CE3DF7ED-940A-4898-A0DE-6CCF7B6FCCF3}"/>
    <hyperlink ref="A52" r:id="rId16" display="https://www.worldometers.info/coronavirus/usa/virginia/" xr:uid="{B9718412-349E-4FE0-847E-5C6BAB8562C8}"/>
    <hyperlink ref="A45" r:id="rId17" display="https://www.worldometers.info/coronavirus/usa/south-carolina/" xr:uid="{87FBC87C-BA12-412E-8437-705ABD2371B7}"/>
    <hyperlink ref="A25" r:id="rId18" display="https://www.worldometers.info/coronavirus/usa/michigan/" xr:uid="{F358DE0F-2112-4CF8-891F-5B33081D7807}"/>
    <hyperlink ref="A23" r:id="rId19" display="https://www.worldometers.info/coronavirus/usa/maryland/" xr:uid="{D400AFD8-20E5-4DC5-A1D2-1B37609AFB98}"/>
    <hyperlink ref="A17" r:id="rId20" display="https://www.worldometers.info/coronavirus/usa/indiana/" xr:uid="{A5A428D9-408F-4AD9-8994-A02F92F8E672}"/>
    <hyperlink ref="A27" r:id="rId21" display="https://www.worldometers.info/coronavirus/usa/mississippi/" xr:uid="{CAD8600C-3354-4B0B-AEA1-6709F90C2E27}"/>
    <hyperlink ref="A28" r:id="rId22" display="https://www.worldometers.info/coronavirus/usa/missouri/" xr:uid="{C5395D00-2252-4D0F-8408-9A1EC708A14E}"/>
    <hyperlink ref="A53" r:id="rId23" display="https://www.worldometers.info/coronavirus/usa/washington/" xr:uid="{C38CF728-530E-4418-ABE1-7881980FB876}"/>
    <hyperlink ref="A55" r:id="rId24" display="https://www.worldometers.info/coronavirus/usa/wisconsin/" xr:uid="{BC36B7D9-E9CF-4CDB-86FC-55914A7EA227}"/>
    <hyperlink ref="A26" r:id="rId25" display="https://www.worldometers.info/coronavirus/usa/minnesota/" xr:uid="{59F4CCEF-DB7D-457A-9468-1A1B63A98223}"/>
    <hyperlink ref="A31" r:id="rId26" display="https://www.worldometers.info/coronavirus/usa/nevada/" xr:uid="{3344ED50-87A9-4A57-A441-EF39373C2908}"/>
    <hyperlink ref="A5" r:id="rId27" display="https://www.worldometers.info/coronavirus/usa/arkansas/" xr:uid="{40FFA3BB-670B-4A00-87DE-EAAD1856ECDB}"/>
    <hyperlink ref="A18" r:id="rId28" display="https://www.worldometers.info/coronavirus/usa/iowa/" xr:uid="{E0222512-C1B7-4C82-B111-613E1EB58AF1}"/>
    <hyperlink ref="A7" r:id="rId29" display="https://www.worldometers.info/coronavirus/usa/colorado/" xr:uid="{1E1CC5F4-8424-4998-980D-D32A6E17A693}"/>
    <hyperlink ref="A8" r:id="rId30" display="https://www.worldometers.info/coronavirus/usa/connecticut/" xr:uid="{A44209D8-8FD5-4F5F-A5E3-14A4F3E30FEA}"/>
    <hyperlink ref="A40" r:id="rId31" display="https://www.worldometers.info/coronavirus/usa/oklahoma/" xr:uid="{CDDD6064-52D1-4E65-BB78-A36684B4F06C}"/>
    <hyperlink ref="A50" r:id="rId32" display="https://www.worldometers.info/coronavirus/usa/utah/" xr:uid="{96D4D46F-6963-47AD-91D1-18F115D096A8}"/>
    <hyperlink ref="A20" r:id="rId33" display="https://www.worldometers.info/coronavirus/usa/kentucky/" xr:uid="{8E79A07D-70BC-4443-BB13-143C8971EBE2}"/>
    <hyperlink ref="A19" r:id="rId34" display="https://www.worldometers.info/coronavirus/usa/kansas/" xr:uid="{7F583E63-6EFF-4468-A7EF-FD1181F83C8D}"/>
    <hyperlink ref="A30" r:id="rId35" display="https://www.worldometers.info/coronavirus/usa/nebraska/" xr:uid="{503883B0-1B94-411E-8A2B-3D4EA913A92F}"/>
    <hyperlink ref="A15" r:id="rId36" display="https://www.worldometers.info/coronavirus/usa/idaho/" xr:uid="{E3ECD370-50C9-4F19-A568-A88D8F7CF16E}"/>
    <hyperlink ref="A41" r:id="rId37" display="https://www.worldometers.info/coronavirus/usa/oregon/" xr:uid="{E4604130-1FC7-4BBC-89B0-DCE3884A6EBF}"/>
    <hyperlink ref="A34" r:id="rId38" display="https://www.worldometers.info/coronavirus/usa/new-mexico/" xr:uid="{49A440F6-946D-4CC7-B746-F2DCE4FB9DD3}"/>
    <hyperlink ref="A44" r:id="rId39" display="https://www.worldometers.info/coronavirus/usa/rhode-island/" xr:uid="{F3CD4E24-2C5D-4507-AA5D-5980F8F829F6}"/>
    <hyperlink ref="A9" r:id="rId40" display="https://www.worldometers.info/coronavirus/usa/delaware/" xr:uid="{8C64D6AA-1A48-4C0F-BE00-9108916E0BD5}"/>
    <hyperlink ref="A10" r:id="rId41" display="https://www.worldometers.info/coronavirus/usa/district-of-columbia/" xr:uid="{D90BC70C-A9EA-4A51-AAAA-28B854764372}"/>
    <hyperlink ref="A46" r:id="rId42" display="https://www.worldometers.info/coronavirus/usa/south-dakota/" xr:uid="{FC724344-43BD-4F92-B631-0067BEF2D25F}"/>
    <hyperlink ref="A37" r:id="rId43" display="https://www.worldometers.info/coronavirus/usa/north-dakota/" xr:uid="{B13B4572-389E-41E9-ADD6-713163489896}"/>
    <hyperlink ref="A54" r:id="rId44" display="https://www.worldometers.info/coronavirus/usa/west-virginia/" xr:uid="{DF1EC5BE-4CDB-41BA-88CD-3CDFB4FEC28B}"/>
    <hyperlink ref="A32" r:id="rId45" display="https://www.worldometers.info/coronavirus/usa/new-hampshire/" xr:uid="{081EF914-C18C-4F4B-93A3-498E743C92FF}"/>
    <hyperlink ref="A29" r:id="rId46" display="https://www.worldometers.info/coronavirus/usa/montana/" xr:uid="{76FC0EC1-3172-4298-9CAC-F54E3F5C6C83}"/>
    <hyperlink ref="A14" r:id="rId47" display="https://www.worldometers.info/coronavirus/usa/hawaii/" xr:uid="{BC8A5249-4786-4FE8-9103-D759EF0C03CE}"/>
    <hyperlink ref="A3" r:id="rId48" display="https://www.worldometers.info/coronavirus/usa/alaska/" xr:uid="{D2EF9026-1537-48D3-8EB6-CDFC7EA4F225}"/>
    <hyperlink ref="A22" r:id="rId49" display="https://www.worldometers.info/coronavirus/usa/maine/" xr:uid="{A0DC5A2C-995B-46AB-A8FF-1DD7A0935BBC}"/>
    <hyperlink ref="A56" r:id="rId50" display="https://www.worldometers.info/coronavirus/usa/wyoming/" xr:uid="{C58FCF03-371C-424F-920A-2D5CA0670E7D}"/>
    <hyperlink ref="A51" r:id="rId51" display="https://www.worldometers.info/coronavirus/usa/vermont/" xr:uid="{44D1C6A7-9320-4E6A-BCE0-5810489000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1974</v>
      </c>
    </row>
    <row r="3" spans="1:3" ht="15" thickBot="1" x14ac:dyDescent="0.4">
      <c r="B3" s="42" t="s">
        <v>52</v>
      </c>
      <c r="C3" s="31">
        <v>29</v>
      </c>
    </row>
    <row r="4" spans="1:3" ht="15" thickBot="1" x14ac:dyDescent="0.4">
      <c r="A4" s="27" t="s">
        <v>33</v>
      </c>
      <c r="B4" s="42" t="s">
        <v>33</v>
      </c>
      <c r="C4" s="31">
        <v>4684</v>
      </c>
    </row>
    <row r="5" spans="1:3" ht="15" thickBot="1" x14ac:dyDescent="0.4">
      <c r="A5" s="27" t="s">
        <v>34</v>
      </c>
      <c r="B5" s="42" t="s">
        <v>34</v>
      </c>
      <c r="C5" s="31">
        <v>641</v>
      </c>
    </row>
    <row r="6" spans="1:3" ht="15" thickBot="1" x14ac:dyDescent="0.4">
      <c r="A6" s="27" t="s">
        <v>10</v>
      </c>
      <c r="B6" s="42" t="s">
        <v>10</v>
      </c>
      <c r="C6" s="31">
        <v>11833</v>
      </c>
    </row>
    <row r="7" spans="1:3" ht="15" thickBot="1" x14ac:dyDescent="0.4">
      <c r="A7" s="27" t="s">
        <v>18</v>
      </c>
      <c r="B7" s="42" t="s">
        <v>18</v>
      </c>
      <c r="C7" s="31">
        <v>1903</v>
      </c>
    </row>
    <row r="8" spans="1:3" ht="15" thickBot="1" x14ac:dyDescent="0.4">
      <c r="A8" s="27" t="s">
        <v>23</v>
      </c>
      <c r="B8" s="42" t="s">
        <v>23</v>
      </c>
      <c r="C8" s="31">
        <v>4458</v>
      </c>
    </row>
    <row r="9" spans="1:3" ht="15" thickBot="1" x14ac:dyDescent="0.4">
      <c r="A9" s="27" t="s">
        <v>43</v>
      </c>
      <c r="B9" s="42" t="s">
        <v>43</v>
      </c>
      <c r="C9" s="31">
        <v>595</v>
      </c>
    </row>
    <row r="10" spans="1:3" ht="29.5" thickBot="1" x14ac:dyDescent="0.4">
      <c r="A10" s="27" t="s">
        <v>95</v>
      </c>
      <c r="B10" s="42" t="s">
        <v>63</v>
      </c>
      <c r="C10" s="31">
        <v>601</v>
      </c>
    </row>
    <row r="11" spans="1:3" ht="15" thickBot="1" x14ac:dyDescent="0.4">
      <c r="A11" s="27" t="s">
        <v>13</v>
      </c>
      <c r="B11" s="42" t="s">
        <v>13</v>
      </c>
      <c r="C11" s="31">
        <v>10056</v>
      </c>
    </row>
    <row r="12" spans="1:3" ht="15" thickBot="1" x14ac:dyDescent="0.4">
      <c r="A12" s="27" t="s">
        <v>16</v>
      </c>
      <c r="B12" s="42" t="s">
        <v>16</v>
      </c>
      <c r="C12" s="31">
        <v>4904</v>
      </c>
    </row>
    <row r="13" spans="1:3" ht="13" thickBot="1" x14ac:dyDescent="0.4">
      <c r="A13" s="27" t="s">
        <v>64</v>
      </c>
      <c r="B13" s="45" t="s">
        <v>64</v>
      </c>
      <c r="C13" s="31">
        <v>6</v>
      </c>
    </row>
    <row r="14" spans="1:3" ht="15" thickBot="1" x14ac:dyDescent="0.4">
      <c r="B14" s="42" t="s">
        <v>47</v>
      </c>
      <c r="C14" s="31">
        <v>45</v>
      </c>
    </row>
    <row r="15" spans="1:3" ht="15" thickBot="1" x14ac:dyDescent="0.4">
      <c r="A15" s="27" t="s">
        <v>49</v>
      </c>
      <c r="B15" s="42" t="s">
        <v>49</v>
      </c>
      <c r="C15" s="31">
        <v>298</v>
      </c>
    </row>
    <row r="16" spans="1:3" ht="15" thickBot="1" x14ac:dyDescent="0.4">
      <c r="A16" s="27" t="s">
        <v>12</v>
      </c>
      <c r="B16" s="42" t="s">
        <v>12</v>
      </c>
      <c r="C16" s="31">
        <v>8044</v>
      </c>
    </row>
    <row r="17" spans="1:3" ht="15" thickBot="1" x14ac:dyDescent="0.4">
      <c r="A17" s="27" t="s">
        <v>27</v>
      </c>
      <c r="B17" s="42" t="s">
        <v>27</v>
      </c>
      <c r="C17" s="31">
        <v>3191</v>
      </c>
    </row>
    <row r="18" spans="1:3" ht="15" thickBot="1" x14ac:dyDescent="0.4">
      <c r="A18" s="27" t="s">
        <v>41</v>
      </c>
      <c r="B18" s="42" t="s">
        <v>41</v>
      </c>
      <c r="C18" s="31">
        <v>1016</v>
      </c>
    </row>
    <row r="19" spans="1:3" ht="15" thickBot="1" x14ac:dyDescent="0.4">
      <c r="A19" s="27" t="s">
        <v>45</v>
      </c>
      <c r="B19" s="42" t="s">
        <v>45</v>
      </c>
      <c r="C19" s="31">
        <v>421</v>
      </c>
    </row>
    <row r="20" spans="1:3" ht="15" thickBot="1" x14ac:dyDescent="0.4">
      <c r="A20" s="27" t="s">
        <v>38</v>
      </c>
      <c r="B20" s="42" t="s">
        <v>38</v>
      </c>
      <c r="C20" s="31">
        <v>856</v>
      </c>
    </row>
    <row r="21" spans="1:3" ht="15" thickBot="1" x14ac:dyDescent="0.4">
      <c r="A21" s="27" t="s">
        <v>14</v>
      </c>
      <c r="B21" s="42" t="s">
        <v>14</v>
      </c>
      <c r="C21" s="31">
        <v>4637</v>
      </c>
    </row>
    <row r="22" spans="1:3" ht="15" thickBot="1" x14ac:dyDescent="0.4">
      <c r="B22" s="42" t="s">
        <v>39</v>
      </c>
      <c r="C22" s="31">
        <v>128</v>
      </c>
    </row>
    <row r="23" spans="1:3" ht="15" thickBot="1" x14ac:dyDescent="0.4">
      <c r="A23" s="27" t="s">
        <v>26</v>
      </c>
      <c r="B23" s="42" t="s">
        <v>26</v>
      </c>
      <c r="C23" s="31">
        <v>3669</v>
      </c>
    </row>
    <row r="24" spans="1:3" ht="15" thickBot="1" x14ac:dyDescent="0.4">
      <c r="A24" s="27" t="s">
        <v>17</v>
      </c>
      <c r="B24" s="42" t="s">
        <v>17</v>
      </c>
      <c r="C24" s="31">
        <v>8888</v>
      </c>
    </row>
    <row r="25" spans="1:3" ht="15" thickBot="1" x14ac:dyDescent="0.4">
      <c r="A25" s="27" t="s">
        <v>11</v>
      </c>
      <c r="B25" s="42" t="s">
        <v>11</v>
      </c>
      <c r="C25" s="31">
        <v>6634</v>
      </c>
    </row>
    <row r="26" spans="1:3" ht="15" thickBot="1" x14ac:dyDescent="0.4">
      <c r="A26" s="27" t="s">
        <v>32</v>
      </c>
      <c r="B26" s="42" t="s">
        <v>32</v>
      </c>
      <c r="C26" s="31">
        <v>1791</v>
      </c>
    </row>
    <row r="27" spans="1:3" ht="15" thickBot="1" x14ac:dyDescent="0.4">
      <c r="A27" s="27" t="s">
        <v>30</v>
      </c>
      <c r="B27" s="42" t="s">
        <v>30</v>
      </c>
      <c r="C27" s="31">
        <v>2190</v>
      </c>
    </row>
    <row r="28" spans="1:3" ht="15" thickBot="1" x14ac:dyDescent="0.4">
      <c r="A28" s="27" t="s">
        <v>35</v>
      </c>
      <c r="B28" s="42" t="s">
        <v>35</v>
      </c>
      <c r="C28" s="31">
        <v>1517</v>
      </c>
    </row>
    <row r="29" spans="1:3" ht="15" thickBot="1" x14ac:dyDescent="0.4">
      <c r="B29" s="42" t="s">
        <v>51</v>
      </c>
      <c r="C29" s="31">
        <v>89</v>
      </c>
    </row>
    <row r="30" spans="1:3" ht="15" thickBot="1" x14ac:dyDescent="0.4">
      <c r="B30" s="42" t="s">
        <v>50</v>
      </c>
      <c r="C30" s="31">
        <v>373</v>
      </c>
    </row>
    <row r="31" spans="1:3" ht="15" thickBot="1" x14ac:dyDescent="0.4">
      <c r="A31" s="27" t="s">
        <v>31</v>
      </c>
      <c r="B31" s="42" t="s">
        <v>31</v>
      </c>
      <c r="C31" s="31">
        <v>1172</v>
      </c>
    </row>
    <row r="32" spans="1:3" ht="15" thickBot="1" x14ac:dyDescent="0.4">
      <c r="A32" s="27" t="s">
        <v>42</v>
      </c>
      <c r="B32" s="42" t="s">
        <v>42</v>
      </c>
      <c r="C32" s="31">
        <v>428</v>
      </c>
    </row>
    <row r="33" spans="1:3" ht="15" thickBot="1" x14ac:dyDescent="0.4">
      <c r="A33" s="27" t="s">
        <v>8</v>
      </c>
      <c r="B33" s="42" t="s">
        <v>8</v>
      </c>
      <c r="C33" s="31">
        <v>16037</v>
      </c>
    </row>
    <row r="34" spans="1:3" ht="15" thickBot="1" x14ac:dyDescent="0.4">
      <c r="A34" s="27" t="s">
        <v>44</v>
      </c>
      <c r="B34" s="42" t="s">
        <v>44</v>
      </c>
      <c r="C34" s="31">
        <v>734</v>
      </c>
    </row>
    <row r="35" spans="1:3" ht="15" thickBot="1" x14ac:dyDescent="0.4">
      <c r="A35" s="27" t="s">
        <v>7</v>
      </c>
      <c r="B35" s="42" t="s">
        <v>7</v>
      </c>
      <c r="C35" s="31">
        <v>32937</v>
      </c>
    </row>
    <row r="36" spans="1:3" ht="15" thickBot="1" x14ac:dyDescent="0.4">
      <c r="A36" s="27" t="s">
        <v>24</v>
      </c>
      <c r="B36" s="42" t="s">
        <v>24</v>
      </c>
      <c r="C36" s="31">
        <v>2487</v>
      </c>
    </row>
    <row r="37" spans="1:3" ht="15" thickBot="1" x14ac:dyDescent="0.4">
      <c r="B37" s="42" t="s">
        <v>53</v>
      </c>
      <c r="C37" s="31">
        <v>130</v>
      </c>
    </row>
    <row r="38" spans="1:3" ht="15" thickBot="1" x14ac:dyDescent="0.4">
      <c r="A38" s="27" t="s">
        <v>21</v>
      </c>
      <c r="B38" s="42" t="s">
        <v>21</v>
      </c>
      <c r="C38" s="31">
        <v>3932</v>
      </c>
    </row>
    <row r="39" spans="1:3" ht="15" thickBot="1" x14ac:dyDescent="0.4">
      <c r="A39" s="27" t="s">
        <v>46</v>
      </c>
      <c r="B39" s="42" t="s">
        <v>46</v>
      </c>
      <c r="C39" s="31">
        <v>709</v>
      </c>
    </row>
    <row r="40" spans="1:3" ht="15" thickBot="1" x14ac:dyDescent="0.4">
      <c r="A40" s="27" t="s">
        <v>37</v>
      </c>
      <c r="B40" s="42" t="s">
        <v>37</v>
      </c>
      <c r="C40" s="31">
        <v>412</v>
      </c>
    </row>
    <row r="41" spans="1:3" ht="15" thickBot="1" x14ac:dyDescent="0.4">
      <c r="A41" s="27" t="s">
        <v>19</v>
      </c>
      <c r="B41" s="42" t="s">
        <v>19</v>
      </c>
      <c r="C41" s="31">
        <v>7633</v>
      </c>
    </row>
    <row r="42" spans="1:3" ht="13" thickBot="1" x14ac:dyDescent="0.4">
      <c r="A42" s="27" t="s">
        <v>65</v>
      </c>
      <c r="B42" s="45" t="s">
        <v>65</v>
      </c>
      <c r="C42" s="31">
        <v>367</v>
      </c>
    </row>
    <row r="43" spans="1:3" ht="15" thickBot="1" x14ac:dyDescent="0.4">
      <c r="B43" s="42" t="s">
        <v>40</v>
      </c>
      <c r="C43" s="31">
        <v>1028</v>
      </c>
    </row>
    <row r="44" spans="1:3" ht="15" thickBot="1" x14ac:dyDescent="0.4">
      <c r="A44" s="27" t="s">
        <v>25</v>
      </c>
      <c r="B44" s="42" t="s">
        <v>25</v>
      </c>
      <c r="C44" s="31">
        <v>2401</v>
      </c>
    </row>
    <row r="45" spans="1:3" ht="15" thickBot="1" x14ac:dyDescent="0.4">
      <c r="A45" s="27" t="s">
        <v>54</v>
      </c>
      <c r="B45" s="42" t="s">
        <v>54</v>
      </c>
      <c r="C45" s="31">
        <v>157</v>
      </c>
    </row>
    <row r="46" spans="1:3" ht="15" thickBot="1" x14ac:dyDescent="0.4">
      <c r="A46" s="27" t="s">
        <v>20</v>
      </c>
      <c r="B46" s="42" t="s">
        <v>20</v>
      </c>
      <c r="C46" s="31">
        <v>1488</v>
      </c>
    </row>
    <row r="47" spans="1:3" ht="15" thickBot="1" x14ac:dyDescent="0.4">
      <c r="A47" s="27" t="s">
        <v>15</v>
      </c>
      <c r="B47" s="42" t="s">
        <v>15</v>
      </c>
      <c r="C47" s="31">
        <v>10721</v>
      </c>
    </row>
    <row r="48" spans="1:3" ht="15" thickBot="1" x14ac:dyDescent="0.4">
      <c r="A48" s="27" t="s">
        <v>28</v>
      </c>
      <c r="B48" s="42" t="s">
        <v>28</v>
      </c>
      <c r="C48" s="31">
        <v>381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2427</v>
      </c>
    </row>
    <row r="51" spans="1:3" ht="15" thickBot="1" x14ac:dyDescent="0.4">
      <c r="A51" s="27" t="s">
        <v>9</v>
      </c>
      <c r="B51" s="42" t="s">
        <v>9</v>
      </c>
      <c r="C51" s="31">
        <v>1837</v>
      </c>
    </row>
    <row r="52" spans="1:3" ht="15" thickBot="1" x14ac:dyDescent="0.4">
      <c r="B52" s="42" t="s">
        <v>56</v>
      </c>
      <c r="C52" s="31">
        <v>166</v>
      </c>
    </row>
    <row r="53" spans="1:3" ht="15" thickBot="1" x14ac:dyDescent="0.4">
      <c r="A53" s="27" t="s">
        <v>22</v>
      </c>
      <c r="B53" s="42" t="s">
        <v>22</v>
      </c>
      <c r="C53" s="31">
        <v>1067</v>
      </c>
    </row>
    <row r="54" spans="1:3" ht="15" thickBot="1" x14ac:dyDescent="0.4">
      <c r="A54" s="27" t="s">
        <v>55</v>
      </c>
      <c r="B54" s="52" t="s">
        <v>55</v>
      </c>
      <c r="C54" s="32">
        <v>34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41FE5B73-4BDF-4F9F-B150-CFA7794ECD76}"/>
    <hyperlink ref="B47" r:id="rId2" display="https://www.worldometers.info/coronavirus/usa/texas/" xr:uid="{5D16BDB9-B9CB-40B1-84FF-496CF28FA2FF}"/>
    <hyperlink ref="B11" r:id="rId3" display="https://www.worldometers.info/coronavirus/usa/florida/" xr:uid="{23E85F42-BC8F-44C0-92C5-B512D3A741F5}"/>
    <hyperlink ref="B35" r:id="rId4" display="https://www.worldometers.info/coronavirus/usa/new-york/" xr:uid="{BEDA1AC7-7B3B-4D6A-8CAA-60A0478FE553}"/>
    <hyperlink ref="B12" r:id="rId5" display="https://www.worldometers.info/coronavirus/usa/georgia/" xr:uid="{74A19CFE-42B8-4774-9556-E3BA1E40FFB8}"/>
    <hyperlink ref="B16" r:id="rId6" display="https://www.worldometers.info/coronavirus/usa/illinois/" xr:uid="{DE41C20C-7E18-4CCD-A57B-A1014C56E8AB}"/>
    <hyperlink ref="B4" r:id="rId7" display="https://www.worldometers.info/coronavirus/usa/arizona/" xr:uid="{3C4511C0-6B29-4DA3-9CB6-913288BD012F}"/>
    <hyperlink ref="B33" r:id="rId8" display="https://www.worldometers.info/coronavirus/usa/new-jersey/" xr:uid="{A52B4745-FC47-4DB9-830A-F2F21A0F71EB}"/>
    <hyperlink ref="B36" r:id="rId9" display="https://www.worldometers.info/coronavirus/usa/north-carolina/" xr:uid="{9BCD874C-459E-49C6-88C8-9595AF19890D}"/>
    <hyperlink ref="B21" r:id="rId10" display="https://www.worldometers.info/coronavirus/usa/louisiana/" xr:uid="{1167527F-0124-4797-BE25-E5AA30A92499}"/>
    <hyperlink ref="B46" r:id="rId11" display="https://www.worldometers.info/coronavirus/usa/tennessee/" xr:uid="{B1FBF569-6A58-4150-8075-EC92620CF566}"/>
    <hyperlink ref="B41" r:id="rId12" display="https://www.worldometers.info/coronavirus/usa/pennsylvania/" xr:uid="{17A99CC9-04E7-45EA-BFA2-CB4792323243}"/>
    <hyperlink ref="B24" r:id="rId13" display="https://www.worldometers.info/coronavirus/usa/massachusetts/" xr:uid="{C898E734-CD89-4D5F-999B-3B4926FA0D7B}"/>
    <hyperlink ref="B2" r:id="rId14" display="https://www.worldometers.info/coronavirus/usa/alabama/" xr:uid="{D2BBEC7B-40BE-417C-9517-41BAE642883F}"/>
    <hyperlink ref="B38" r:id="rId15" display="https://www.worldometers.info/coronavirus/usa/ohio/" xr:uid="{12910678-35CD-4820-9AEF-3DCC0165D087}"/>
    <hyperlink ref="B50" r:id="rId16" display="https://www.worldometers.info/coronavirus/usa/virginia/" xr:uid="{1EB1D5E4-7E67-4CE9-9BC9-077FA23B0165}"/>
    <hyperlink ref="B44" r:id="rId17" display="https://www.worldometers.info/coronavirus/usa/south-carolina/" xr:uid="{5223028F-7E84-440C-8A2E-95CAD32BE99A}"/>
    <hyperlink ref="B25" r:id="rId18" display="https://www.worldometers.info/coronavirus/usa/michigan/" xr:uid="{69E28AB5-2F64-4EF5-B362-0D8CCB8A36C9}"/>
    <hyperlink ref="B23" r:id="rId19" display="https://www.worldometers.info/coronavirus/usa/maryland/" xr:uid="{B8CD0F20-8B82-43A3-967F-AF34A05F6C22}"/>
    <hyperlink ref="B17" r:id="rId20" display="https://www.worldometers.info/coronavirus/usa/indiana/" xr:uid="{D8B30267-C041-4F8B-AC6C-7491ED4E03B7}"/>
    <hyperlink ref="B27" r:id="rId21" display="https://www.worldometers.info/coronavirus/usa/mississippi/" xr:uid="{B47231C2-346D-401B-9A12-F746D3173CC2}"/>
    <hyperlink ref="B28" r:id="rId22" display="https://www.worldometers.info/coronavirus/usa/missouri/" xr:uid="{32706C3D-760D-4AE2-8CFC-061A70CB6CF1}"/>
    <hyperlink ref="B51" r:id="rId23" display="https://www.worldometers.info/coronavirus/usa/washington/" xr:uid="{46CD7A90-17DF-4840-9DEC-4F111CB397AB}"/>
    <hyperlink ref="B53" r:id="rId24" display="https://www.worldometers.info/coronavirus/usa/wisconsin/" xr:uid="{27CE7C3C-CDB7-46C9-BA34-1B03AB77C092}"/>
    <hyperlink ref="B26" r:id="rId25" display="https://www.worldometers.info/coronavirus/usa/minnesota/" xr:uid="{84650848-540C-4991-9A0E-196F8A6797F9}"/>
    <hyperlink ref="B31" r:id="rId26" display="https://www.worldometers.info/coronavirus/usa/nevada/" xr:uid="{E60BFBD6-AE46-47F8-894B-037ECFF17B59}"/>
    <hyperlink ref="B5" r:id="rId27" display="https://www.worldometers.info/coronavirus/usa/arkansas/" xr:uid="{D515AB3E-156E-463B-9627-4E20CDF788E1}"/>
    <hyperlink ref="B18" r:id="rId28" display="https://www.worldometers.info/coronavirus/usa/iowa/" xr:uid="{1532E258-574B-46ED-A922-A73D794AB9B3}"/>
    <hyperlink ref="B7" r:id="rId29" display="https://www.worldometers.info/coronavirus/usa/colorado/" xr:uid="{DA2A93BE-6082-4BEA-A273-362EE00A24E4}"/>
    <hyperlink ref="B8" r:id="rId30" display="https://www.worldometers.info/coronavirus/usa/connecticut/" xr:uid="{58FF6ACB-2BE8-4F9D-A34D-0DB9A561CF1C}"/>
    <hyperlink ref="B39" r:id="rId31" display="https://www.worldometers.info/coronavirus/usa/oklahoma/" xr:uid="{8EB3A05D-F9CB-40CC-BACA-3CC9B856CB6C}"/>
    <hyperlink ref="B48" r:id="rId32" display="https://www.worldometers.info/coronavirus/usa/utah/" xr:uid="{53019221-0CE0-4C1B-B19D-E10109411F89}"/>
    <hyperlink ref="B20" r:id="rId33" display="https://www.worldometers.info/coronavirus/usa/kentucky/" xr:uid="{575D15BE-A46A-4205-B753-E83E52AB7EB3}"/>
    <hyperlink ref="B19" r:id="rId34" display="https://www.worldometers.info/coronavirus/usa/kansas/" xr:uid="{9A26BC07-2FF6-4866-847A-F86CB5E42EB9}"/>
    <hyperlink ref="B30" r:id="rId35" display="https://www.worldometers.info/coronavirus/usa/nebraska/" xr:uid="{F9E22E4A-98EC-4E3F-AF5B-4E78FB14C642}"/>
    <hyperlink ref="B15" r:id="rId36" display="https://www.worldometers.info/coronavirus/usa/idaho/" xr:uid="{425C9868-E25A-42CC-BBA9-3EA38C0D2105}"/>
    <hyperlink ref="B40" r:id="rId37" display="https://www.worldometers.info/coronavirus/usa/oregon/" xr:uid="{2C8DBAED-D520-4B06-946F-6254E877E945}"/>
    <hyperlink ref="B34" r:id="rId38" display="https://www.worldometers.info/coronavirus/usa/new-mexico/" xr:uid="{03B94BD3-00FF-495D-9F16-FD8B32B324C5}"/>
    <hyperlink ref="B43" r:id="rId39" display="https://www.worldometers.info/coronavirus/usa/rhode-island/" xr:uid="{474449F9-B3D0-4E9B-B53C-8AFEF72E9F93}"/>
    <hyperlink ref="B9" r:id="rId40" display="https://www.worldometers.info/coronavirus/usa/delaware/" xr:uid="{24EF00F2-4758-4A88-8083-697A7A021BF8}"/>
    <hyperlink ref="B10" r:id="rId41" display="https://www.worldometers.info/coronavirus/usa/district-of-columbia/" xr:uid="{B6875901-EE27-4483-9906-2F9CF253874B}"/>
    <hyperlink ref="B45" r:id="rId42" display="https://www.worldometers.info/coronavirus/usa/south-dakota/" xr:uid="{3D42CB20-2338-4546-BDE9-D12B868D0F9D}"/>
    <hyperlink ref="B37" r:id="rId43" display="https://www.worldometers.info/coronavirus/usa/north-dakota/" xr:uid="{B48A6300-4D5B-44FC-84E5-93AF5FAABD2E}"/>
    <hyperlink ref="B52" r:id="rId44" display="https://www.worldometers.info/coronavirus/usa/west-virginia/" xr:uid="{07C7BCB7-D67E-4894-BBAD-8730DC5C72BD}"/>
    <hyperlink ref="B32" r:id="rId45" display="https://www.worldometers.info/coronavirus/usa/new-hampshire/" xr:uid="{05C79A4C-E40E-4E3A-81ED-DDFC1011CE6C}"/>
    <hyperlink ref="B29" r:id="rId46" display="https://www.worldometers.info/coronavirus/usa/montana/" xr:uid="{6343A679-C701-4C85-A71C-0422B7FFE250}"/>
    <hyperlink ref="B14" r:id="rId47" display="https://www.worldometers.info/coronavirus/usa/hawaii/" xr:uid="{119F2528-C679-470C-B526-02881749A50D}"/>
    <hyperlink ref="B3" r:id="rId48" display="https://www.worldometers.info/coronavirus/usa/alaska/" xr:uid="{BBA90149-9E69-426F-B310-76615688D84E}"/>
    <hyperlink ref="B22" r:id="rId49" display="https://www.worldometers.info/coronavirus/usa/maine/" xr:uid="{60AE5FA7-9A7C-4B97-913D-00199D734066}"/>
    <hyperlink ref="B54" r:id="rId50" display="https://www.worldometers.info/coronavirus/usa/wyoming/" xr:uid="{7E400EC6-23FE-4316-BDF4-450D77C622FD}"/>
    <hyperlink ref="B49" r:id="rId51" display="https://www.worldometers.info/coronavirus/usa/vermont/" xr:uid="{85478AC0-DEBC-454B-9584-BD8C3C3E3E1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2020-08-21T10:31:45Z</dcterms:modified>
</cp:coreProperties>
</file>