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C4086A6C-B403-4A24-8FB1-1C33CF40BB43}" xr6:coauthVersionLast="45" xr6:coauthVersionMax="45" xr10:uidLastSave="{813FC806-C8BF-4D6D-9AC7-0468150EDDD8}"/>
  <bookViews>
    <workbookView xWindow="3690" yWindow="-21240" windowWidth="24300" windowHeight="202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11" i="3"/>
  <c r="N51" i="3"/>
  <c r="N34" i="3"/>
  <c r="N6" i="3"/>
  <c r="N40" i="3"/>
  <c r="N55" i="3"/>
  <c r="N39" i="3"/>
  <c r="N46" i="3"/>
  <c r="N38" i="3"/>
  <c r="N49" i="3"/>
  <c r="N7" i="3"/>
  <c r="N36" i="3"/>
  <c r="N8" i="3"/>
  <c r="N29" i="3"/>
  <c r="N3" i="3"/>
  <c r="N54" i="3"/>
  <c r="N9" i="3"/>
  <c r="N23" i="3"/>
  <c r="N30" i="3"/>
  <c r="N24" i="3"/>
  <c r="N5" i="3"/>
  <c r="N21" i="3"/>
  <c r="N2" i="3"/>
  <c r="N35" i="3"/>
  <c r="N45" i="3"/>
  <c r="N13" i="3"/>
  <c r="N48" i="3"/>
  <c r="N25" i="3"/>
  <c r="N10" i="3"/>
  <c r="N44" i="3"/>
  <c r="N37" i="3"/>
  <c r="N27" i="3"/>
  <c r="N4" i="3"/>
  <c r="N52" i="3"/>
  <c r="N20" i="3"/>
  <c r="N41" i="3"/>
  <c r="N15" i="3"/>
  <c r="N19" i="3"/>
  <c r="N50" i="3"/>
  <c r="N14" i="3"/>
  <c r="N12" i="3"/>
  <c r="N31" i="3"/>
  <c r="N47" i="3"/>
  <c r="N18" i="3"/>
  <c r="N43" i="3"/>
  <c r="N22" i="3"/>
  <c r="N16" i="3"/>
  <c r="N17" i="3"/>
  <c r="N26" i="3"/>
  <c r="N53" i="3"/>
  <c r="N32" i="3"/>
  <c r="N42" i="3"/>
  <c r="N28" i="3"/>
  <c r="O19" i="3" l="1"/>
  <c r="P19" i="3"/>
  <c r="P36" i="3" l="1"/>
  <c r="P4" i="3"/>
  <c r="P39" i="3"/>
  <c r="P5" i="3"/>
  <c r="P7" i="3"/>
  <c r="P55" i="3"/>
  <c r="P27" i="3"/>
  <c r="P14" i="3"/>
  <c r="P54" i="3"/>
  <c r="P37" i="3"/>
  <c r="P16" i="3"/>
  <c r="P18" i="3"/>
  <c r="P10" i="3"/>
  <c r="P34" i="3"/>
  <c r="P29" i="3"/>
  <c r="P25" i="3"/>
  <c r="P23" i="3"/>
  <c r="P12" i="3"/>
  <c r="P50" i="3"/>
  <c r="P24" i="3"/>
  <c r="P38" i="3"/>
  <c r="P35" i="3"/>
  <c r="P15" i="3"/>
  <c r="P42" i="3"/>
  <c r="P8" i="3"/>
  <c r="P17" i="3"/>
  <c r="P2" i="3"/>
  <c r="P45" i="3"/>
  <c r="P40" i="3"/>
  <c r="P44" i="3"/>
  <c r="P32" i="3"/>
  <c r="P13" i="3"/>
  <c r="P47" i="3"/>
  <c r="P20" i="3"/>
  <c r="P53" i="3"/>
  <c r="P26" i="3"/>
  <c r="P51" i="3"/>
  <c r="P28" i="3"/>
  <c r="P33" i="3"/>
  <c r="P41" i="3"/>
  <c r="P49" i="3"/>
  <c r="P21" i="3"/>
  <c r="P48" i="3"/>
  <c r="P3" i="3"/>
  <c r="P46" i="3"/>
  <c r="P30" i="3"/>
  <c r="P43" i="3"/>
  <c r="P11" i="3"/>
  <c r="P31" i="3"/>
  <c r="P6" i="3"/>
  <c r="P22" i="3"/>
  <c r="P9" i="3"/>
  <c r="P52" i="3"/>
  <c r="O47" i="3"/>
  <c r="Q39" i="3" l="1"/>
  <c r="Q38" i="3"/>
  <c r="Q34" i="3"/>
  <c r="Q27" i="3"/>
  <c r="Q10" i="3"/>
  <c r="Q47" i="3"/>
  <c r="Q5" i="3"/>
  <c r="Q19" i="3"/>
  <c r="Q48" i="3"/>
  <c r="Q33" i="3"/>
  <c r="Q42" i="3"/>
  <c r="Q31" i="3"/>
  <c r="Q52" i="3"/>
  <c r="Q43" i="3"/>
  <c r="Q32" i="3"/>
  <c r="Q11" i="3"/>
  <c r="Q2" i="3"/>
  <c r="Q41" i="3"/>
  <c r="Q16" i="3"/>
  <c r="Q45" i="3"/>
  <c r="Q13" i="3"/>
  <c r="Q17" i="3"/>
  <c r="Q14" i="3"/>
  <c r="Q29" i="3"/>
  <c r="Q44" i="3"/>
  <c r="Q25" i="3"/>
  <c r="Q50" i="3"/>
  <c r="Q40" i="3"/>
  <c r="Q12" i="3"/>
  <c r="Q35" i="3"/>
  <c r="Q7" i="3"/>
  <c r="Q18" i="3"/>
  <c r="Q36" i="3"/>
  <c r="Q53" i="3"/>
  <c r="Q30" i="3"/>
  <c r="Q55" i="3"/>
  <c r="Q23" i="3"/>
  <c r="Q8" i="3"/>
  <c r="Q21" i="3"/>
  <c r="Q54" i="3"/>
  <c r="Q4" i="3"/>
  <c r="Q49" i="3"/>
  <c r="Q26" i="3"/>
  <c r="Q6" i="3"/>
  <c r="Q28" i="3"/>
  <c r="Q3" i="3"/>
  <c r="Q37" i="3"/>
  <c r="Q22" i="3"/>
  <c r="Q51" i="3"/>
  <c r="Q9" i="3"/>
  <c r="Q46" i="3"/>
  <c r="Q15" i="3"/>
  <c r="Q20" i="3"/>
  <c r="Q24" i="3" l="1"/>
  <c r="O10" i="3" l="1"/>
  <c r="O43" i="3"/>
  <c r="O45" i="3"/>
  <c r="O49" i="3"/>
  <c r="O36" i="3"/>
  <c r="O17" i="3"/>
  <c r="O30" i="3"/>
  <c r="O28" i="3"/>
  <c r="O40" i="3"/>
  <c r="O24" i="3"/>
  <c r="O18" i="3"/>
  <c r="O9" i="3"/>
  <c r="O14" i="3"/>
  <c r="O5" i="3"/>
  <c r="O27" i="3"/>
  <c r="O34" i="3"/>
  <c r="O54" i="3"/>
  <c r="O13" i="3"/>
  <c r="O55" i="3"/>
  <c r="O44" i="3"/>
  <c r="O20" i="3"/>
  <c r="O8" i="3"/>
  <c r="O50" i="3"/>
  <c r="O39" i="3"/>
  <c r="O22" i="3"/>
  <c r="O41" i="3"/>
  <c r="O2" i="3"/>
  <c r="O48" i="3"/>
  <c r="O31" i="3"/>
  <c r="O42" i="3"/>
  <c r="O29" i="3"/>
  <c r="O38" i="3"/>
  <c r="O46" i="3"/>
  <c r="O23" i="3"/>
  <c r="O16" i="3"/>
  <c r="O15" i="3"/>
  <c r="O51" i="3"/>
  <c r="O6" i="3"/>
  <c r="O7" i="3"/>
  <c r="O37" i="3"/>
  <c r="O12" i="3"/>
  <c r="O4" i="3"/>
  <c r="O26" i="3"/>
  <c r="O21" i="3"/>
  <c r="O33" i="3"/>
  <c r="O52" i="3"/>
  <c r="O3" i="3"/>
  <c r="O11" i="3"/>
  <c r="O35" i="3"/>
  <c r="O32" i="3"/>
  <c r="O25" i="3"/>
  <c r="O53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<sst xmlns="http://schemas.openxmlformats.org/spreadsheetml/2006/main" count="331" uniqueCount="105">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</sst>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956734</v>
      </c>
      <c r="D5" s="2"/>
      <c r="E5" s="1">
        <v>18581</v>
      </c>
      <c r="F5" s="2"/>
      <c r="G5" s="1">
        <v>798795</v>
      </c>
      <c r="H5" s="1">
        <v>139358</v>
      </c>
      <c r="I5" s="1">
        <v>32996</v>
      </c>
      <c r="J5" s="2">
        <v>641</v>
      </c>
      <c r="K5" s="1">
        <v>8965176</v>
      </c>
      <c r="L5" s="1">
        <v>309188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933311</v>
      </c>
      <c r="D6" s="2"/>
      <c r="E6" s="1">
        <v>17666</v>
      </c>
      <c r="F6" s="2"/>
      <c r="G6" s="1">
        <v>478776</v>
      </c>
      <c r="H6" s="1">
        <v>436869</v>
      </c>
      <c r="I6" s="1">
        <v>23621</v>
      </c>
      <c r="J6" s="2">
        <v>447</v>
      </c>
      <c r="K6" s="1">
        <v>18602317</v>
      </c>
      <c r="L6" s="1">
        <v>470799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802547</v>
      </c>
      <c r="D7" s="2"/>
      <c r="E7" s="1">
        <v>16769</v>
      </c>
      <c r="F7" s="2"/>
      <c r="G7" s="1">
        <v>567728</v>
      </c>
      <c r="H7" s="1">
        <v>218050</v>
      </c>
      <c r="I7" s="1">
        <v>37366</v>
      </c>
      <c r="J7" s="2">
        <v>781</v>
      </c>
      <c r="K7" s="1">
        <v>9979348</v>
      </c>
      <c r="L7" s="1">
        <v>464637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544070</v>
      </c>
      <c r="D8" s="2"/>
      <c r="E8" s="1">
        <v>33668</v>
      </c>
      <c r="F8" s="2"/>
      <c r="G8" s="1">
        <v>419515</v>
      </c>
      <c r="H8" s="1">
        <v>90887</v>
      </c>
      <c r="I8" s="1">
        <v>27968</v>
      </c>
      <c r="J8" s="1">
        <v>1731</v>
      </c>
      <c r="K8" s="1">
        <v>14527718</v>
      </c>
      <c r="L8" s="1">
        <v>746790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416559</v>
      </c>
      <c r="D9" s="2"/>
      <c r="E9" s="1">
        <v>10040</v>
      </c>
      <c r="F9" s="2"/>
      <c r="G9" s="1">
        <v>281189</v>
      </c>
      <c r="H9" s="1">
        <v>125330</v>
      </c>
      <c r="I9" s="1">
        <v>32873</v>
      </c>
      <c r="J9" s="2">
        <v>792</v>
      </c>
      <c r="K9" s="1">
        <v>7729845</v>
      </c>
      <c r="L9" s="1">
        <v>610003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360790</v>
      </c>
      <c r="D10" s="2"/>
      <c r="E10" s="1">
        <v>7979</v>
      </c>
      <c r="F10" s="2"/>
      <c r="G10" s="1">
        <v>203533</v>
      </c>
      <c r="H10" s="1">
        <v>149278</v>
      </c>
      <c r="I10" s="1">
        <v>33981</v>
      </c>
      <c r="J10" s="2">
        <v>752</v>
      </c>
      <c r="K10" s="1">
        <v>3894503</v>
      </c>
      <c r="L10" s="1">
        <v>366803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274635</v>
      </c>
      <c r="D11" s="2"/>
      <c r="E11" s="1">
        <v>4378</v>
      </c>
      <c r="F11" s="2"/>
      <c r="G11" s="1">
        <v>231611</v>
      </c>
      <c r="H11" s="1">
        <v>38646</v>
      </c>
      <c r="I11" s="1">
        <v>26185</v>
      </c>
      <c r="J11" s="2">
        <v>417</v>
      </c>
      <c r="K11" s="1">
        <v>4043698</v>
      </c>
      <c r="L11" s="1">
        <v>385552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260672</v>
      </c>
      <c r="D12" s="2"/>
      <c r="E12" s="1">
        <v>3353</v>
      </c>
      <c r="F12" s="2"/>
      <c r="G12" s="1">
        <v>231887</v>
      </c>
      <c r="H12" s="1">
        <v>25432</v>
      </c>
      <c r="I12" s="1">
        <v>38170</v>
      </c>
      <c r="J12" s="2">
        <v>491</v>
      </c>
      <c r="K12" s="1">
        <v>3657005</v>
      </c>
      <c r="L12" s="1">
        <v>535497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245946</v>
      </c>
      <c r="D13" s="2"/>
      <c r="E13" s="1">
        <v>5979</v>
      </c>
      <c r="F13" s="2"/>
      <c r="G13" s="1">
        <v>41159</v>
      </c>
      <c r="H13" s="1">
        <v>198808</v>
      </c>
      <c r="I13" s="1">
        <v>33790</v>
      </c>
      <c r="J13" s="2">
        <v>821</v>
      </c>
      <c r="K13" s="1">
        <v>2091090</v>
      </c>
      <c r="L13" s="1">
        <v>287288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242723</v>
      </c>
      <c r="D14" s="2"/>
      <c r="E14" s="1">
        <v>16479</v>
      </c>
      <c r="F14" s="2"/>
      <c r="G14" s="1">
        <v>181329</v>
      </c>
      <c r="H14" s="1">
        <v>44915</v>
      </c>
      <c r="I14" s="1">
        <v>27327</v>
      </c>
      <c r="J14" s="1">
        <v>1855</v>
      </c>
      <c r="K14" s="1">
        <v>4656106</v>
      </c>
      <c r="L14" s="1">
        <v>524207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225370</v>
      </c>
      <c r="D15" s="2"/>
      <c r="E15" s="1">
        <v>2031</v>
      </c>
      <c r="F15" s="2"/>
      <c r="G15" s="1">
        <v>175096</v>
      </c>
      <c r="H15" s="1">
        <v>48243</v>
      </c>
      <c r="I15" s="1">
        <v>38707</v>
      </c>
      <c r="J15" s="2">
        <v>349</v>
      </c>
      <c r="K15" s="1">
        <v>2052006</v>
      </c>
      <c r="L15" s="1">
        <v>352431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215712</v>
      </c>
      <c r="D16" s="2"/>
      <c r="E16" s="1">
        <v>5350</v>
      </c>
      <c r="F16" s="2"/>
      <c r="G16" s="1">
        <v>168884</v>
      </c>
      <c r="H16" s="1">
        <v>41478</v>
      </c>
      <c r="I16" s="1">
        <v>18454</v>
      </c>
      <c r="J16" s="2">
        <v>458</v>
      </c>
      <c r="K16" s="1">
        <v>4459339</v>
      </c>
      <c r="L16" s="1">
        <v>381495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212816</v>
      </c>
      <c r="D17" s="2"/>
      <c r="E17" s="1">
        <v>8888</v>
      </c>
      <c r="F17" s="2"/>
      <c r="G17" s="1">
        <v>158100</v>
      </c>
      <c r="H17" s="1">
        <v>45828</v>
      </c>
      <c r="I17" s="1">
        <v>16624</v>
      </c>
      <c r="J17" s="2">
        <v>694</v>
      </c>
      <c r="K17" s="1">
        <v>2752937</v>
      </c>
      <c r="L17" s="1">
        <v>215040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197406</v>
      </c>
      <c r="D18" s="2"/>
      <c r="E18" s="1">
        <v>7699</v>
      </c>
      <c r="F18" s="2"/>
      <c r="G18" s="1">
        <v>114939</v>
      </c>
      <c r="H18" s="1">
        <v>74768</v>
      </c>
      <c r="I18" s="1">
        <v>19767</v>
      </c>
      <c r="J18" s="2">
        <v>771</v>
      </c>
      <c r="K18" s="1">
        <v>5282297</v>
      </c>
      <c r="L18" s="1">
        <v>528925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192285</v>
      </c>
      <c r="D19" s="2"/>
      <c r="E19" s="1">
        <v>2967</v>
      </c>
      <c r="F19" s="2"/>
      <c r="G19" s="1">
        <v>81005</v>
      </c>
      <c r="H19" s="1">
        <v>108313</v>
      </c>
      <c r="I19" s="1">
        <v>39216</v>
      </c>
      <c r="J19" s="2">
        <v>605</v>
      </c>
      <c r="K19" s="1">
        <v>1410946</v>
      </c>
      <c r="L19" s="1">
        <v>287761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191234</v>
      </c>
      <c r="D20" s="2"/>
      <c r="E20" s="1">
        <v>3154</v>
      </c>
      <c r="F20" s="2"/>
      <c r="G20" s="1">
        <v>50300</v>
      </c>
      <c r="H20" s="1">
        <v>137780</v>
      </c>
      <c r="I20" s="1">
        <v>31159</v>
      </c>
      <c r="J20" s="2">
        <v>514</v>
      </c>
      <c r="K20" s="1">
        <v>2647874</v>
      </c>
      <c r="L20" s="1">
        <v>431431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14</v>
      </c>
      <c r="C21" s="1">
        <v>182270</v>
      </c>
      <c r="D21" s="2"/>
      <c r="E21" s="1">
        <v>5919</v>
      </c>
      <c r="F21" s="2"/>
      <c r="G21" s="1">
        <v>168634</v>
      </c>
      <c r="H21" s="1">
        <v>7717</v>
      </c>
      <c r="I21" s="1">
        <v>39208</v>
      </c>
      <c r="J21" s="1">
        <v>1273</v>
      </c>
      <c r="K21" s="1">
        <v>2759292</v>
      </c>
      <c r="L21" s="1">
        <v>593550</v>
      </c>
      <c r="M21" s="1">
        <v>4648794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181190</v>
      </c>
      <c r="D22" s="2"/>
      <c r="E22" s="1">
        <v>3654</v>
      </c>
      <c r="F22" s="2"/>
      <c r="G22" s="1">
        <v>20008</v>
      </c>
      <c r="H22" s="1">
        <v>157528</v>
      </c>
      <c r="I22" s="1">
        <v>21228</v>
      </c>
      <c r="J22" s="2">
        <v>428</v>
      </c>
      <c r="K22" s="1">
        <v>2833250</v>
      </c>
      <c r="L22" s="1">
        <v>331936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27</v>
      </c>
      <c r="C23" s="1">
        <v>179358</v>
      </c>
      <c r="D23" s="2"/>
      <c r="E23" s="1">
        <v>4332</v>
      </c>
      <c r="F23" s="2"/>
      <c r="G23" s="1">
        <v>121813</v>
      </c>
      <c r="H23" s="1">
        <v>53213</v>
      </c>
      <c r="I23" s="1">
        <v>26642</v>
      </c>
      <c r="J23" s="2">
        <v>643</v>
      </c>
      <c r="K23" s="1">
        <v>2910617</v>
      </c>
      <c r="L23" s="1">
        <v>432341</v>
      </c>
      <c r="M23" s="1">
        <v>6732219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176612</v>
      </c>
      <c r="D24" s="2"/>
      <c r="E24" s="1">
        <v>3935</v>
      </c>
      <c r="F24" s="2"/>
      <c r="G24" s="1">
        <v>90995</v>
      </c>
      <c r="H24" s="1">
        <v>81682</v>
      </c>
      <c r="I24" s="1">
        <v>34302</v>
      </c>
      <c r="J24" s="2">
        <v>764</v>
      </c>
      <c r="K24" s="1">
        <v>1993561</v>
      </c>
      <c r="L24" s="1">
        <v>387196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158576</v>
      </c>
      <c r="D25" s="2"/>
      <c r="E25" s="1">
        <v>9991</v>
      </c>
      <c r="F25" s="2"/>
      <c r="G25" s="1">
        <v>127054</v>
      </c>
      <c r="H25" s="1">
        <v>21531</v>
      </c>
      <c r="I25" s="1">
        <v>23007</v>
      </c>
      <c r="J25" s="1">
        <v>1450</v>
      </c>
      <c r="K25" s="1">
        <v>3056025</v>
      </c>
      <c r="L25" s="1">
        <v>443384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148472</v>
      </c>
      <c r="D26" s="2"/>
      <c r="E26" s="1">
        <v>2511</v>
      </c>
      <c r="F26" s="2"/>
      <c r="G26" s="1">
        <v>127362</v>
      </c>
      <c r="H26" s="1">
        <v>18599</v>
      </c>
      <c r="I26" s="1">
        <v>26327</v>
      </c>
      <c r="J26" s="2">
        <v>445</v>
      </c>
      <c r="K26" s="1">
        <v>2839304</v>
      </c>
      <c r="L26" s="1">
        <v>503456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145281</v>
      </c>
      <c r="D27" s="2"/>
      <c r="E27" s="1">
        <v>4147</v>
      </c>
      <c r="F27" s="2"/>
      <c r="G27" s="1">
        <v>8181</v>
      </c>
      <c r="H27" s="1">
        <v>132953</v>
      </c>
      <c r="I27" s="1">
        <v>24031</v>
      </c>
      <c r="J27" s="2">
        <v>686</v>
      </c>
      <c r="K27" s="1">
        <v>3422662</v>
      </c>
      <c r="L27" s="1">
        <v>566134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129402</v>
      </c>
      <c r="D28" s="50">
        <v>1430</v>
      </c>
      <c r="E28" s="1">
        <v>1716</v>
      </c>
      <c r="F28" s="2"/>
      <c r="G28" s="1">
        <v>93507</v>
      </c>
      <c r="H28" s="1">
        <v>34179</v>
      </c>
      <c r="I28" s="1">
        <v>41014</v>
      </c>
      <c r="J28" s="2">
        <v>544</v>
      </c>
      <c r="K28" s="1">
        <v>977956</v>
      </c>
      <c r="L28" s="1">
        <v>309963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122762</v>
      </c>
      <c r="D29" s="2"/>
      <c r="E29" s="1">
        <v>1337</v>
      </c>
      <c r="F29" s="2"/>
      <c r="G29" s="1">
        <v>106292</v>
      </c>
      <c r="H29" s="1">
        <v>15133</v>
      </c>
      <c r="I29" s="1">
        <v>31024</v>
      </c>
      <c r="J29" s="2">
        <v>338</v>
      </c>
      <c r="K29" s="1">
        <v>1632701</v>
      </c>
      <c r="L29" s="1">
        <v>412614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120160</v>
      </c>
      <c r="D30" s="2"/>
      <c r="E30" s="1">
        <v>3334</v>
      </c>
      <c r="F30" s="2"/>
      <c r="G30" s="1">
        <v>101385</v>
      </c>
      <c r="H30" s="1">
        <v>15441</v>
      </c>
      <c r="I30" s="1">
        <v>40374</v>
      </c>
      <c r="J30" s="1">
        <v>1120</v>
      </c>
      <c r="K30" s="1">
        <v>1046565</v>
      </c>
      <c r="L30" s="1">
        <v>351651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114656</v>
      </c>
      <c r="D31" s="2"/>
      <c r="E31" s="2">
        <v>604</v>
      </c>
      <c r="F31" s="2"/>
      <c r="G31" s="1">
        <v>84101</v>
      </c>
      <c r="H31" s="1">
        <v>29951</v>
      </c>
      <c r="I31" s="1">
        <v>35763</v>
      </c>
      <c r="J31" s="2">
        <v>188</v>
      </c>
      <c r="K31" s="1">
        <v>1477706</v>
      </c>
      <c r="L31" s="1">
        <v>460925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34</v>
      </c>
      <c r="C32" s="1">
        <v>112190</v>
      </c>
      <c r="D32" s="2"/>
      <c r="E32" s="1">
        <v>1925</v>
      </c>
      <c r="F32" s="2"/>
      <c r="G32" s="1">
        <v>100067</v>
      </c>
      <c r="H32" s="1">
        <v>10198</v>
      </c>
      <c r="I32" s="1">
        <v>37176</v>
      </c>
      <c r="J32" s="2">
        <v>638</v>
      </c>
      <c r="K32" s="1">
        <v>1408192</v>
      </c>
      <c r="L32" s="1">
        <v>466628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111090</v>
      </c>
      <c r="D33" s="2"/>
      <c r="E33" s="1">
        <v>2366</v>
      </c>
      <c r="F33" s="2"/>
      <c r="G33" s="1">
        <v>51304</v>
      </c>
      <c r="H33" s="1">
        <v>57420</v>
      </c>
      <c r="I33" s="1">
        <v>14589</v>
      </c>
      <c r="J33" s="2">
        <v>311</v>
      </c>
      <c r="K33" s="1">
        <v>2450122</v>
      </c>
      <c r="L33" s="1">
        <v>321754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18</v>
      </c>
      <c r="C34" s="1">
        <v>107350</v>
      </c>
      <c r="D34" s="2"/>
      <c r="E34" s="1">
        <v>2285</v>
      </c>
      <c r="F34" s="2"/>
      <c r="G34" s="1">
        <v>45820</v>
      </c>
      <c r="H34" s="1">
        <v>59245</v>
      </c>
      <c r="I34" s="1">
        <v>18641</v>
      </c>
      <c r="J34" s="2">
        <v>397</v>
      </c>
      <c r="K34" s="1">
        <v>1222276</v>
      </c>
      <c r="L34" s="1">
        <v>212247</v>
      </c>
      <c r="M34" s="1">
        <v>5758736</v>
      </c>
      <c r="N34" s="6"/>
      <c r="O34" s="6"/>
    </row>
    <row r="35" spans="1:15" ht="15" thickBot="1" x14ac:dyDescent="0.4">
      <c r="A35" s="41">
        <v>31</v>
      </c>
      <c r="B35" s="39" t="s">
        <v>38</v>
      </c>
      <c r="C35" s="1">
        <v>107219</v>
      </c>
      <c r="D35" s="2"/>
      <c r="E35" s="1">
        <v>1485</v>
      </c>
      <c r="F35" s="2"/>
      <c r="G35" s="1">
        <v>18468</v>
      </c>
      <c r="H35" s="1">
        <v>87266</v>
      </c>
      <c r="I35" s="1">
        <v>23999</v>
      </c>
      <c r="J35" s="2">
        <v>332</v>
      </c>
      <c r="K35" s="1">
        <v>2044583</v>
      </c>
      <c r="L35" s="1">
        <v>457639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100763</v>
      </c>
      <c r="D36" s="2"/>
      <c r="E36" s="1">
        <v>1777</v>
      </c>
      <c r="F36" s="2"/>
      <c r="G36" s="1">
        <v>71224</v>
      </c>
      <c r="H36" s="1">
        <v>27762</v>
      </c>
      <c r="I36" s="1">
        <v>32714</v>
      </c>
      <c r="J36" s="2">
        <v>577</v>
      </c>
      <c r="K36" s="1">
        <v>1253083</v>
      </c>
      <c r="L36" s="1">
        <v>406825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86610</v>
      </c>
      <c r="D37" s="2"/>
      <c r="E37" s="1">
        <v>1029</v>
      </c>
      <c r="F37" s="2"/>
      <c r="G37" s="1">
        <v>63986</v>
      </c>
      <c r="H37" s="1">
        <v>21595</v>
      </c>
      <c r="I37" s="1">
        <v>29729</v>
      </c>
      <c r="J37" s="2">
        <v>353</v>
      </c>
      <c r="K37" s="1">
        <v>642782</v>
      </c>
      <c r="L37" s="1">
        <v>220636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71207</v>
      </c>
      <c r="D38" s="2"/>
      <c r="E38" s="1">
        <v>4616</v>
      </c>
      <c r="F38" s="2"/>
      <c r="G38" s="1">
        <v>44923</v>
      </c>
      <c r="H38" s="1">
        <v>21668</v>
      </c>
      <c r="I38" s="1">
        <v>19972</v>
      </c>
      <c r="J38" s="1">
        <v>1295</v>
      </c>
      <c r="K38" s="1">
        <v>2284896</v>
      </c>
      <c r="L38" s="1">
        <v>640873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70732</v>
      </c>
      <c r="D39" s="2"/>
      <c r="E39" s="2">
        <v>652</v>
      </c>
      <c r="F39" s="2"/>
      <c r="G39" s="1">
        <v>44247</v>
      </c>
      <c r="H39" s="1">
        <v>25833</v>
      </c>
      <c r="I39" s="1">
        <v>36565</v>
      </c>
      <c r="J39" s="2">
        <v>337</v>
      </c>
      <c r="K39" s="1">
        <v>594749</v>
      </c>
      <c r="L39" s="1">
        <v>307458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64608</v>
      </c>
      <c r="D40" s="2"/>
      <c r="E40" s="2">
        <v>629</v>
      </c>
      <c r="F40" s="2"/>
      <c r="G40" s="1">
        <v>29867</v>
      </c>
      <c r="H40" s="1">
        <v>34112</v>
      </c>
      <c r="I40" s="1">
        <v>36153</v>
      </c>
      <c r="J40" s="2">
        <v>352</v>
      </c>
      <c r="K40" s="1">
        <v>523318</v>
      </c>
      <c r="L40" s="1">
        <v>292837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46490</v>
      </c>
      <c r="D41" s="2"/>
      <c r="E41" s="1">
        <v>1018</v>
      </c>
      <c r="F41" s="2"/>
      <c r="G41" s="1">
        <v>21570</v>
      </c>
      <c r="H41" s="1">
        <v>23902</v>
      </c>
      <c r="I41" s="1">
        <v>22172</v>
      </c>
      <c r="J41" s="2">
        <v>485</v>
      </c>
      <c r="K41" s="1">
        <v>1172720</v>
      </c>
      <c r="L41" s="1">
        <v>559283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45992</v>
      </c>
      <c r="D42" s="2"/>
      <c r="E42" s="2">
        <v>425</v>
      </c>
      <c r="F42" s="2"/>
      <c r="G42" s="1">
        <v>31194</v>
      </c>
      <c r="H42" s="1">
        <v>14373</v>
      </c>
      <c r="I42" s="1">
        <v>51988</v>
      </c>
      <c r="J42" s="2">
        <v>480</v>
      </c>
      <c r="K42" s="1">
        <v>259532</v>
      </c>
      <c r="L42" s="1">
        <v>293370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37</v>
      </c>
      <c r="C43" s="1">
        <v>44921</v>
      </c>
      <c r="D43" s="2"/>
      <c r="E43" s="2">
        <v>689</v>
      </c>
      <c r="F43" s="2"/>
      <c r="G43" s="2" t="s">
        <v>104</v>
      </c>
      <c r="H43" s="2" t="s">
        <v>104</v>
      </c>
      <c r="I43" s="1">
        <v>10650</v>
      </c>
      <c r="J43" s="2">
        <v>163</v>
      </c>
      <c r="K43" s="1">
        <v>861949</v>
      </c>
      <c r="L43" s="1">
        <v>204363</v>
      </c>
      <c r="M43" s="1">
        <v>4217737</v>
      </c>
      <c r="N43" s="5"/>
      <c r="O43" s="6"/>
    </row>
    <row r="44" spans="1:15" ht="15" thickBot="1" x14ac:dyDescent="0.4">
      <c r="A44" s="41">
        <v>40</v>
      </c>
      <c r="B44" s="39" t="s">
        <v>53</v>
      </c>
      <c r="C44" s="1">
        <v>43916</v>
      </c>
      <c r="D44" s="2"/>
      <c r="E44" s="2">
        <v>524</v>
      </c>
      <c r="F44" s="2"/>
      <c r="G44" s="1">
        <v>35533</v>
      </c>
      <c r="H44" s="1">
        <v>7859</v>
      </c>
      <c r="I44" s="1">
        <v>57628</v>
      </c>
      <c r="J44" s="2">
        <v>688</v>
      </c>
      <c r="K44" s="1">
        <v>294064</v>
      </c>
      <c r="L44" s="1">
        <v>385879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32874</v>
      </c>
      <c r="D45" s="2"/>
      <c r="E45" s="1">
        <v>1201</v>
      </c>
      <c r="F45" s="2"/>
      <c r="G45" s="1">
        <v>2792</v>
      </c>
      <c r="H45" s="1">
        <v>28881</v>
      </c>
      <c r="I45" s="1">
        <v>31032</v>
      </c>
      <c r="J45" s="1">
        <v>1134</v>
      </c>
      <c r="K45" s="1">
        <v>1124307</v>
      </c>
      <c r="L45" s="1">
        <v>1061307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32801</v>
      </c>
      <c r="D46" s="2"/>
      <c r="E46" s="2">
        <v>375</v>
      </c>
      <c r="F46" s="2"/>
      <c r="G46" s="1">
        <v>21353</v>
      </c>
      <c r="H46" s="1">
        <v>11073</v>
      </c>
      <c r="I46" s="1">
        <v>30690</v>
      </c>
      <c r="J46" s="2">
        <v>351</v>
      </c>
      <c r="K46" s="1">
        <v>498915</v>
      </c>
      <c r="L46" s="1">
        <v>466809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24951</v>
      </c>
      <c r="D47" s="2"/>
      <c r="E47" s="2">
        <v>708</v>
      </c>
      <c r="F47" s="2"/>
      <c r="G47" s="1">
        <v>13188</v>
      </c>
      <c r="H47" s="1">
        <v>11055</v>
      </c>
      <c r="I47" s="1">
        <v>25623</v>
      </c>
      <c r="J47" s="2">
        <v>727</v>
      </c>
      <c r="K47" s="1">
        <v>349564</v>
      </c>
      <c r="L47" s="1">
        <v>358982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24460</v>
      </c>
      <c r="D48" s="2"/>
      <c r="E48" s="2">
        <v>457</v>
      </c>
      <c r="F48" s="2"/>
      <c r="G48" s="1">
        <v>18827</v>
      </c>
      <c r="H48" s="1">
        <v>5176</v>
      </c>
      <c r="I48" s="1">
        <v>13648</v>
      </c>
      <c r="J48" s="2">
        <v>255</v>
      </c>
      <c r="K48" s="1">
        <v>776609</v>
      </c>
      <c r="L48" s="1">
        <v>433340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17266</v>
      </c>
      <c r="D49" s="2"/>
      <c r="E49" s="2">
        <v>646</v>
      </c>
      <c r="F49" s="2"/>
      <c r="G49" s="1">
        <v>13348</v>
      </c>
      <c r="H49" s="1">
        <v>3272</v>
      </c>
      <c r="I49" s="1">
        <v>24465</v>
      </c>
      <c r="J49" s="2">
        <v>915</v>
      </c>
      <c r="K49" s="1">
        <v>520436</v>
      </c>
      <c r="L49" s="1">
        <v>737424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15274</v>
      </c>
      <c r="D50" s="2"/>
      <c r="E50" s="2">
        <v>82</v>
      </c>
      <c r="F50" s="2"/>
      <c r="G50" s="1">
        <v>6452</v>
      </c>
      <c r="H50" s="1">
        <v>8740</v>
      </c>
      <c r="I50" s="1">
        <v>20879</v>
      </c>
      <c r="J50" s="2">
        <v>112</v>
      </c>
      <c r="K50" s="1">
        <v>604207</v>
      </c>
      <c r="L50" s="1">
        <v>825933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15071</v>
      </c>
      <c r="D51" s="2"/>
      <c r="E51" s="2">
        <v>219</v>
      </c>
      <c r="F51" s="2"/>
      <c r="G51" s="1">
        <v>11776</v>
      </c>
      <c r="H51" s="1">
        <v>3076</v>
      </c>
      <c r="I51" s="1">
        <v>10644</v>
      </c>
      <c r="J51" s="2">
        <v>155</v>
      </c>
      <c r="K51" s="1">
        <v>530264</v>
      </c>
      <c r="L51" s="1">
        <v>374514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13298</v>
      </c>
      <c r="D52" s="2"/>
      <c r="E52" s="2">
        <v>87</v>
      </c>
      <c r="F52" s="2"/>
      <c r="G52" s="1">
        <v>8541</v>
      </c>
      <c r="H52" s="1">
        <v>4670</v>
      </c>
      <c r="I52" s="1">
        <v>22977</v>
      </c>
      <c r="J52" s="2">
        <v>150</v>
      </c>
      <c r="K52" s="1">
        <v>250713</v>
      </c>
      <c r="L52" s="1">
        <v>433191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11084</v>
      </c>
      <c r="D53" s="2"/>
      <c r="E53" s="2">
        <v>483</v>
      </c>
      <c r="F53" s="2"/>
      <c r="G53" s="1">
        <v>9263</v>
      </c>
      <c r="H53" s="1">
        <v>1338</v>
      </c>
      <c r="I53" s="1">
        <v>8152</v>
      </c>
      <c r="J53" s="2">
        <v>355</v>
      </c>
      <c r="K53" s="1">
        <v>377255</v>
      </c>
      <c r="L53" s="1">
        <v>277452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6668</v>
      </c>
      <c r="D54" s="2"/>
      <c r="E54" s="2">
        <v>147</v>
      </c>
      <c r="F54" s="2"/>
      <c r="G54" s="1">
        <v>5517</v>
      </c>
      <c r="H54" s="1">
        <v>1004</v>
      </c>
      <c r="I54" s="1">
        <v>4961</v>
      </c>
      <c r="J54" s="2">
        <v>109</v>
      </c>
      <c r="K54" s="1">
        <v>634829</v>
      </c>
      <c r="L54" s="1">
        <v>472269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2179</v>
      </c>
      <c r="D55" s="2"/>
      <c r="E55" s="2">
        <v>58</v>
      </c>
      <c r="F55" s="2"/>
      <c r="G55" s="1">
        <v>1800</v>
      </c>
      <c r="H55" s="2">
        <v>321</v>
      </c>
      <c r="I55" s="1">
        <v>3492</v>
      </c>
      <c r="J55" s="2">
        <v>93</v>
      </c>
      <c r="K55" s="1">
        <v>189680</v>
      </c>
      <c r="L55" s="1">
        <v>303980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66661</v>
      </c>
      <c r="D56" s="52">
        <v>533</v>
      </c>
      <c r="E56" s="2">
        <v>832</v>
      </c>
      <c r="F56" s="51">
        <v>10</v>
      </c>
      <c r="G56" s="2" t="s">
        <v>104</v>
      </c>
      <c r="H56" s="2" t="s">
        <v>104</v>
      </c>
      <c r="I56" s="1">
        <v>19682</v>
      </c>
      <c r="J56" s="2">
        <v>246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4690</v>
      </c>
      <c r="D57" s="52">
        <v>9</v>
      </c>
      <c r="E57" s="2">
        <v>79</v>
      </c>
      <c r="F57" s="2"/>
      <c r="G57" s="1">
        <v>2666</v>
      </c>
      <c r="H57" s="1">
        <v>1945</v>
      </c>
      <c r="I57" s="2"/>
      <c r="J57" s="2"/>
      <c r="K57" s="1">
        <v>67452</v>
      </c>
      <c r="L57" s="2"/>
      <c r="M57" s="2"/>
      <c r="N57" s="5"/>
      <c r="O57" s="5"/>
    </row>
    <row r="58" spans="1:15" ht="21.5" thickBot="1" x14ac:dyDescent="0.4">
      <c r="A58" s="55">
        <v>54</v>
      </c>
      <c r="B58" s="56" t="s">
        <v>66</v>
      </c>
      <c r="C58" s="29">
        <v>1376</v>
      </c>
      <c r="D58" s="13"/>
      <c r="E58" s="13">
        <v>21</v>
      </c>
      <c r="F58" s="13"/>
      <c r="G58" s="29">
        <v>1320</v>
      </c>
      <c r="H58" s="13">
        <v>35</v>
      </c>
      <c r="I58" s="13"/>
      <c r="J58" s="13"/>
      <c r="K58" s="29">
        <v>24460</v>
      </c>
      <c r="L58" s="13"/>
      <c r="M58" s="13"/>
      <c r="N58" s="57"/>
      <c r="O58" s="32"/>
    </row>
  </sheetData>
  <mergeCells count="2">
    <mergeCell ref="P1:R1"/>
    <mergeCell ref="U1:Y1"/>
  </mergeCells>
  <hyperlinks>
    <hyperlink ref="B5" r:id="rId1" display="https://www.worldometers.info/coronavirus/usa/texas/" xr:uid="{90FD395D-0C82-4C8D-BCDF-EF9958309442}"/>
    <hyperlink ref="B6" r:id="rId2" display="https://www.worldometers.info/coronavirus/usa/california/" xr:uid="{74E35084-17B9-4DF5-A0F6-6ED3A67B783D}"/>
    <hyperlink ref="B7" r:id="rId3" display="https://www.worldometers.info/coronavirus/usa/florida/" xr:uid="{8B4FE452-6AF1-429D-A05A-EE2B83BD476B}"/>
    <hyperlink ref="B8" r:id="rId4" display="https://www.worldometers.info/coronavirus/usa/new-york/" xr:uid="{64CF0ED3-9E0B-43AE-8496-9D05A8A6D7FB}"/>
    <hyperlink ref="B9" r:id="rId5" display="https://www.worldometers.info/coronavirus/usa/illinois/" xr:uid="{F5AA42A8-D6D2-479D-985B-20C55DB4D633}"/>
    <hyperlink ref="B10" r:id="rId6" display="https://www.worldometers.info/coronavirus/usa/georgia/" xr:uid="{1534337D-8D8F-4001-B320-712B5C2D3AB2}"/>
    <hyperlink ref="B11" r:id="rId7" display="https://www.worldometers.info/coronavirus/usa/north-carolina/" xr:uid="{B553FD30-0205-4BA5-B7AF-0D13F6C2E073}"/>
    <hyperlink ref="B12" r:id="rId8" display="https://www.worldometers.info/coronavirus/usa/tennessee/" xr:uid="{E74D305F-2375-42E8-ABAC-ECABCAE15FD8}"/>
    <hyperlink ref="B13" r:id="rId9" display="https://www.worldometers.info/coronavirus/usa/arizona/" xr:uid="{95D64522-5A2E-4B76-B1BE-02796F47C01B}"/>
    <hyperlink ref="B14" r:id="rId10" display="https://www.worldometers.info/coronavirus/usa/new-jersey/" xr:uid="{B00E05CC-5E0F-434A-9571-21AEFE0E095D}"/>
    <hyperlink ref="B15" r:id="rId11" display="https://www.worldometers.info/coronavirus/usa/wisconsin/" xr:uid="{84D00BD9-5FC4-4050-AD99-276D9C973A19}"/>
    <hyperlink ref="B16" r:id="rId12" display="https://www.worldometers.info/coronavirus/usa/ohio/" xr:uid="{3B698F05-820F-4308-A139-4B49386F86A1}"/>
    <hyperlink ref="B17" r:id="rId13" display="https://www.worldometers.info/coronavirus/usa/pennsylvania/" xr:uid="{F4C81A6F-04C7-4336-BB21-F56AFFDBA8CE}"/>
    <hyperlink ref="B18" r:id="rId14" display="https://www.worldometers.info/coronavirus/usa/michigan/" xr:uid="{02EC0407-B969-4C0B-B9E9-4457B106C323}"/>
    <hyperlink ref="B19" r:id="rId15" display="https://www.worldometers.info/coronavirus/usa/alabama/" xr:uid="{537B6BD7-EE40-452C-8BF9-E43DAB254772}"/>
    <hyperlink ref="B20" r:id="rId16" display="https://www.worldometers.info/coronavirus/usa/missouri/" xr:uid="{ABA3A3D1-487C-40A5-9B30-B859A1935AA3}"/>
    <hyperlink ref="B21" r:id="rId17" display="https://www.worldometers.info/coronavirus/usa/louisiana/" xr:uid="{EFC45523-6B37-4140-959C-A597553ED787}"/>
    <hyperlink ref="B22" r:id="rId18" display="https://www.worldometers.info/coronavirus/usa/virginia/" xr:uid="{5ABE4579-B4D9-445F-A105-3074B6C64D4B}"/>
    <hyperlink ref="B23" r:id="rId19" display="https://www.worldometers.info/coronavirus/usa/indiana/" xr:uid="{0F521A65-3496-41CA-8DE3-EBFFFD0A2B7B}"/>
    <hyperlink ref="B24" r:id="rId20" display="https://www.worldometers.info/coronavirus/usa/south-carolina/" xr:uid="{D77B8E4B-3BA5-4C91-92DC-9501ABFC1315}"/>
    <hyperlink ref="B25" r:id="rId21" display="https://www.worldometers.info/coronavirus/usa/massachusetts/" xr:uid="{9617D628-11E9-48E3-B5E2-80C0DAFDA3A2}"/>
    <hyperlink ref="B26" r:id="rId22" display="https://www.worldometers.info/coronavirus/usa/minnesota/" xr:uid="{26033460-A532-455D-B43A-81C18ED1EB85}"/>
    <hyperlink ref="B27" r:id="rId23" display="https://www.worldometers.info/coronavirus/usa/maryland/" xr:uid="{509AE453-B5CD-4B49-95B4-8563F1F8AA3E}"/>
    <hyperlink ref="B28" r:id="rId24" display="https://www.worldometers.info/coronavirus/usa/iowa/" xr:uid="{880C42AC-C384-4F70-B476-682F5BD53AF5}"/>
    <hyperlink ref="B29" r:id="rId25" display="https://www.worldometers.info/coronavirus/usa/oklahoma/" xr:uid="{ED0661E1-9526-4BD2-AEC9-B580A229CD6D}"/>
    <hyperlink ref="B30" r:id="rId26" display="https://www.worldometers.info/coronavirus/usa/mississippi/" xr:uid="{E99EF6C3-F849-438B-AD2A-A1079076A5D2}"/>
    <hyperlink ref="B31" r:id="rId27" display="https://www.worldometers.info/coronavirus/usa/utah/" xr:uid="{1E706604-35C5-418D-B384-B968707B1341}"/>
    <hyperlink ref="B32" r:id="rId28" display="https://www.worldometers.info/coronavirus/usa/arkansas/" xr:uid="{D6C30891-83DE-429D-9AD7-0776CE286811}"/>
    <hyperlink ref="B33" r:id="rId29" display="https://www.worldometers.info/coronavirus/usa/washington/" xr:uid="{C6F55E63-6B7C-40E8-A0B1-6EBDEB0EEB66}"/>
    <hyperlink ref="B34" r:id="rId30" display="https://www.worldometers.info/coronavirus/usa/colorado/" xr:uid="{BC158233-A840-4D3E-9913-5E3C648B2E23}"/>
    <hyperlink ref="B35" r:id="rId31" display="https://www.worldometers.info/coronavirus/usa/kentucky/" xr:uid="{5A7B8160-2937-42FF-BF9C-1B3BD77D0780}"/>
    <hyperlink ref="B36" r:id="rId32" display="https://www.worldometers.info/coronavirus/usa/nevada/" xr:uid="{DBDE1316-5C4F-45EF-8356-FBE0BA284D41}"/>
    <hyperlink ref="B37" r:id="rId33" display="https://www.worldometers.info/coronavirus/usa/kansas/" xr:uid="{1A7FCFC8-E6B4-486C-8DDE-D3E6D356B819}"/>
    <hyperlink ref="B38" r:id="rId34" display="https://www.worldometers.info/coronavirus/usa/connecticut/" xr:uid="{FEFF6FAA-0275-47CB-82E3-F54B127D7AFC}"/>
    <hyperlink ref="B39" r:id="rId35" display="https://www.worldometers.info/coronavirus/usa/nebraska/" xr:uid="{BFFD285B-00C8-4E16-BFAA-439C7649E2FF}"/>
    <hyperlink ref="B40" r:id="rId36" display="https://www.worldometers.info/coronavirus/usa/idaho/" xr:uid="{4B69ADF3-1C41-4F23-B549-15FA68648965}"/>
    <hyperlink ref="B41" r:id="rId37" display="https://www.worldometers.info/coronavirus/usa/new-mexico/" xr:uid="{DAAE7ADB-D6FF-4304-898C-896E158175B7}"/>
    <hyperlink ref="B42" r:id="rId38" display="https://www.worldometers.info/coronavirus/usa/south-dakota/" xr:uid="{533FE2FA-F18F-4AF6-B8A9-4C110ECDFF53}"/>
    <hyperlink ref="B43" r:id="rId39" display="https://www.worldometers.info/coronavirus/usa/oregon/" xr:uid="{5CD6652F-3D92-4CCE-9779-89EEEAA211D9}"/>
    <hyperlink ref="B44" r:id="rId40" display="https://www.worldometers.info/coronavirus/usa/north-dakota/" xr:uid="{54E55C99-BBBC-4C27-965B-65126DD6A8AB}"/>
    <hyperlink ref="B45" r:id="rId41" display="https://www.worldometers.info/coronavirus/usa/rhode-island/" xr:uid="{2A687E6D-4DB1-4C4F-AD59-296776748681}"/>
    <hyperlink ref="B46" r:id="rId42" display="https://www.worldometers.info/coronavirus/usa/montana/" xr:uid="{22751603-5D51-489E-9CBD-4B85D1C9CC57}"/>
    <hyperlink ref="B47" r:id="rId43" display="https://www.worldometers.info/coronavirus/usa/delaware/" xr:uid="{09A09B56-383E-4FC4-9898-B4DBBBAB6360}"/>
    <hyperlink ref="B48" r:id="rId44" display="https://www.worldometers.info/coronavirus/usa/west-virginia/" xr:uid="{83F1458A-1035-423B-A773-FF85A7247710}"/>
    <hyperlink ref="B49" r:id="rId45" display="https://www.worldometers.info/coronavirus/usa/district-of-columbia/" xr:uid="{F97DECC7-BAE0-41B4-AC43-F572FB44EEFE}"/>
    <hyperlink ref="B50" r:id="rId46" display="https://www.worldometers.info/coronavirus/usa/alaska/" xr:uid="{6D891EA9-65C1-49DD-A635-33D3344FB1EE}"/>
    <hyperlink ref="B51" r:id="rId47" display="https://www.worldometers.info/coronavirus/usa/hawaii/" xr:uid="{B6CE8AB7-745D-43FD-B92A-0090D4CE0E7E}"/>
    <hyperlink ref="B52" r:id="rId48" display="https://www.worldometers.info/coronavirus/usa/wyoming/" xr:uid="{6CCBF156-3C11-420C-B7F2-47BE9E8FE273}"/>
    <hyperlink ref="B53" r:id="rId49" display="https://www.worldometers.info/coronavirus/usa/new-hampshire/" xr:uid="{681D7C8C-6C49-4C0C-8B76-263796013C06}"/>
    <hyperlink ref="B54" r:id="rId50" display="https://www.worldometers.info/coronavirus/usa/maine/" xr:uid="{099B7962-AD94-4BD2-98E7-D07E29631531}"/>
    <hyperlink ref="B55" r:id="rId51" display="https://www.worldometers.info/coronavirus/usa/vermont/" xr:uid="{FCB2C5F3-BAF5-4BF7-8334-420B1DB6729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192285</v>
      </c>
      <c r="C2" s="2"/>
      <c r="D2" s="1">
        <v>2967</v>
      </c>
      <c r="E2" s="2"/>
      <c r="F2" s="1">
        <v>81005</v>
      </c>
      <c r="G2" s="1">
        <v>108313</v>
      </c>
      <c r="H2" s="1">
        <v>39216</v>
      </c>
      <c r="I2" s="2">
        <v>605</v>
      </c>
      <c r="J2" s="1">
        <v>1410946</v>
      </c>
      <c r="K2" s="1">
        <v>287761</v>
      </c>
      <c r="L2" s="1">
        <v>4903185</v>
      </c>
      <c r="M2" s="42"/>
      <c r="N2" s="35">
        <f>IFERROR(B2/J2,0)</f>
        <v>0.13628090656906786</v>
      </c>
      <c r="O2" s="36">
        <f>IFERROR(I2/H2,0)</f>
        <v>1.5427376580987352E-2</v>
      </c>
      <c r="P2" s="34">
        <f>D2*250</f>
        <v>741750</v>
      </c>
      <c r="Q2" s="37">
        <f>ABS(P2-B2)/B2</f>
        <v>2.8575551915125983</v>
      </c>
    </row>
    <row r="3" spans="1:17" ht="15" thickBot="1" x14ac:dyDescent="0.35">
      <c r="A3" s="39" t="s">
        <v>52</v>
      </c>
      <c r="B3" s="1">
        <v>15274</v>
      </c>
      <c r="C3" s="2"/>
      <c r="D3" s="2">
        <v>82</v>
      </c>
      <c r="E3" s="2"/>
      <c r="F3" s="1">
        <v>6452</v>
      </c>
      <c r="G3" s="1">
        <v>8740</v>
      </c>
      <c r="H3" s="1">
        <v>20879</v>
      </c>
      <c r="I3" s="2">
        <v>112</v>
      </c>
      <c r="J3" s="1">
        <v>604207</v>
      </c>
      <c r="K3" s="1">
        <v>825933</v>
      </c>
      <c r="L3" s="1">
        <v>731545</v>
      </c>
      <c r="M3" s="42"/>
      <c r="N3" s="35">
        <f>IFERROR(B3/J3,0)</f>
        <v>2.5279415829343253E-2</v>
      </c>
      <c r="O3" s="36">
        <f>IFERROR(I3/H3,0)</f>
        <v>5.3642415824512665E-3</v>
      </c>
      <c r="P3" s="34">
        <f>D3*250</f>
        <v>20500</v>
      </c>
      <c r="Q3" s="37">
        <f>ABS(P3-B3)/B3</f>
        <v>0.34215005892366113</v>
      </c>
    </row>
    <row r="4" spans="1:17" ht="15" thickBot="1" x14ac:dyDescent="0.35">
      <c r="A4" s="39" t="s">
        <v>33</v>
      </c>
      <c r="B4" s="1">
        <v>245946</v>
      </c>
      <c r="C4" s="2"/>
      <c r="D4" s="1">
        <v>5979</v>
      </c>
      <c r="E4" s="2"/>
      <c r="F4" s="1">
        <v>41159</v>
      </c>
      <c r="G4" s="1">
        <v>198808</v>
      </c>
      <c r="H4" s="1">
        <v>33790</v>
      </c>
      <c r="I4" s="2">
        <v>821</v>
      </c>
      <c r="J4" s="1">
        <v>2091090</v>
      </c>
      <c r="K4" s="1">
        <v>287288</v>
      </c>
      <c r="L4" s="1">
        <v>7278717</v>
      </c>
      <c r="M4" s="42"/>
      <c r="N4" s="35">
        <f>IFERROR(B4/J4,0)</f>
        <v>0.11761617147038148</v>
      </c>
      <c r="O4" s="36">
        <f>IFERROR(I4/H4,0)</f>
        <v>2.4297129328203611E-2</v>
      </c>
      <c r="P4" s="34">
        <f>D4*250</f>
        <v>1494750</v>
      </c>
      <c r="Q4" s="37">
        <f>ABS(P4-B4)/B4</f>
        <v>5.0775536093288771</v>
      </c>
    </row>
    <row r="5" spans="1:17" ht="12.5" customHeight="1" thickBot="1" x14ac:dyDescent="0.35">
      <c r="A5" s="39" t="s">
        <v>34</v>
      </c>
      <c r="B5" s="1">
        <v>112190</v>
      </c>
      <c r="C5" s="2"/>
      <c r="D5" s="1">
        <v>1925</v>
      </c>
      <c r="E5" s="2"/>
      <c r="F5" s="1">
        <v>100067</v>
      </c>
      <c r="G5" s="1">
        <v>10198</v>
      </c>
      <c r="H5" s="1">
        <v>37176</v>
      </c>
      <c r="I5" s="2">
        <v>638</v>
      </c>
      <c r="J5" s="1">
        <v>1408192</v>
      </c>
      <c r="K5" s="1">
        <v>466628</v>
      </c>
      <c r="L5" s="1">
        <v>3017804</v>
      </c>
      <c r="M5" s="42"/>
      <c r="N5" s="35">
        <f>IFERROR(B5/J5,0)</f>
        <v>7.9669533699950001E-2</v>
      </c>
      <c r="O5" s="36">
        <f>IFERROR(I5/H5,0)</f>
        <v>1.7161609640628361E-2</v>
      </c>
      <c r="P5" s="34">
        <f>D5*250</f>
        <v>481250</v>
      </c>
      <c r="Q5" s="37">
        <f>ABS(P5-B5)/B5</f>
        <v>3.2895980033871113</v>
      </c>
    </row>
    <row r="6" spans="1:17" ht="15" thickBot="1" x14ac:dyDescent="0.35">
      <c r="A6" s="39" t="s">
        <v>10</v>
      </c>
      <c r="B6" s="1">
        <v>933311</v>
      </c>
      <c r="C6" s="2"/>
      <c r="D6" s="1">
        <v>17666</v>
      </c>
      <c r="E6" s="2"/>
      <c r="F6" s="1">
        <v>478776</v>
      </c>
      <c r="G6" s="1">
        <v>436869</v>
      </c>
      <c r="H6" s="1">
        <v>23621</v>
      </c>
      <c r="I6" s="2">
        <v>447</v>
      </c>
      <c r="J6" s="1">
        <v>18602317</v>
      </c>
      <c r="K6" s="1">
        <v>470799</v>
      </c>
      <c r="L6" s="1">
        <v>39512223</v>
      </c>
      <c r="M6" s="42"/>
      <c r="N6" s="35">
        <f>IFERROR(B6/J6,0)</f>
        <v>5.0171760861832428E-2</v>
      </c>
      <c r="O6" s="36">
        <f>IFERROR(I6/H6,0)</f>
        <v>1.8923838956860419E-2</v>
      </c>
      <c r="P6" s="34">
        <f>D6*250</f>
        <v>4416500</v>
      </c>
      <c r="Q6" s="37">
        <f>ABS(P6-B6)/B6</f>
        <v>3.7320775175691705</v>
      </c>
    </row>
    <row r="7" spans="1:17" ht="15" thickBot="1" x14ac:dyDescent="0.35">
      <c r="A7" s="39" t="s">
        <v>18</v>
      </c>
      <c r="B7" s="1">
        <v>107350</v>
      </c>
      <c r="C7" s="2"/>
      <c r="D7" s="1">
        <v>2285</v>
      </c>
      <c r="E7" s="2"/>
      <c r="F7" s="1">
        <v>45820</v>
      </c>
      <c r="G7" s="1">
        <v>59245</v>
      </c>
      <c r="H7" s="1">
        <v>18641</v>
      </c>
      <c r="I7" s="2">
        <v>397</v>
      </c>
      <c r="J7" s="1">
        <v>1222276</v>
      </c>
      <c r="K7" s="1">
        <v>212247</v>
      </c>
      <c r="L7" s="1">
        <v>5758736</v>
      </c>
      <c r="M7" s="42"/>
      <c r="N7" s="35">
        <f>IFERROR(B7/J7,0)</f>
        <v>8.7827953751853094E-2</v>
      </c>
      <c r="O7" s="36">
        <f>IFERROR(I7/H7,0)</f>
        <v>2.1297140711335229E-2</v>
      </c>
      <c r="P7" s="34">
        <f>D7*250</f>
        <v>571250</v>
      </c>
      <c r="Q7" s="37">
        <f>ABS(P7-B7)/B7</f>
        <v>4.3213786679087098</v>
      </c>
    </row>
    <row r="8" spans="1:17" ht="15" thickBot="1" x14ac:dyDescent="0.35">
      <c r="A8" s="39" t="s">
        <v>23</v>
      </c>
      <c r="B8" s="1">
        <v>71207</v>
      </c>
      <c r="C8" s="2"/>
      <c r="D8" s="1">
        <v>4616</v>
      </c>
      <c r="E8" s="2"/>
      <c r="F8" s="1">
        <v>44923</v>
      </c>
      <c r="G8" s="1">
        <v>21668</v>
      </c>
      <c r="H8" s="1">
        <v>19972</v>
      </c>
      <c r="I8" s="1">
        <v>1295</v>
      </c>
      <c r="J8" s="1">
        <v>2284896</v>
      </c>
      <c r="K8" s="1">
        <v>640873</v>
      </c>
      <c r="L8" s="1">
        <v>3565287</v>
      </c>
      <c r="M8" s="42"/>
      <c r="N8" s="35">
        <f>IFERROR(B8/J8,0)</f>
        <v>3.1164219290506001E-2</v>
      </c>
      <c r="O8" s="36">
        <f>IFERROR(I8/H8,0)</f>
        <v>6.4840777087923088E-2</v>
      </c>
      <c r="P8" s="34">
        <f>D8*250</f>
        <v>1154000</v>
      </c>
      <c r="Q8" s="37">
        <f>ABS(P8-B8)/B8</f>
        <v>15.206271855295125</v>
      </c>
    </row>
    <row r="9" spans="1:17" ht="15" thickBot="1" x14ac:dyDescent="0.35">
      <c r="A9" s="39" t="s">
        <v>43</v>
      </c>
      <c r="B9" s="1">
        <v>24951</v>
      </c>
      <c r="C9" s="2"/>
      <c r="D9" s="2">
        <v>708</v>
      </c>
      <c r="E9" s="2"/>
      <c r="F9" s="1">
        <v>13188</v>
      </c>
      <c r="G9" s="1">
        <v>11055</v>
      </c>
      <c r="H9" s="1">
        <v>25623</v>
      </c>
      <c r="I9" s="2">
        <v>727</v>
      </c>
      <c r="J9" s="1">
        <v>349564</v>
      </c>
      <c r="K9" s="1">
        <v>358982</v>
      </c>
      <c r="L9" s="1">
        <v>973764</v>
      </c>
      <c r="M9" s="42"/>
      <c r="N9" s="35">
        <f>IFERROR(B9/J9,0)</f>
        <v>7.1377487384284427E-2</v>
      </c>
      <c r="O9" s="36">
        <f>IFERROR(I9/H9,0)</f>
        <v>2.837294618116536E-2</v>
      </c>
      <c r="P9" s="34">
        <f>D9*250</f>
        <v>177000</v>
      </c>
      <c r="Q9" s="37">
        <f>ABS(P9-B9)/B9</f>
        <v>6.0939040519418057</v>
      </c>
    </row>
    <row r="10" spans="1:17" ht="15" thickBot="1" x14ac:dyDescent="0.35">
      <c r="A10" s="39" t="s">
        <v>63</v>
      </c>
      <c r="B10" s="1">
        <v>17266</v>
      </c>
      <c r="C10" s="2"/>
      <c r="D10" s="2">
        <v>646</v>
      </c>
      <c r="E10" s="2"/>
      <c r="F10" s="1">
        <v>13348</v>
      </c>
      <c r="G10" s="1">
        <v>3272</v>
      </c>
      <c r="H10" s="1">
        <v>24465</v>
      </c>
      <c r="I10" s="2">
        <v>915</v>
      </c>
      <c r="J10" s="1">
        <v>520436</v>
      </c>
      <c r="K10" s="1">
        <v>737424</v>
      </c>
      <c r="L10" s="1">
        <v>705749</v>
      </c>
      <c r="M10" s="42"/>
      <c r="N10" s="35">
        <f>IFERROR(B10/J10,0)</f>
        <v>3.3176029329254703E-2</v>
      </c>
      <c r="O10" s="36">
        <f>IFERROR(I10/H10,0)</f>
        <v>3.7400367872470877E-2</v>
      </c>
      <c r="P10" s="34">
        <f>D10*250</f>
        <v>161500</v>
      </c>
      <c r="Q10" s="37">
        <f>ABS(P10-B10)/B10</f>
        <v>8.3536429977991435</v>
      </c>
    </row>
    <row r="11" spans="1:17" ht="15" thickBot="1" x14ac:dyDescent="0.35">
      <c r="A11" s="39" t="s">
        <v>13</v>
      </c>
      <c r="B11" s="1">
        <v>802547</v>
      </c>
      <c r="C11" s="2"/>
      <c r="D11" s="1">
        <v>16769</v>
      </c>
      <c r="E11" s="2"/>
      <c r="F11" s="1">
        <v>567728</v>
      </c>
      <c r="G11" s="1">
        <v>218050</v>
      </c>
      <c r="H11" s="1">
        <v>37366</v>
      </c>
      <c r="I11" s="2">
        <v>781</v>
      </c>
      <c r="J11" s="1">
        <v>9979348</v>
      </c>
      <c r="K11" s="1">
        <v>464637</v>
      </c>
      <c r="L11" s="1">
        <v>21477737</v>
      </c>
      <c r="M11" s="42"/>
      <c r="N11" s="35">
        <f>IFERROR(B11/J11,0)</f>
        <v>8.042078500519273E-2</v>
      </c>
      <c r="O11" s="36">
        <f>IFERROR(I11/H11,0)</f>
        <v>2.0901354172242145E-2</v>
      </c>
      <c r="P11" s="34">
        <f>D11*250</f>
        <v>4192250</v>
      </c>
      <c r="Q11" s="37">
        <f>ABS(P11-B11)/B11</f>
        <v>4.2236816036942386</v>
      </c>
    </row>
    <row r="12" spans="1:17" ht="15" thickBot="1" x14ac:dyDescent="0.35">
      <c r="A12" s="39" t="s">
        <v>16</v>
      </c>
      <c r="B12" s="1">
        <v>360790</v>
      </c>
      <c r="C12" s="2"/>
      <c r="D12" s="1">
        <v>7979</v>
      </c>
      <c r="E12" s="2"/>
      <c r="F12" s="1">
        <v>203533</v>
      </c>
      <c r="G12" s="1">
        <v>149278</v>
      </c>
      <c r="H12" s="1">
        <v>33981</v>
      </c>
      <c r="I12" s="2">
        <v>752</v>
      </c>
      <c r="J12" s="1">
        <v>3894503</v>
      </c>
      <c r="K12" s="1">
        <v>366803</v>
      </c>
      <c r="L12" s="1">
        <v>10617423</v>
      </c>
      <c r="M12" s="42"/>
      <c r="N12" s="35">
        <f>IFERROR(B12/J12,0)</f>
        <v>9.2640832475928248E-2</v>
      </c>
      <c r="O12" s="36">
        <f>IFERROR(I12/H12,0)</f>
        <v>2.2130013831258646E-2</v>
      </c>
      <c r="P12" s="34">
        <f>D12*250</f>
        <v>1994750</v>
      </c>
      <c r="Q12" s="37">
        <f>ABS(P12-B12)/B12</f>
        <v>4.5288394911167158</v>
      </c>
    </row>
    <row r="13" spans="1:17" ht="13.5" thickBot="1" x14ac:dyDescent="0.35">
      <c r="A13" s="40" t="s">
        <v>64</v>
      </c>
      <c r="B13" s="1">
        <v>4690</v>
      </c>
      <c r="C13" s="52">
        <v>9</v>
      </c>
      <c r="D13" s="2">
        <v>79</v>
      </c>
      <c r="E13" s="2"/>
      <c r="F13" s="1">
        <v>2666</v>
      </c>
      <c r="G13" s="1">
        <v>1945</v>
      </c>
      <c r="H13" s="2"/>
      <c r="I13" s="2"/>
      <c r="J13" s="1">
        <v>67452</v>
      </c>
      <c r="K13" s="2"/>
      <c r="L13" s="2"/>
      <c r="M13" s="42"/>
      <c r="N13" s="35">
        <f>IFERROR(B13/J13,0)</f>
        <v>6.9530925695309262E-2</v>
      </c>
      <c r="O13" s="36">
        <f>IFERROR(I13/H13,0)</f>
        <v>0</v>
      </c>
      <c r="P13" s="34">
        <f>D13*250</f>
        <v>19750</v>
      </c>
      <c r="Q13" s="37">
        <f>ABS(P13-B13)/B13</f>
        <v>3.2110874200426438</v>
      </c>
    </row>
    <row r="14" spans="1:17" ht="15" thickBot="1" x14ac:dyDescent="0.35">
      <c r="A14" s="39" t="s">
        <v>47</v>
      </c>
      <c r="B14" s="1">
        <v>15071</v>
      </c>
      <c r="C14" s="2"/>
      <c r="D14" s="2">
        <v>219</v>
      </c>
      <c r="E14" s="2"/>
      <c r="F14" s="1">
        <v>11776</v>
      </c>
      <c r="G14" s="1">
        <v>3076</v>
      </c>
      <c r="H14" s="1">
        <v>10644</v>
      </c>
      <c r="I14" s="2">
        <v>155</v>
      </c>
      <c r="J14" s="1">
        <v>530264</v>
      </c>
      <c r="K14" s="1">
        <v>374514</v>
      </c>
      <c r="L14" s="1">
        <v>1415872</v>
      </c>
      <c r="M14" s="42"/>
      <c r="N14" s="35">
        <f>IFERROR(B14/J14,0)</f>
        <v>2.8421691836519169E-2</v>
      </c>
      <c r="O14" s="36">
        <f>IFERROR(I14/H14,0)</f>
        <v>1.4562194663660278E-2</v>
      </c>
      <c r="P14" s="34">
        <f>D14*250</f>
        <v>54750</v>
      </c>
      <c r="Q14" s="37">
        <f>ABS(P14-B14)/B14</f>
        <v>2.6328047243049566</v>
      </c>
    </row>
    <row r="15" spans="1:17" ht="15" thickBot="1" x14ac:dyDescent="0.35">
      <c r="A15" s="39" t="s">
        <v>49</v>
      </c>
      <c r="B15" s="1">
        <v>64608</v>
      </c>
      <c r="C15" s="2"/>
      <c r="D15" s="2">
        <v>629</v>
      </c>
      <c r="E15" s="2"/>
      <c r="F15" s="1">
        <v>29867</v>
      </c>
      <c r="G15" s="1">
        <v>34112</v>
      </c>
      <c r="H15" s="1">
        <v>36153</v>
      </c>
      <c r="I15" s="2">
        <v>352</v>
      </c>
      <c r="J15" s="1">
        <v>523318</v>
      </c>
      <c r="K15" s="1">
        <v>292837</v>
      </c>
      <c r="L15" s="1">
        <v>1787065</v>
      </c>
      <c r="M15" s="42"/>
      <c r="N15" s="35">
        <f>IFERROR(B15/J15,0)</f>
        <v>0.12345839432238143</v>
      </c>
      <c r="O15" s="36">
        <f>IFERROR(I15/H15,0)</f>
        <v>9.7363980859126488E-3</v>
      </c>
      <c r="P15" s="34">
        <f>D15*250</f>
        <v>157250</v>
      </c>
      <c r="Q15" s="37">
        <f>ABS(P15-B15)/B15</f>
        <v>1.4339091134224864</v>
      </c>
    </row>
    <row r="16" spans="1:17" ht="15" thickBot="1" x14ac:dyDescent="0.35">
      <c r="A16" s="39" t="s">
        <v>12</v>
      </c>
      <c r="B16" s="1">
        <v>416559</v>
      </c>
      <c r="C16" s="2"/>
      <c r="D16" s="1">
        <v>10040</v>
      </c>
      <c r="E16" s="2"/>
      <c r="F16" s="1">
        <v>281189</v>
      </c>
      <c r="G16" s="1">
        <v>125330</v>
      </c>
      <c r="H16" s="1">
        <v>32873</v>
      </c>
      <c r="I16" s="2">
        <v>792</v>
      </c>
      <c r="J16" s="1">
        <v>7729845</v>
      </c>
      <c r="K16" s="1">
        <v>610003</v>
      </c>
      <c r="L16" s="1">
        <v>12671821</v>
      </c>
      <c r="M16" s="42"/>
      <c r="N16" s="35">
        <f>IFERROR(B16/J16,0)</f>
        <v>5.3889696365192315E-2</v>
      </c>
      <c r="O16" s="36">
        <f>IFERROR(I16/H16,0)</f>
        <v>2.4092720469686368E-2</v>
      </c>
      <c r="P16" s="34">
        <f>D16*250</f>
        <v>2510000</v>
      </c>
      <c r="Q16" s="37">
        <f>ABS(P16-B16)/B16</f>
        <v>5.0255570039298156</v>
      </c>
    </row>
    <row r="17" spans="1:17" ht="15" thickBot="1" x14ac:dyDescent="0.35">
      <c r="A17" s="39" t="s">
        <v>27</v>
      </c>
      <c r="B17" s="1">
        <v>179358</v>
      </c>
      <c r="C17" s="2"/>
      <c r="D17" s="1">
        <v>4332</v>
      </c>
      <c r="E17" s="2"/>
      <c r="F17" s="1">
        <v>121813</v>
      </c>
      <c r="G17" s="1">
        <v>53213</v>
      </c>
      <c r="H17" s="1">
        <v>26642</v>
      </c>
      <c r="I17" s="2">
        <v>643</v>
      </c>
      <c r="J17" s="1">
        <v>2910617</v>
      </c>
      <c r="K17" s="1">
        <v>432341</v>
      </c>
      <c r="L17" s="1">
        <v>6732219</v>
      </c>
      <c r="M17" s="42"/>
      <c r="N17" s="35">
        <f>IFERROR(B17/J17,0)</f>
        <v>6.1621985991286383E-2</v>
      </c>
      <c r="O17" s="36">
        <f>IFERROR(I17/H17,0)</f>
        <v>2.4134824712859396E-2</v>
      </c>
      <c r="P17" s="34">
        <f>D17*250</f>
        <v>1083000</v>
      </c>
      <c r="Q17" s="37">
        <f>ABS(P17-B17)/B17</f>
        <v>5.0382029237614159</v>
      </c>
    </row>
    <row r="18" spans="1:17" ht="15" thickBot="1" x14ac:dyDescent="0.35">
      <c r="A18" s="39" t="s">
        <v>41</v>
      </c>
      <c r="B18" s="1">
        <v>129402</v>
      </c>
      <c r="C18" s="50">
        <v>1430</v>
      </c>
      <c r="D18" s="1">
        <v>1716</v>
      </c>
      <c r="E18" s="2"/>
      <c r="F18" s="1">
        <v>93507</v>
      </c>
      <c r="G18" s="1">
        <v>34179</v>
      </c>
      <c r="H18" s="1">
        <v>41014</v>
      </c>
      <c r="I18" s="2">
        <v>544</v>
      </c>
      <c r="J18" s="1">
        <v>977956</v>
      </c>
      <c r="K18" s="1">
        <v>309963</v>
      </c>
      <c r="L18" s="1">
        <v>3155070</v>
      </c>
      <c r="M18" s="42"/>
      <c r="N18" s="35">
        <f>IFERROR(B18/J18,0)</f>
        <v>0.13231883643026884</v>
      </c>
      <c r="O18" s="36">
        <f>IFERROR(I18/H18,0)</f>
        <v>1.3263763592919491E-2</v>
      </c>
      <c r="P18" s="34">
        <f>D18*250</f>
        <v>429000</v>
      </c>
      <c r="Q18" s="37">
        <f>ABS(P18-B18)/B18</f>
        <v>2.3152501506931888</v>
      </c>
    </row>
    <row r="19" spans="1:17" ht="15" thickBot="1" x14ac:dyDescent="0.35">
      <c r="A19" s="39" t="s">
        <v>45</v>
      </c>
      <c r="B19" s="1">
        <v>86610</v>
      </c>
      <c r="C19" s="2"/>
      <c r="D19" s="1">
        <v>1029</v>
      </c>
      <c r="E19" s="2"/>
      <c r="F19" s="1">
        <v>63986</v>
      </c>
      <c r="G19" s="1">
        <v>21595</v>
      </c>
      <c r="H19" s="1">
        <v>29729</v>
      </c>
      <c r="I19" s="2">
        <v>353</v>
      </c>
      <c r="J19" s="1">
        <v>642782</v>
      </c>
      <c r="K19" s="1">
        <v>220636</v>
      </c>
      <c r="L19" s="1">
        <v>2913314</v>
      </c>
      <c r="M19" s="42"/>
      <c r="N19" s="35">
        <f>IFERROR(B19/J19,0)</f>
        <v>0.13474241655802432</v>
      </c>
      <c r="O19" s="36">
        <f>IFERROR(I19/H19,0)</f>
        <v>1.1873927814591814E-2</v>
      </c>
      <c r="P19" s="34">
        <f>D19*250</f>
        <v>257250</v>
      </c>
      <c r="Q19" s="37">
        <f>ABS(P19-B19)/B19</f>
        <v>1.9702112919986146</v>
      </c>
    </row>
    <row r="20" spans="1:17" ht="15" thickBot="1" x14ac:dyDescent="0.35">
      <c r="A20" s="39" t="s">
        <v>38</v>
      </c>
      <c r="B20" s="1">
        <v>107219</v>
      </c>
      <c r="C20" s="2"/>
      <c r="D20" s="1">
        <v>1485</v>
      </c>
      <c r="E20" s="2"/>
      <c r="F20" s="1">
        <v>18468</v>
      </c>
      <c r="G20" s="1">
        <v>87266</v>
      </c>
      <c r="H20" s="1">
        <v>23999</v>
      </c>
      <c r="I20" s="2">
        <v>332</v>
      </c>
      <c r="J20" s="1">
        <v>2044583</v>
      </c>
      <c r="K20" s="1">
        <v>457639</v>
      </c>
      <c r="L20" s="1">
        <v>4467673</v>
      </c>
      <c r="M20" s="42"/>
      <c r="N20" s="35">
        <f>IFERROR(B20/J20,0)</f>
        <v>5.2440522101572788E-2</v>
      </c>
      <c r="O20" s="36">
        <f>IFERROR(I20/H20,0)</f>
        <v>1.3833909746239426E-2</v>
      </c>
      <c r="P20" s="34">
        <f>D20*250</f>
        <v>371250</v>
      </c>
      <c r="Q20" s="37">
        <f>ABS(P20-B20)/B20</f>
        <v>2.4625392887454649</v>
      </c>
    </row>
    <row r="21" spans="1:17" ht="15" thickBot="1" x14ac:dyDescent="0.35">
      <c r="A21" s="39" t="s">
        <v>14</v>
      </c>
      <c r="B21" s="1">
        <v>182270</v>
      </c>
      <c r="C21" s="2"/>
      <c r="D21" s="1">
        <v>5919</v>
      </c>
      <c r="E21" s="2"/>
      <c r="F21" s="1">
        <v>168634</v>
      </c>
      <c r="G21" s="1">
        <v>7717</v>
      </c>
      <c r="H21" s="1">
        <v>39208</v>
      </c>
      <c r="I21" s="1">
        <v>1273</v>
      </c>
      <c r="J21" s="1">
        <v>2759292</v>
      </c>
      <c r="K21" s="1">
        <v>593550</v>
      </c>
      <c r="L21" s="1">
        <v>4648794</v>
      </c>
      <c r="M21" s="42"/>
      <c r="N21" s="35">
        <f>IFERROR(B21/J21,0)</f>
        <v>6.6056800077701094E-2</v>
      </c>
      <c r="O21" s="36">
        <f>IFERROR(I21/H21,0)</f>
        <v>3.2467863701285453E-2</v>
      </c>
      <c r="P21" s="34">
        <f>D21*250</f>
        <v>1479750</v>
      </c>
      <c r="Q21" s="37">
        <f>ABS(P21-B21)/B21</f>
        <v>7.1184506501344158</v>
      </c>
    </row>
    <row r="22" spans="1:17" ht="15" thickBot="1" x14ac:dyDescent="0.35">
      <c r="A22" s="39" t="s">
        <v>39</v>
      </c>
      <c r="B22" s="1">
        <v>6668</v>
      </c>
      <c r="C22" s="2"/>
      <c r="D22" s="2">
        <v>147</v>
      </c>
      <c r="E22" s="2"/>
      <c r="F22" s="1">
        <v>5517</v>
      </c>
      <c r="G22" s="1">
        <v>1004</v>
      </c>
      <c r="H22" s="1">
        <v>4961</v>
      </c>
      <c r="I22" s="2">
        <v>109</v>
      </c>
      <c r="J22" s="1">
        <v>634829</v>
      </c>
      <c r="K22" s="1">
        <v>472269</v>
      </c>
      <c r="L22" s="1">
        <v>1344212</v>
      </c>
      <c r="M22" s="42"/>
      <c r="N22" s="35">
        <f>IFERROR(B22/J22,0)</f>
        <v>1.0503615934369728E-2</v>
      </c>
      <c r="O22" s="36">
        <f>IFERROR(I22/H22,0)</f>
        <v>2.1971376738560772E-2</v>
      </c>
      <c r="P22" s="34">
        <f>D22*250</f>
        <v>36750</v>
      </c>
      <c r="Q22" s="37">
        <f>ABS(P22-B22)/B22</f>
        <v>4.5113977204559088</v>
      </c>
    </row>
    <row r="23" spans="1:17" ht="15" thickBot="1" x14ac:dyDescent="0.35">
      <c r="A23" s="39" t="s">
        <v>26</v>
      </c>
      <c r="B23" s="1">
        <v>145281</v>
      </c>
      <c r="C23" s="2"/>
      <c r="D23" s="1">
        <v>4147</v>
      </c>
      <c r="E23" s="2"/>
      <c r="F23" s="1">
        <v>8181</v>
      </c>
      <c r="G23" s="1">
        <v>132953</v>
      </c>
      <c r="H23" s="1">
        <v>24031</v>
      </c>
      <c r="I23" s="2">
        <v>686</v>
      </c>
      <c r="J23" s="1">
        <v>3422662</v>
      </c>
      <c r="K23" s="1">
        <v>566134</v>
      </c>
      <c r="L23" s="1">
        <v>6045680</v>
      </c>
      <c r="M23" s="42"/>
      <c r="N23" s="35">
        <f>IFERROR(B23/J23,0)</f>
        <v>4.244678557216576E-2</v>
      </c>
      <c r="O23" s="36">
        <f>IFERROR(I23/H23,0)</f>
        <v>2.8546460821438975E-2</v>
      </c>
      <c r="P23" s="34">
        <f>D23*250</f>
        <v>1036750</v>
      </c>
      <c r="Q23" s="37">
        <f>ABS(P23-B23)/B23</f>
        <v>6.1361705935394166</v>
      </c>
    </row>
    <row r="24" spans="1:17" ht="15" thickBot="1" x14ac:dyDescent="0.35">
      <c r="A24" s="39" t="s">
        <v>17</v>
      </c>
      <c r="B24" s="1">
        <v>158576</v>
      </c>
      <c r="C24" s="2"/>
      <c r="D24" s="1">
        <v>9991</v>
      </c>
      <c r="E24" s="2"/>
      <c r="F24" s="1">
        <v>127054</v>
      </c>
      <c r="G24" s="1">
        <v>21531</v>
      </c>
      <c r="H24" s="1">
        <v>23007</v>
      </c>
      <c r="I24" s="1">
        <v>1450</v>
      </c>
      <c r="J24" s="1">
        <v>3056025</v>
      </c>
      <c r="K24" s="1">
        <v>443384</v>
      </c>
      <c r="L24" s="1">
        <v>6892503</v>
      </c>
      <c r="M24" s="42"/>
      <c r="N24" s="35">
        <f>IFERROR(B24/J24,0)</f>
        <v>5.1889627866264186E-2</v>
      </c>
      <c r="O24" s="36">
        <f>IFERROR(I24/H24,0)</f>
        <v>6.302429695310123E-2</v>
      </c>
      <c r="P24" s="34">
        <f>D24*250</f>
        <v>2497750</v>
      </c>
      <c r="Q24" s="37">
        <f>ABS(P24-B24)/B24</f>
        <v>14.751122490162446</v>
      </c>
    </row>
    <row r="25" spans="1:17" ht="15" thickBot="1" x14ac:dyDescent="0.35">
      <c r="A25" s="39" t="s">
        <v>11</v>
      </c>
      <c r="B25" s="1">
        <v>197406</v>
      </c>
      <c r="C25" s="2"/>
      <c r="D25" s="1">
        <v>7699</v>
      </c>
      <c r="E25" s="2"/>
      <c r="F25" s="1">
        <v>114939</v>
      </c>
      <c r="G25" s="1">
        <v>74768</v>
      </c>
      <c r="H25" s="1">
        <v>19767</v>
      </c>
      <c r="I25" s="2">
        <v>771</v>
      </c>
      <c r="J25" s="1">
        <v>5282297</v>
      </c>
      <c r="K25" s="1">
        <v>528925</v>
      </c>
      <c r="L25" s="1">
        <v>9986857</v>
      </c>
      <c r="M25" s="42"/>
      <c r="N25" s="35">
        <f>IFERROR(B25/J25,0)</f>
        <v>3.737124209411171E-2</v>
      </c>
      <c r="O25" s="36">
        <f>IFERROR(I25/H25,0)</f>
        <v>3.9004401274852024E-2</v>
      </c>
      <c r="P25" s="34">
        <f>D25*250</f>
        <v>1924750</v>
      </c>
      <c r="Q25" s="37">
        <f>ABS(P25-B25)/B25</f>
        <v>8.7502102266395152</v>
      </c>
    </row>
    <row r="26" spans="1:17" ht="15" thickBot="1" x14ac:dyDescent="0.35">
      <c r="A26" s="39" t="s">
        <v>32</v>
      </c>
      <c r="B26" s="1">
        <v>148472</v>
      </c>
      <c r="C26" s="2"/>
      <c r="D26" s="1">
        <v>2511</v>
      </c>
      <c r="E26" s="2"/>
      <c r="F26" s="1">
        <v>127362</v>
      </c>
      <c r="G26" s="1">
        <v>18599</v>
      </c>
      <c r="H26" s="1">
        <v>26327</v>
      </c>
      <c r="I26" s="2">
        <v>445</v>
      </c>
      <c r="J26" s="1">
        <v>2839304</v>
      </c>
      <c r="K26" s="1">
        <v>503456</v>
      </c>
      <c r="L26" s="1">
        <v>5639632</v>
      </c>
      <c r="M26" s="42"/>
      <c r="N26" s="35">
        <f>IFERROR(B26/J26,0)</f>
        <v>5.2291688385604357E-2</v>
      </c>
      <c r="O26" s="36">
        <f>IFERROR(I26/H26,0)</f>
        <v>1.6902799407452426E-2</v>
      </c>
      <c r="P26" s="34">
        <f>D26*250</f>
        <v>627750</v>
      </c>
      <c r="Q26" s="37">
        <f>ABS(P26-B26)/B26</f>
        <v>3.2280699391130989</v>
      </c>
    </row>
    <row r="27" spans="1:17" ht="15" thickBot="1" x14ac:dyDescent="0.35">
      <c r="A27" s="39" t="s">
        <v>30</v>
      </c>
      <c r="B27" s="1">
        <v>120160</v>
      </c>
      <c r="C27" s="2"/>
      <c r="D27" s="1">
        <v>3334</v>
      </c>
      <c r="E27" s="2"/>
      <c r="F27" s="1">
        <v>101385</v>
      </c>
      <c r="G27" s="1">
        <v>15441</v>
      </c>
      <c r="H27" s="1">
        <v>40374</v>
      </c>
      <c r="I27" s="1">
        <v>1120</v>
      </c>
      <c r="J27" s="1">
        <v>1046565</v>
      </c>
      <c r="K27" s="1">
        <v>351651</v>
      </c>
      <c r="L27" s="1">
        <v>2976149</v>
      </c>
      <c r="M27" s="42"/>
      <c r="N27" s="35">
        <f>IFERROR(B27/J27,0)</f>
        <v>0.11481370005685265</v>
      </c>
      <c r="O27" s="36">
        <f>IFERROR(I27/H27,0)</f>
        <v>2.7740625154802596E-2</v>
      </c>
      <c r="P27" s="34">
        <f>D27*250</f>
        <v>833500</v>
      </c>
      <c r="Q27" s="37">
        <f>ABS(P27-B27)/B27</f>
        <v>5.9365845539280961</v>
      </c>
    </row>
    <row r="28" spans="1:17" ht="15" thickBot="1" x14ac:dyDescent="0.35">
      <c r="A28" s="39" t="s">
        <v>35</v>
      </c>
      <c r="B28" s="1">
        <v>191234</v>
      </c>
      <c r="C28" s="2"/>
      <c r="D28" s="1">
        <v>3154</v>
      </c>
      <c r="E28" s="2"/>
      <c r="F28" s="1">
        <v>50300</v>
      </c>
      <c r="G28" s="1">
        <v>137780</v>
      </c>
      <c r="H28" s="1">
        <v>31159</v>
      </c>
      <c r="I28" s="2">
        <v>514</v>
      </c>
      <c r="J28" s="1">
        <v>2647874</v>
      </c>
      <c r="K28" s="1">
        <v>431431</v>
      </c>
      <c r="L28" s="1">
        <v>6137428</v>
      </c>
      <c r="M28" s="42"/>
      <c r="N28" s="35">
        <f>IFERROR(B28/J28,0)</f>
        <v>7.2221714477350513E-2</v>
      </c>
      <c r="O28" s="36">
        <f>IFERROR(I28/H28,0)</f>
        <v>1.6496036458166181E-2</v>
      </c>
      <c r="P28" s="34">
        <f>D28*250</f>
        <v>788500</v>
      </c>
      <c r="Q28" s="37">
        <f>ABS(P28-B28)/B28</f>
        <v>3.1232207661817459</v>
      </c>
    </row>
    <row r="29" spans="1:17" ht="15" thickBot="1" x14ac:dyDescent="0.35">
      <c r="A29" s="39" t="s">
        <v>51</v>
      </c>
      <c r="B29" s="1">
        <v>32801</v>
      </c>
      <c r="C29" s="2"/>
      <c r="D29" s="2">
        <v>375</v>
      </c>
      <c r="E29" s="2"/>
      <c r="F29" s="1">
        <v>21353</v>
      </c>
      <c r="G29" s="1">
        <v>11073</v>
      </c>
      <c r="H29" s="1">
        <v>30690</v>
      </c>
      <c r="I29" s="2">
        <v>351</v>
      </c>
      <c r="J29" s="1">
        <v>498915</v>
      </c>
      <c r="K29" s="1">
        <v>466809</v>
      </c>
      <c r="L29" s="1">
        <v>1068778</v>
      </c>
      <c r="M29" s="42"/>
      <c r="N29" s="35">
        <f>IFERROR(B29/J29,0)</f>
        <v>6.5744665925057372E-2</v>
      </c>
      <c r="O29" s="36">
        <f>IFERROR(I29/H29,0)</f>
        <v>1.1436950146627566E-2</v>
      </c>
      <c r="P29" s="34">
        <f>D29*250</f>
        <v>93750</v>
      </c>
      <c r="Q29" s="37">
        <f>ABS(P29-B29)/B29</f>
        <v>1.8581445687631475</v>
      </c>
    </row>
    <row r="30" spans="1:17" ht="15" thickBot="1" x14ac:dyDescent="0.35">
      <c r="A30" s="39" t="s">
        <v>50</v>
      </c>
      <c r="B30" s="1">
        <v>70732</v>
      </c>
      <c r="C30" s="2"/>
      <c r="D30" s="2">
        <v>652</v>
      </c>
      <c r="E30" s="2"/>
      <c r="F30" s="1">
        <v>44247</v>
      </c>
      <c r="G30" s="1">
        <v>25833</v>
      </c>
      <c r="H30" s="1">
        <v>36565</v>
      </c>
      <c r="I30" s="2">
        <v>337</v>
      </c>
      <c r="J30" s="1">
        <v>594749</v>
      </c>
      <c r="K30" s="1">
        <v>307458</v>
      </c>
      <c r="L30" s="1">
        <v>1934408</v>
      </c>
      <c r="M30" s="42"/>
      <c r="N30" s="35">
        <f>IFERROR(B30/J30,0)</f>
        <v>0.11892748033203923</v>
      </c>
      <c r="O30" s="36">
        <f>IFERROR(I30/H30,0)</f>
        <v>9.2164638315328871E-3</v>
      </c>
      <c r="P30" s="34">
        <f>D30*250</f>
        <v>163000</v>
      </c>
      <c r="Q30" s="37">
        <f>ABS(P30-B30)/B30</f>
        <v>1.3044732228694227</v>
      </c>
    </row>
    <row r="31" spans="1:17" ht="15" thickBot="1" x14ac:dyDescent="0.35">
      <c r="A31" s="39" t="s">
        <v>31</v>
      </c>
      <c r="B31" s="1">
        <v>100763</v>
      </c>
      <c r="C31" s="2"/>
      <c r="D31" s="1">
        <v>1777</v>
      </c>
      <c r="E31" s="2"/>
      <c r="F31" s="1">
        <v>71224</v>
      </c>
      <c r="G31" s="1">
        <v>27762</v>
      </c>
      <c r="H31" s="1">
        <v>32714</v>
      </c>
      <c r="I31" s="2">
        <v>577</v>
      </c>
      <c r="J31" s="1">
        <v>1253083</v>
      </c>
      <c r="K31" s="1">
        <v>406825</v>
      </c>
      <c r="L31" s="1">
        <v>3080156</v>
      </c>
      <c r="M31" s="42"/>
      <c r="N31" s="35">
        <f>IFERROR(B31/J31,0)</f>
        <v>8.0412071666441889E-2</v>
      </c>
      <c r="O31" s="36">
        <f>IFERROR(I31/H31,0)</f>
        <v>1.7637708626276213E-2</v>
      </c>
      <c r="P31" s="34">
        <f>D31*250</f>
        <v>444250</v>
      </c>
      <c r="Q31" s="37">
        <f>ABS(P31-B31)/B31</f>
        <v>3.4088603951847403</v>
      </c>
    </row>
    <row r="32" spans="1:17" ht="15" thickBot="1" x14ac:dyDescent="0.35">
      <c r="A32" s="39" t="s">
        <v>42</v>
      </c>
      <c r="B32" s="1">
        <v>11084</v>
      </c>
      <c r="C32" s="2"/>
      <c r="D32" s="2">
        <v>483</v>
      </c>
      <c r="E32" s="2"/>
      <c r="F32" s="1">
        <v>9263</v>
      </c>
      <c r="G32" s="1">
        <v>1338</v>
      </c>
      <c r="H32" s="1">
        <v>8152</v>
      </c>
      <c r="I32" s="2">
        <v>355</v>
      </c>
      <c r="J32" s="1">
        <v>377255</v>
      </c>
      <c r="K32" s="1">
        <v>277452</v>
      </c>
      <c r="L32" s="1">
        <v>1359711</v>
      </c>
      <c r="M32" s="43"/>
      <c r="N32" s="35">
        <f>IFERROR(B32/J32,0)</f>
        <v>2.9380657645359239E-2</v>
      </c>
      <c r="O32" s="36">
        <f>IFERROR(I32/H32,0)</f>
        <v>4.3547595682041217E-2</v>
      </c>
      <c r="P32" s="34">
        <f>D32*250</f>
        <v>120750</v>
      </c>
      <c r="Q32" s="37">
        <f>ABS(P32-B32)/B32</f>
        <v>9.8940815590039701</v>
      </c>
    </row>
    <row r="33" spans="1:17" ht="15" thickBot="1" x14ac:dyDescent="0.35">
      <c r="A33" s="39" t="s">
        <v>8</v>
      </c>
      <c r="B33" s="1">
        <v>242723</v>
      </c>
      <c r="C33" s="2"/>
      <c r="D33" s="1">
        <v>16479</v>
      </c>
      <c r="E33" s="2"/>
      <c r="F33" s="1">
        <v>181329</v>
      </c>
      <c r="G33" s="1">
        <v>44915</v>
      </c>
      <c r="H33" s="1">
        <v>27327</v>
      </c>
      <c r="I33" s="1">
        <v>1855</v>
      </c>
      <c r="J33" s="1">
        <v>4656106</v>
      </c>
      <c r="K33" s="1">
        <v>524207</v>
      </c>
      <c r="L33" s="1">
        <v>8882190</v>
      </c>
      <c r="M33" s="42"/>
      <c r="N33" s="35">
        <f>IFERROR(B33/J33,0)</f>
        <v>5.2130041712967874E-2</v>
      </c>
      <c r="O33" s="36">
        <f>IFERROR(I33/H33,0)</f>
        <v>6.7881582317854142E-2</v>
      </c>
      <c r="P33" s="34">
        <f>D33*250</f>
        <v>4119750</v>
      </c>
      <c r="Q33" s="37">
        <f>ABS(P33-B33)/B33</f>
        <v>15.973051585552255</v>
      </c>
    </row>
    <row r="34" spans="1:17" ht="15" thickBot="1" x14ac:dyDescent="0.35">
      <c r="A34" s="39" t="s">
        <v>44</v>
      </c>
      <c r="B34" s="1">
        <v>46490</v>
      </c>
      <c r="C34" s="2"/>
      <c r="D34" s="1">
        <v>1018</v>
      </c>
      <c r="E34" s="2"/>
      <c r="F34" s="1">
        <v>21570</v>
      </c>
      <c r="G34" s="1">
        <v>23902</v>
      </c>
      <c r="H34" s="1">
        <v>22172</v>
      </c>
      <c r="I34" s="2">
        <v>485</v>
      </c>
      <c r="J34" s="1">
        <v>1172720</v>
      </c>
      <c r="K34" s="1">
        <v>559283</v>
      </c>
      <c r="L34" s="1">
        <v>2096829</v>
      </c>
      <c r="M34" s="42"/>
      <c r="N34" s="35">
        <f>IFERROR(B34/J34,0)</f>
        <v>3.96428815062419E-2</v>
      </c>
      <c r="O34" s="36">
        <f>IFERROR(I34/H34,0)</f>
        <v>2.1874436225870469E-2</v>
      </c>
      <c r="P34" s="34">
        <f>D34*250</f>
        <v>254500</v>
      </c>
      <c r="Q34" s="37">
        <f>ABS(P34-B34)/B34</f>
        <v>4.4742955474295547</v>
      </c>
    </row>
    <row r="35" spans="1:17" ht="15" thickBot="1" x14ac:dyDescent="0.35">
      <c r="A35" s="39" t="s">
        <v>7</v>
      </c>
      <c r="B35" s="1">
        <v>544070</v>
      </c>
      <c r="C35" s="2"/>
      <c r="D35" s="1">
        <v>33668</v>
      </c>
      <c r="E35" s="2"/>
      <c r="F35" s="1">
        <v>419515</v>
      </c>
      <c r="G35" s="1">
        <v>90887</v>
      </c>
      <c r="H35" s="1">
        <v>27968</v>
      </c>
      <c r="I35" s="1">
        <v>1731</v>
      </c>
      <c r="J35" s="1">
        <v>14527718</v>
      </c>
      <c r="K35" s="1">
        <v>746790</v>
      </c>
      <c r="L35" s="1">
        <v>19453561</v>
      </c>
      <c r="M35" s="42"/>
      <c r="N35" s="35">
        <f>IFERROR(B35/J35,0)</f>
        <v>3.745047914613981E-2</v>
      </c>
      <c r="O35" s="36">
        <f>IFERROR(I35/H35,0)</f>
        <v>6.1892162471395881E-2</v>
      </c>
      <c r="P35" s="34">
        <f>D35*250</f>
        <v>8417000</v>
      </c>
      <c r="Q35" s="37">
        <f>ABS(P35-B35)/B35</f>
        <v>14.470435789512379</v>
      </c>
    </row>
    <row r="36" spans="1:17" ht="15" thickBot="1" x14ac:dyDescent="0.35">
      <c r="A36" s="39" t="s">
        <v>24</v>
      </c>
      <c r="B36" s="1">
        <v>274635</v>
      </c>
      <c r="C36" s="2"/>
      <c r="D36" s="1">
        <v>4378</v>
      </c>
      <c r="E36" s="2"/>
      <c r="F36" s="1">
        <v>231611</v>
      </c>
      <c r="G36" s="1">
        <v>38646</v>
      </c>
      <c r="H36" s="1">
        <v>26185</v>
      </c>
      <c r="I36" s="2">
        <v>417</v>
      </c>
      <c r="J36" s="1">
        <v>4043698</v>
      </c>
      <c r="K36" s="1">
        <v>385552</v>
      </c>
      <c r="L36" s="1">
        <v>10488084</v>
      </c>
      <c r="M36" s="42"/>
      <c r="N36" s="35">
        <f>IFERROR(B36/J36,0)</f>
        <v>6.7916792994926922E-2</v>
      </c>
      <c r="O36" s="36">
        <f>IFERROR(I36/H36,0)</f>
        <v>1.5925147985487876E-2</v>
      </c>
      <c r="P36" s="34">
        <f>D36*250</f>
        <v>1094500</v>
      </c>
      <c r="Q36" s="37">
        <f>ABS(P36-B36)/B36</f>
        <v>2.9852895661514371</v>
      </c>
    </row>
    <row r="37" spans="1:17" ht="15" thickBot="1" x14ac:dyDescent="0.35">
      <c r="A37" s="39" t="s">
        <v>53</v>
      </c>
      <c r="B37" s="1">
        <v>43916</v>
      </c>
      <c r="C37" s="2"/>
      <c r="D37" s="2">
        <v>524</v>
      </c>
      <c r="E37" s="2"/>
      <c r="F37" s="1">
        <v>35533</v>
      </c>
      <c r="G37" s="1">
        <v>7859</v>
      </c>
      <c r="H37" s="1">
        <v>57628</v>
      </c>
      <c r="I37" s="2">
        <v>688</v>
      </c>
      <c r="J37" s="1">
        <v>294064</v>
      </c>
      <c r="K37" s="1">
        <v>385879</v>
      </c>
      <c r="L37" s="1">
        <v>762062</v>
      </c>
      <c r="M37" s="42"/>
      <c r="N37" s="35">
        <f>IFERROR(B37/J37,0)</f>
        <v>0.14934163991512051</v>
      </c>
      <c r="O37" s="36">
        <f>IFERROR(I37/H37,0)</f>
        <v>1.1938640938432707E-2</v>
      </c>
      <c r="P37" s="34">
        <f>D37*250</f>
        <v>131000</v>
      </c>
      <c r="Q37" s="37">
        <f>ABS(P37-B37)/B37</f>
        <v>1.9829674833773567</v>
      </c>
    </row>
    <row r="38" spans="1:17" ht="15" thickBot="1" x14ac:dyDescent="0.35">
      <c r="A38" s="39" t="s">
        <v>21</v>
      </c>
      <c r="B38" s="1">
        <v>215712</v>
      </c>
      <c r="C38" s="2"/>
      <c r="D38" s="1">
        <v>5350</v>
      </c>
      <c r="E38" s="2"/>
      <c r="F38" s="1">
        <v>168884</v>
      </c>
      <c r="G38" s="1">
        <v>41478</v>
      </c>
      <c r="H38" s="1">
        <v>18454</v>
      </c>
      <c r="I38" s="2">
        <v>458</v>
      </c>
      <c r="J38" s="1">
        <v>4459339</v>
      </c>
      <c r="K38" s="1">
        <v>381495</v>
      </c>
      <c r="L38" s="1">
        <v>11689100</v>
      </c>
      <c r="M38" s="42"/>
      <c r="N38" s="35">
        <f>IFERROR(B38/J38,0)</f>
        <v>4.8373088477911191E-2</v>
      </c>
      <c r="O38" s="36">
        <f>IFERROR(I38/H38,0)</f>
        <v>2.4818467540912541E-2</v>
      </c>
      <c r="P38" s="34">
        <f>D38*250</f>
        <v>1337500</v>
      </c>
      <c r="Q38" s="37">
        <f>ABS(P38-B38)/B38</f>
        <v>5.2003968253968251</v>
      </c>
    </row>
    <row r="39" spans="1:17" ht="15" thickBot="1" x14ac:dyDescent="0.35">
      <c r="A39" s="39" t="s">
        <v>46</v>
      </c>
      <c r="B39" s="1">
        <v>122762</v>
      </c>
      <c r="C39" s="2"/>
      <c r="D39" s="1">
        <v>1337</v>
      </c>
      <c r="E39" s="2"/>
      <c r="F39" s="1">
        <v>106292</v>
      </c>
      <c r="G39" s="1">
        <v>15133</v>
      </c>
      <c r="H39" s="1">
        <v>31024</v>
      </c>
      <c r="I39" s="2">
        <v>338</v>
      </c>
      <c r="J39" s="1">
        <v>1632701</v>
      </c>
      <c r="K39" s="1">
        <v>412614</v>
      </c>
      <c r="L39" s="1">
        <v>3956971</v>
      </c>
      <c r="M39" s="42"/>
      <c r="N39" s="35">
        <f>IFERROR(B39/J39,0)</f>
        <v>7.5189517247799806E-2</v>
      </c>
      <c r="O39" s="36">
        <f>IFERROR(I39/H39,0)</f>
        <v>1.0894791129448168E-2</v>
      </c>
      <c r="P39" s="34">
        <f>D39*250</f>
        <v>334250</v>
      </c>
      <c r="Q39" s="37">
        <f>ABS(P39-B39)/B39</f>
        <v>1.722748081653932</v>
      </c>
    </row>
    <row r="40" spans="1:17" ht="15" thickBot="1" x14ac:dyDescent="0.35">
      <c r="A40" s="39" t="s">
        <v>37</v>
      </c>
      <c r="B40" s="1">
        <v>44921</v>
      </c>
      <c r="C40" s="2"/>
      <c r="D40" s="2">
        <v>689</v>
      </c>
      <c r="E40" s="2"/>
      <c r="F40" s="2" t="s">
        <v>104</v>
      </c>
      <c r="G40" s="2" t="s">
        <v>104</v>
      </c>
      <c r="H40" s="1">
        <v>10650</v>
      </c>
      <c r="I40" s="2">
        <v>163</v>
      </c>
      <c r="J40" s="1">
        <v>861949</v>
      </c>
      <c r="K40" s="1">
        <v>204363</v>
      </c>
      <c r="L40" s="1">
        <v>4217737</v>
      </c>
      <c r="M40" s="42"/>
      <c r="N40" s="35">
        <f>IFERROR(B40/J40,0)</f>
        <v>5.2115612408622787E-2</v>
      </c>
      <c r="O40" s="36">
        <f>IFERROR(I40/H40,0)</f>
        <v>1.5305164319248827E-2</v>
      </c>
      <c r="P40" s="34">
        <f>D40*250</f>
        <v>172250</v>
      </c>
      <c r="Q40" s="37">
        <f>ABS(P40-B40)/B40</f>
        <v>2.8345094721845019</v>
      </c>
    </row>
    <row r="41" spans="1:17" ht="15" thickBot="1" x14ac:dyDescent="0.35">
      <c r="A41" s="39" t="s">
        <v>19</v>
      </c>
      <c r="B41" s="1">
        <v>212816</v>
      </c>
      <c r="C41" s="2"/>
      <c r="D41" s="1">
        <v>8888</v>
      </c>
      <c r="E41" s="2"/>
      <c r="F41" s="1">
        <v>158100</v>
      </c>
      <c r="G41" s="1">
        <v>45828</v>
      </c>
      <c r="H41" s="1">
        <v>16624</v>
      </c>
      <c r="I41" s="2">
        <v>694</v>
      </c>
      <c r="J41" s="1">
        <v>2752937</v>
      </c>
      <c r="K41" s="1">
        <v>215040</v>
      </c>
      <c r="L41" s="1">
        <v>12801989</v>
      </c>
      <c r="M41" s="42"/>
      <c r="N41" s="35">
        <f>IFERROR(B41/J41,0)</f>
        <v>7.7305074544023342E-2</v>
      </c>
      <c r="O41" s="36">
        <f>IFERROR(I41/H41,0)</f>
        <v>4.1746871992300288E-2</v>
      </c>
      <c r="P41" s="34">
        <f>D41*250</f>
        <v>2222000</v>
      </c>
      <c r="Q41" s="37">
        <f>ABS(P41-B41)/B41</f>
        <v>9.4409442899030154</v>
      </c>
    </row>
    <row r="42" spans="1:17" ht="13.5" thickBot="1" x14ac:dyDescent="0.35">
      <c r="A42" s="40" t="s">
        <v>65</v>
      </c>
      <c r="B42" s="1">
        <v>66661</v>
      </c>
      <c r="C42" s="52">
        <v>533</v>
      </c>
      <c r="D42" s="2">
        <v>832</v>
      </c>
      <c r="E42" s="51">
        <v>10</v>
      </c>
      <c r="F42" s="2" t="s">
        <v>104</v>
      </c>
      <c r="G42" s="2" t="s">
        <v>104</v>
      </c>
      <c r="H42" s="1">
        <v>19682</v>
      </c>
      <c r="I42" s="2">
        <v>246</v>
      </c>
      <c r="J42" s="1">
        <v>464073</v>
      </c>
      <c r="K42" s="1">
        <v>137018</v>
      </c>
      <c r="L42" s="1">
        <v>3386941</v>
      </c>
      <c r="M42" s="43"/>
      <c r="N42" s="35">
        <f>IFERROR(B42/J42,0)</f>
        <v>0.14364334921445548</v>
      </c>
      <c r="O42" s="36">
        <f>IFERROR(I42/H42,0)</f>
        <v>1.249872980388172E-2</v>
      </c>
      <c r="P42" s="34">
        <f>D42*250</f>
        <v>208000</v>
      </c>
      <c r="Q42" s="37">
        <f>ABS(P42-B42)/B42</f>
        <v>2.120265222543916</v>
      </c>
    </row>
    <row r="43" spans="1:17" ht="15" thickBot="1" x14ac:dyDescent="0.35">
      <c r="A43" s="39" t="s">
        <v>40</v>
      </c>
      <c r="B43" s="1">
        <v>32874</v>
      </c>
      <c r="C43" s="2"/>
      <c r="D43" s="1">
        <v>1201</v>
      </c>
      <c r="E43" s="2"/>
      <c r="F43" s="1">
        <v>2792</v>
      </c>
      <c r="G43" s="1">
        <v>28881</v>
      </c>
      <c r="H43" s="1">
        <v>31032</v>
      </c>
      <c r="I43" s="1">
        <v>1134</v>
      </c>
      <c r="J43" s="1">
        <v>1124307</v>
      </c>
      <c r="K43" s="1">
        <v>1061307</v>
      </c>
      <c r="L43" s="1">
        <v>1059361</v>
      </c>
      <c r="M43" s="42"/>
      <c r="N43" s="35">
        <f>IFERROR(B43/J43,0)</f>
        <v>2.9239344769711476E-2</v>
      </c>
      <c r="O43" s="36">
        <f>IFERROR(I43/H43,0)</f>
        <v>3.6542923433874712E-2</v>
      </c>
      <c r="P43" s="34">
        <f>D43*250</f>
        <v>300250</v>
      </c>
      <c r="Q43" s="37">
        <f>ABS(P43-B43)/B43</f>
        <v>8.1333576686743321</v>
      </c>
    </row>
    <row r="44" spans="1:17" ht="15" thickBot="1" x14ac:dyDescent="0.35">
      <c r="A44" s="39" t="s">
        <v>25</v>
      </c>
      <c r="B44" s="1">
        <v>176612</v>
      </c>
      <c r="C44" s="2"/>
      <c r="D44" s="1">
        <v>3935</v>
      </c>
      <c r="E44" s="2"/>
      <c r="F44" s="1">
        <v>90995</v>
      </c>
      <c r="G44" s="1">
        <v>81682</v>
      </c>
      <c r="H44" s="1">
        <v>34302</v>
      </c>
      <c r="I44" s="2">
        <v>764</v>
      </c>
      <c r="J44" s="1">
        <v>1993561</v>
      </c>
      <c r="K44" s="1">
        <v>387196</v>
      </c>
      <c r="L44" s="1">
        <v>5148714</v>
      </c>
      <c r="M44" s="42"/>
      <c r="N44" s="35">
        <f>IFERROR(B44/J44,0)</f>
        <v>8.8591219430957963E-2</v>
      </c>
      <c r="O44" s="36">
        <f>IFERROR(I44/H44,0)</f>
        <v>2.2272753775290071E-2</v>
      </c>
      <c r="P44" s="34">
        <f>D44*250</f>
        <v>983750</v>
      </c>
      <c r="Q44" s="37">
        <f>ABS(P44-B44)/B44</f>
        <v>4.570119810658392</v>
      </c>
    </row>
    <row r="45" spans="1:17" ht="15" thickBot="1" x14ac:dyDescent="0.35">
      <c r="A45" s="39" t="s">
        <v>54</v>
      </c>
      <c r="B45" s="1">
        <v>45992</v>
      </c>
      <c r="C45" s="2"/>
      <c r="D45" s="2">
        <v>425</v>
      </c>
      <c r="E45" s="2"/>
      <c r="F45" s="1">
        <v>31194</v>
      </c>
      <c r="G45" s="1">
        <v>14373</v>
      </c>
      <c r="H45" s="1">
        <v>51988</v>
      </c>
      <c r="I45" s="2">
        <v>480</v>
      </c>
      <c r="J45" s="1">
        <v>259532</v>
      </c>
      <c r="K45" s="1">
        <v>293370</v>
      </c>
      <c r="L45" s="1">
        <v>884659</v>
      </c>
      <c r="M45" s="42"/>
      <c r="N45" s="35">
        <f>IFERROR(B45/J45,0)</f>
        <v>0.177211288010727</v>
      </c>
      <c r="O45" s="36">
        <f>IFERROR(I45/H45,0)</f>
        <v>9.2328998999769169E-3</v>
      </c>
      <c r="P45" s="34">
        <f>D45*250</f>
        <v>106250</v>
      </c>
      <c r="Q45" s="37">
        <f>ABS(P45-B45)/B45</f>
        <v>1.3101843798921551</v>
      </c>
    </row>
    <row r="46" spans="1:17" ht="15" thickBot="1" x14ac:dyDescent="0.35">
      <c r="A46" s="39" t="s">
        <v>20</v>
      </c>
      <c r="B46" s="1">
        <v>260672</v>
      </c>
      <c r="C46" s="2"/>
      <c r="D46" s="1">
        <v>3353</v>
      </c>
      <c r="E46" s="2"/>
      <c r="F46" s="1">
        <v>231887</v>
      </c>
      <c r="G46" s="1">
        <v>25432</v>
      </c>
      <c r="H46" s="1">
        <v>38170</v>
      </c>
      <c r="I46" s="2">
        <v>491</v>
      </c>
      <c r="J46" s="1">
        <v>3657005</v>
      </c>
      <c r="K46" s="1">
        <v>535497</v>
      </c>
      <c r="L46" s="1">
        <v>6829174</v>
      </c>
      <c r="M46" s="42"/>
      <c r="N46" s="35">
        <f>IFERROR(B46/J46,0)</f>
        <v>7.1280186928921338E-2</v>
      </c>
      <c r="O46" s="36">
        <f>IFERROR(I46/H46,0)</f>
        <v>1.2863505370709981E-2</v>
      </c>
      <c r="P46" s="34">
        <f>D46*250</f>
        <v>838250</v>
      </c>
      <c r="Q46" s="37">
        <f>ABS(P46-B46)/B46</f>
        <v>2.2157270439479499</v>
      </c>
    </row>
    <row r="47" spans="1:17" ht="15" thickBot="1" x14ac:dyDescent="0.35">
      <c r="A47" s="39" t="s">
        <v>15</v>
      </c>
      <c r="B47" s="1">
        <v>956734</v>
      </c>
      <c r="C47" s="2"/>
      <c r="D47" s="1">
        <v>18581</v>
      </c>
      <c r="E47" s="2"/>
      <c r="F47" s="1">
        <v>798795</v>
      </c>
      <c r="G47" s="1">
        <v>139358</v>
      </c>
      <c r="H47" s="1">
        <v>32996</v>
      </c>
      <c r="I47" s="2">
        <v>641</v>
      </c>
      <c r="J47" s="1">
        <v>8965176</v>
      </c>
      <c r="K47" s="1">
        <v>309188</v>
      </c>
      <c r="L47" s="1">
        <v>28995881</v>
      </c>
      <c r="M47" s="42"/>
      <c r="N47" s="35">
        <f>IFERROR(B47/J47,0)</f>
        <v>0.10671670026333002</v>
      </c>
      <c r="O47" s="36">
        <f>IFERROR(I47/H47,0)</f>
        <v>1.9426597163292519E-2</v>
      </c>
      <c r="P47" s="34">
        <f>D47*250</f>
        <v>4645250</v>
      </c>
      <c r="Q47" s="37">
        <f>ABS(P47-B47)/B47</f>
        <v>3.8553202875616419</v>
      </c>
    </row>
    <row r="48" spans="1:17" ht="13.5" thickBot="1" x14ac:dyDescent="0.35">
      <c r="A48" s="40" t="s">
        <v>66</v>
      </c>
      <c r="B48" s="1">
        <v>1376</v>
      </c>
      <c r="C48" s="2"/>
      <c r="D48" s="2">
        <v>21</v>
      </c>
      <c r="E48" s="2"/>
      <c r="F48" s="1">
        <v>1320</v>
      </c>
      <c r="G48" s="2">
        <v>35</v>
      </c>
      <c r="H48" s="2"/>
      <c r="I48" s="2"/>
      <c r="J48" s="1">
        <v>24460</v>
      </c>
      <c r="K48" s="2"/>
      <c r="L48" s="2"/>
      <c r="M48" s="42"/>
      <c r="N48" s="35">
        <f>IFERROR(B48/J48,0)</f>
        <v>5.6255110384300901E-2</v>
      </c>
      <c r="O48" s="36">
        <f>IFERROR(I48/H48,0)</f>
        <v>0</v>
      </c>
      <c r="P48" s="34">
        <f>D48*250</f>
        <v>5250</v>
      </c>
      <c r="Q48" s="37">
        <f>ABS(P48-B48)/B48</f>
        <v>2.8154069767441858</v>
      </c>
    </row>
    <row r="49" spans="1:17" ht="15" thickBot="1" x14ac:dyDescent="0.35">
      <c r="A49" s="39" t="s">
        <v>28</v>
      </c>
      <c r="B49" s="1">
        <v>114656</v>
      </c>
      <c r="C49" s="2"/>
      <c r="D49" s="2">
        <v>604</v>
      </c>
      <c r="E49" s="2"/>
      <c r="F49" s="1">
        <v>84101</v>
      </c>
      <c r="G49" s="1">
        <v>29951</v>
      </c>
      <c r="H49" s="1">
        <v>35763</v>
      </c>
      <c r="I49" s="2">
        <v>188</v>
      </c>
      <c r="J49" s="1">
        <v>1477706</v>
      </c>
      <c r="K49" s="1">
        <v>460925</v>
      </c>
      <c r="L49" s="1">
        <v>3205958</v>
      </c>
      <c r="M49" s="42"/>
      <c r="N49" s="35">
        <f>IFERROR(B49/J49,0)</f>
        <v>7.7590535600450969E-2</v>
      </c>
      <c r="O49" s="36">
        <f>IFERROR(I49/H49,0)</f>
        <v>5.2568296843106006E-3</v>
      </c>
      <c r="P49" s="34">
        <f>D49*250</f>
        <v>151000</v>
      </c>
      <c r="Q49" s="37">
        <f>ABS(P49-B49)/B49</f>
        <v>0.31698297516048002</v>
      </c>
    </row>
    <row r="50" spans="1:17" ht="15" thickBot="1" x14ac:dyDescent="0.35">
      <c r="A50" s="39" t="s">
        <v>48</v>
      </c>
      <c r="B50" s="1">
        <v>2179</v>
      </c>
      <c r="C50" s="2"/>
      <c r="D50" s="2">
        <v>58</v>
      </c>
      <c r="E50" s="2"/>
      <c r="F50" s="1">
        <v>1800</v>
      </c>
      <c r="G50" s="2">
        <v>321</v>
      </c>
      <c r="H50" s="1">
        <v>3492</v>
      </c>
      <c r="I50" s="2">
        <v>93</v>
      </c>
      <c r="J50" s="1">
        <v>189680</v>
      </c>
      <c r="K50" s="1">
        <v>303980</v>
      </c>
      <c r="L50" s="1">
        <v>623989</v>
      </c>
      <c r="M50" s="42"/>
      <c r="N50" s="35">
        <f>IFERROR(B50/J50,0)</f>
        <v>1.1487768873892872E-2</v>
      </c>
      <c r="O50" s="36">
        <f>IFERROR(I50/H50,0)</f>
        <v>2.6632302405498281E-2</v>
      </c>
      <c r="P50" s="34">
        <f>D50*250</f>
        <v>14500</v>
      </c>
      <c r="Q50" s="37">
        <f>ABS(P50-B50)/B50</f>
        <v>5.6544286369894445</v>
      </c>
    </row>
    <row r="51" spans="1:17" ht="15" thickBot="1" x14ac:dyDescent="0.35">
      <c r="A51" s="39" t="s">
        <v>29</v>
      </c>
      <c r="B51" s="1">
        <v>181190</v>
      </c>
      <c r="C51" s="2"/>
      <c r="D51" s="1">
        <v>3654</v>
      </c>
      <c r="E51" s="2"/>
      <c r="F51" s="1">
        <v>20008</v>
      </c>
      <c r="G51" s="1">
        <v>157528</v>
      </c>
      <c r="H51" s="1">
        <v>21228</v>
      </c>
      <c r="I51" s="2">
        <v>428</v>
      </c>
      <c r="J51" s="1">
        <v>2833250</v>
      </c>
      <c r="K51" s="1">
        <v>331936</v>
      </c>
      <c r="L51" s="1">
        <v>8535519</v>
      </c>
      <c r="M51" s="42"/>
      <c r="N51" s="35">
        <f>IFERROR(B51/J51,0)</f>
        <v>6.3951292685078973E-2</v>
      </c>
      <c r="O51" s="36">
        <f>IFERROR(I51/H51,0)</f>
        <v>2.0162050122479742E-2</v>
      </c>
      <c r="P51" s="34">
        <f>D51*250</f>
        <v>913500</v>
      </c>
      <c r="Q51" s="37">
        <f>ABS(P51-B51)/B51</f>
        <v>4.0416689662784924</v>
      </c>
    </row>
    <row r="52" spans="1:17" ht="15" thickBot="1" x14ac:dyDescent="0.35">
      <c r="A52" s="39" t="s">
        <v>9</v>
      </c>
      <c r="B52" s="1">
        <v>111090</v>
      </c>
      <c r="C52" s="2"/>
      <c r="D52" s="1">
        <v>2366</v>
      </c>
      <c r="E52" s="2"/>
      <c r="F52" s="1">
        <v>51304</v>
      </c>
      <c r="G52" s="1">
        <v>57420</v>
      </c>
      <c r="H52" s="1">
        <v>14589</v>
      </c>
      <c r="I52" s="2">
        <v>311</v>
      </c>
      <c r="J52" s="1">
        <v>2450122</v>
      </c>
      <c r="K52" s="1">
        <v>321754</v>
      </c>
      <c r="L52" s="1">
        <v>7614893</v>
      </c>
      <c r="M52" s="42"/>
      <c r="N52" s="35">
        <f>IFERROR(B52/J52,0)</f>
        <v>4.5340599366072383E-2</v>
      </c>
      <c r="O52" s="36">
        <f>IFERROR(I52/H52,0)</f>
        <v>2.1317430941120021E-2</v>
      </c>
      <c r="P52" s="34">
        <f>D52*250</f>
        <v>591500</v>
      </c>
      <c r="Q52" s="37">
        <f>ABS(P52-B52)/B52</f>
        <v>4.3245116572148712</v>
      </c>
    </row>
    <row r="53" spans="1:17" ht="15" thickBot="1" x14ac:dyDescent="0.35">
      <c r="A53" s="39" t="s">
        <v>56</v>
      </c>
      <c r="B53" s="1">
        <v>24460</v>
      </c>
      <c r="C53" s="2"/>
      <c r="D53" s="2">
        <v>457</v>
      </c>
      <c r="E53" s="2"/>
      <c r="F53" s="1">
        <v>18827</v>
      </c>
      <c r="G53" s="1">
        <v>5176</v>
      </c>
      <c r="H53" s="1">
        <v>13648</v>
      </c>
      <c r="I53" s="2">
        <v>255</v>
      </c>
      <c r="J53" s="1">
        <v>776609</v>
      </c>
      <c r="K53" s="1">
        <v>433340</v>
      </c>
      <c r="L53" s="1">
        <v>1792147</v>
      </c>
      <c r="M53" s="42"/>
      <c r="N53" s="35">
        <f>IFERROR(B53/J53,0)</f>
        <v>3.1495900768597838E-2</v>
      </c>
      <c r="O53" s="36">
        <f>IFERROR(I53/H53,0)</f>
        <v>1.8684056271981244E-2</v>
      </c>
      <c r="P53" s="34">
        <f>D53*250</f>
        <v>114250</v>
      </c>
      <c r="Q53" s="37">
        <f>ABS(P53-B53)/B53</f>
        <v>3.670891251022077</v>
      </c>
    </row>
    <row r="54" spans="1:17" ht="15" thickBot="1" x14ac:dyDescent="0.35">
      <c r="A54" s="39" t="s">
        <v>22</v>
      </c>
      <c r="B54" s="1">
        <v>225370</v>
      </c>
      <c r="C54" s="2"/>
      <c r="D54" s="1">
        <v>2031</v>
      </c>
      <c r="E54" s="2"/>
      <c r="F54" s="1">
        <v>175096</v>
      </c>
      <c r="G54" s="1">
        <v>48243</v>
      </c>
      <c r="H54" s="1">
        <v>38707</v>
      </c>
      <c r="I54" s="2">
        <v>349</v>
      </c>
      <c r="J54" s="1">
        <v>2052006</v>
      </c>
      <c r="K54" s="1">
        <v>352431</v>
      </c>
      <c r="L54" s="1">
        <v>5822434</v>
      </c>
      <c r="M54" s="42"/>
      <c r="N54" s="35">
        <f>IFERROR(B54/J54,0)</f>
        <v>0.10982911356009681</v>
      </c>
      <c r="O54" s="36">
        <f>IFERROR(I54/H54,0)</f>
        <v>9.0164569716072035E-3</v>
      </c>
      <c r="P54" s="34">
        <f>D54*250</f>
        <v>507750</v>
      </c>
      <c r="Q54" s="37">
        <f>ABS(P54-B54)/B54</f>
        <v>1.25296179615743</v>
      </c>
    </row>
    <row r="55" spans="1:17" ht="15" thickBot="1" x14ac:dyDescent="0.35">
      <c r="A55" s="46" t="s">
        <v>55</v>
      </c>
      <c r="B55" s="29">
        <v>13298</v>
      </c>
      <c r="C55" s="13"/>
      <c r="D55" s="13">
        <v>87</v>
      </c>
      <c r="E55" s="13"/>
      <c r="F55" s="29">
        <v>8541</v>
      </c>
      <c r="G55" s="29">
        <v>4670</v>
      </c>
      <c r="H55" s="29">
        <v>22977</v>
      </c>
      <c r="I55" s="13">
        <v>150</v>
      </c>
      <c r="J55" s="29">
        <v>250713</v>
      </c>
      <c r="K55" s="29">
        <v>433191</v>
      </c>
      <c r="L55" s="29">
        <v>578759</v>
      </c>
      <c r="M55" s="42"/>
      <c r="N55" s="35">
        <f>IFERROR(B55/J55,0)</f>
        <v>5.3040727844188375E-2</v>
      </c>
      <c r="O55" s="36">
        <f>IFERROR(I55/H55,0)</f>
        <v>6.5282673978326149E-3</v>
      </c>
      <c r="P55" s="34">
        <f>D55*250</f>
        <v>21750</v>
      </c>
      <c r="Q55" s="37">
        <f>ABS(P55-B55)/B55</f>
        <v>0.63558429839073549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5C9DCC64-8E66-451F-BB5B-41BBFA0E5658}"/>
    <hyperlink ref="A6" r:id="rId2" display="https://www.worldometers.info/coronavirus/usa/california/" xr:uid="{179FB6B0-B55E-4297-8742-79CEBD13A9E1}"/>
    <hyperlink ref="A11" r:id="rId3" display="https://www.worldometers.info/coronavirus/usa/florida/" xr:uid="{8793BA76-251B-4B85-B614-70FD3D91A89C}"/>
    <hyperlink ref="A35" r:id="rId4" display="https://www.worldometers.info/coronavirus/usa/new-york/" xr:uid="{7B011F52-3EAB-4D93-9805-E6070D53DFDC}"/>
    <hyperlink ref="A16" r:id="rId5" display="https://www.worldometers.info/coronavirus/usa/illinois/" xr:uid="{4C4F6880-15B5-481E-9DE9-8CE25379970E}"/>
    <hyperlink ref="A12" r:id="rId6" display="https://www.worldometers.info/coronavirus/usa/georgia/" xr:uid="{EC56862E-CBDA-405A-BD16-0EC8F3E4D2A5}"/>
    <hyperlink ref="A36" r:id="rId7" display="https://www.worldometers.info/coronavirus/usa/north-carolina/" xr:uid="{B0F7DB5E-6672-46AC-BE28-4E4D5F8CCC4C}"/>
    <hyperlink ref="A46" r:id="rId8" display="https://www.worldometers.info/coronavirus/usa/tennessee/" xr:uid="{2E360ED2-A9F7-4426-958C-117D65583E69}"/>
    <hyperlink ref="A4" r:id="rId9" display="https://www.worldometers.info/coronavirus/usa/arizona/" xr:uid="{715818B8-CF45-4E9F-B818-1A65B82489F1}"/>
    <hyperlink ref="A33" r:id="rId10" display="https://www.worldometers.info/coronavirus/usa/new-jersey/" xr:uid="{65B4EF5B-10B0-4B06-A666-8AA9601DB5D5}"/>
    <hyperlink ref="A54" r:id="rId11" display="https://www.worldometers.info/coronavirus/usa/wisconsin/" xr:uid="{6EA96029-4E1C-42C8-857B-F755C38804E5}"/>
    <hyperlink ref="A38" r:id="rId12" display="https://www.worldometers.info/coronavirus/usa/ohio/" xr:uid="{835DF134-9C34-4664-A832-16E4CFEA2DB8}"/>
    <hyperlink ref="A41" r:id="rId13" display="https://www.worldometers.info/coronavirus/usa/pennsylvania/" xr:uid="{684A0068-EBCF-4439-84D3-CF8344A0D746}"/>
    <hyperlink ref="A25" r:id="rId14" display="https://www.worldometers.info/coronavirus/usa/michigan/" xr:uid="{383B37DB-A1C5-4F70-95EC-042D9C04CBB5}"/>
    <hyperlink ref="A2" r:id="rId15" display="https://www.worldometers.info/coronavirus/usa/alabama/" xr:uid="{355EE5D6-46B9-47FD-9CBB-EFF78B97B056}"/>
    <hyperlink ref="A28" r:id="rId16" display="https://www.worldometers.info/coronavirus/usa/missouri/" xr:uid="{AC3A1D63-43A4-4B28-B0DD-8027DC8BB093}"/>
    <hyperlink ref="A21" r:id="rId17" display="https://www.worldometers.info/coronavirus/usa/louisiana/" xr:uid="{0F064338-BDBE-4EF7-B4F5-304802CD216E}"/>
    <hyperlink ref="A51" r:id="rId18" display="https://www.worldometers.info/coronavirus/usa/virginia/" xr:uid="{3101DE4D-E8E3-4CBE-BEA1-0DB819490CCA}"/>
    <hyperlink ref="A17" r:id="rId19" display="https://www.worldometers.info/coronavirus/usa/indiana/" xr:uid="{775E73C7-1FBD-48EA-8278-49A65ECAE81A}"/>
    <hyperlink ref="A44" r:id="rId20" display="https://www.worldometers.info/coronavirus/usa/south-carolina/" xr:uid="{1AB1258A-57EC-4784-8C15-63A8DB2AF65B}"/>
    <hyperlink ref="A24" r:id="rId21" display="https://www.worldometers.info/coronavirus/usa/massachusetts/" xr:uid="{23319988-783F-442E-A59F-502180F6C249}"/>
    <hyperlink ref="A26" r:id="rId22" display="https://www.worldometers.info/coronavirus/usa/minnesota/" xr:uid="{31F9DA2F-C7D9-430D-83A2-B04F150C6389}"/>
    <hyperlink ref="A23" r:id="rId23" display="https://www.worldometers.info/coronavirus/usa/maryland/" xr:uid="{BCF2FB32-ED5E-43E9-8A96-DC611E6C317B}"/>
    <hyperlink ref="A18" r:id="rId24" display="https://www.worldometers.info/coronavirus/usa/iowa/" xr:uid="{9D6CEC12-0745-4390-804F-E7C0363E3FF1}"/>
    <hyperlink ref="A39" r:id="rId25" display="https://www.worldometers.info/coronavirus/usa/oklahoma/" xr:uid="{326982FF-32EE-434F-8D69-ED1113238CC2}"/>
    <hyperlink ref="A27" r:id="rId26" display="https://www.worldometers.info/coronavirus/usa/mississippi/" xr:uid="{AFDD44E8-A95F-43B0-BCDF-85DF200C4709}"/>
    <hyperlink ref="A49" r:id="rId27" display="https://www.worldometers.info/coronavirus/usa/utah/" xr:uid="{EC5D8A96-608E-4A73-9686-75A6A9CA53AC}"/>
    <hyperlink ref="A5" r:id="rId28" display="https://www.worldometers.info/coronavirus/usa/arkansas/" xr:uid="{65EF56A8-4467-4B72-87D3-EA5B4D432579}"/>
    <hyperlink ref="A52" r:id="rId29" display="https://www.worldometers.info/coronavirus/usa/washington/" xr:uid="{2E3F807D-DCAD-4FF9-A8DC-81E0A25D8023}"/>
    <hyperlink ref="A7" r:id="rId30" display="https://www.worldometers.info/coronavirus/usa/colorado/" xr:uid="{F4555E78-BB0C-4318-B3BC-063A555EAC1F}"/>
    <hyperlink ref="A20" r:id="rId31" display="https://www.worldometers.info/coronavirus/usa/kentucky/" xr:uid="{5726736F-A9EA-4B2D-BD1C-C103CB5A011F}"/>
    <hyperlink ref="A31" r:id="rId32" display="https://www.worldometers.info/coronavirus/usa/nevada/" xr:uid="{6B0BCA39-7E99-4170-893E-912A594602FF}"/>
    <hyperlink ref="A19" r:id="rId33" display="https://www.worldometers.info/coronavirus/usa/kansas/" xr:uid="{0FD20DF4-E20A-40D1-B18F-00391D360271}"/>
    <hyperlink ref="A8" r:id="rId34" display="https://www.worldometers.info/coronavirus/usa/connecticut/" xr:uid="{D83C50D7-CFC4-4063-A0C3-9DB66A51F052}"/>
    <hyperlink ref="A30" r:id="rId35" display="https://www.worldometers.info/coronavirus/usa/nebraska/" xr:uid="{62128F42-3A3D-443E-817D-DC0F67FD68A9}"/>
    <hyperlink ref="A15" r:id="rId36" display="https://www.worldometers.info/coronavirus/usa/idaho/" xr:uid="{42F1A865-A41D-4750-AE10-702C1307EAAF}"/>
    <hyperlink ref="A34" r:id="rId37" display="https://www.worldometers.info/coronavirus/usa/new-mexico/" xr:uid="{0CCEED0A-D35C-4D85-8BCA-392EF3FEDFBE}"/>
    <hyperlink ref="A45" r:id="rId38" display="https://www.worldometers.info/coronavirus/usa/south-dakota/" xr:uid="{3F1035AE-A800-41B5-869F-5667AC4DF9C2}"/>
    <hyperlink ref="A40" r:id="rId39" display="https://www.worldometers.info/coronavirus/usa/oregon/" xr:uid="{95991B29-635A-4ABC-B7DC-F27D4E758E6A}"/>
    <hyperlink ref="A37" r:id="rId40" display="https://www.worldometers.info/coronavirus/usa/north-dakota/" xr:uid="{50DE62EC-48FD-48CA-81E4-6E8F152B389F}"/>
    <hyperlink ref="A43" r:id="rId41" display="https://www.worldometers.info/coronavirus/usa/rhode-island/" xr:uid="{6958DE40-EAA4-45F7-A062-87B91F519DE2}"/>
    <hyperlink ref="A29" r:id="rId42" display="https://www.worldometers.info/coronavirus/usa/montana/" xr:uid="{04200E1D-ED5B-46E9-BB41-4650163CE1C1}"/>
    <hyperlink ref="A9" r:id="rId43" display="https://www.worldometers.info/coronavirus/usa/delaware/" xr:uid="{B01CB3B3-74B0-4245-A0C2-C211FAB3F252}"/>
    <hyperlink ref="A53" r:id="rId44" display="https://www.worldometers.info/coronavirus/usa/west-virginia/" xr:uid="{7576691B-44D9-4C56-BC59-9CB4C2161079}"/>
    <hyperlink ref="A10" r:id="rId45" display="https://www.worldometers.info/coronavirus/usa/district-of-columbia/" xr:uid="{F23880EE-3A1D-4CC8-9039-C4C44BB96F36}"/>
    <hyperlink ref="A3" r:id="rId46" display="https://www.worldometers.info/coronavirus/usa/alaska/" xr:uid="{E1BF9BB2-252E-4FC5-AE71-9378822D9218}"/>
    <hyperlink ref="A14" r:id="rId47" display="https://www.worldometers.info/coronavirus/usa/hawaii/" xr:uid="{67820967-AF9B-4F34-84D5-4517F944A61D}"/>
    <hyperlink ref="A55" r:id="rId48" display="https://www.worldometers.info/coronavirus/usa/wyoming/" xr:uid="{E2F9FD7F-E68A-40FD-AE6B-7C36C692EBBD}"/>
    <hyperlink ref="A32" r:id="rId49" display="https://www.worldometers.info/coronavirus/usa/new-hampshire/" xr:uid="{940CCFC8-8EC7-4CA4-B203-8CB8295B807C}"/>
    <hyperlink ref="A22" r:id="rId50" display="https://www.worldometers.info/coronavirus/usa/maine/" xr:uid="{6FD8B6BF-3DB2-45CA-8A5F-92048AD3A2E9}"/>
    <hyperlink ref="A50" r:id="rId51" display="https://www.worldometers.info/coronavirus/usa/vermont/" xr:uid="{89F5AF76-F5A6-4F1D-A65D-E5E84EF12E2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2967</v>
      </c>
    </row>
    <row r="3" spans="1:2" ht="15" thickBot="1" x14ac:dyDescent="0.4">
      <c r="A3" s="39" t="s">
        <v>52</v>
      </c>
      <c r="B3" s="48">
        <v>82</v>
      </c>
    </row>
    <row r="4" spans="1:2" ht="15" thickBot="1" x14ac:dyDescent="0.4">
      <c r="A4" s="39" t="s">
        <v>33</v>
      </c>
      <c r="B4" s="48">
        <v>5979</v>
      </c>
    </row>
    <row r="5" spans="1:2" ht="15" thickBot="1" x14ac:dyDescent="0.4">
      <c r="A5" s="39" t="s">
        <v>34</v>
      </c>
      <c r="B5" s="48">
        <v>1925</v>
      </c>
    </row>
    <row r="6" spans="1:2" ht="15" thickBot="1" x14ac:dyDescent="0.4">
      <c r="A6" s="39" t="s">
        <v>10</v>
      </c>
      <c r="B6" s="48">
        <v>17666</v>
      </c>
    </row>
    <row r="7" spans="1:2" ht="15" thickBot="1" x14ac:dyDescent="0.4">
      <c r="A7" s="39" t="s">
        <v>18</v>
      </c>
      <c r="B7" s="48">
        <v>2285</v>
      </c>
    </row>
    <row r="8" spans="1:2" ht="15" thickBot="1" x14ac:dyDescent="0.4">
      <c r="A8" s="39" t="s">
        <v>23</v>
      </c>
      <c r="B8" s="48">
        <v>4616</v>
      </c>
    </row>
    <row r="9" spans="1:2" ht="15" thickBot="1" x14ac:dyDescent="0.4">
      <c r="A9" s="39" t="s">
        <v>43</v>
      </c>
      <c r="B9" s="48">
        <v>708</v>
      </c>
    </row>
    <row r="10" spans="1:2" ht="29.5" thickBot="1" x14ac:dyDescent="0.4">
      <c r="A10" s="39" t="s">
        <v>63</v>
      </c>
      <c r="B10" s="48">
        <v>646</v>
      </c>
    </row>
    <row r="11" spans="1:2" ht="15" thickBot="1" x14ac:dyDescent="0.4">
      <c r="A11" s="39" t="s">
        <v>13</v>
      </c>
      <c r="B11" s="48">
        <v>16769</v>
      </c>
    </row>
    <row r="12" spans="1:2" ht="15" thickBot="1" x14ac:dyDescent="0.4">
      <c r="A12" s="39" t="s">
        <v>16</v>
      </c>
      <c r="B12" s="48">
        <v>7979</v>
      </c>
    </row>
    <row r="13" spans="1:2" ht="15" thickBot="1" x14ac:dyDescent="0.4">
      <c r="A13" s="40" t="s">
        <v>64</v>
      </c>
      <c r="B13" s="48">
        <v>79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629</v>
      </c>
    </row>
    <row r="16" spans="1:2" ht="15" thickBot="1" x14ac:dyDescent="0.4">
      <c r="A16" s="39" t="s">
        <v>12</v>
      </c>
      <c r="B16" s="48">
        <v>10040</v>
      </c>
    </row>
    <row r="17" spans="1:2" ht="15" thickBot="1" x14ac:dyDescent="0.4">
      <c r="A17" s="39" t="s">
        <v>27</v>
      </c>
      <c r="B17" s="48">
        <v>4332</v>
      </c>
    </row>
    <row r="18" spans="1:2" ht="15" thickBot="1" x14ac:dyDescent="0.4">
      <c r="A18" s="39" t="s">
        <v>41</v>
      </c>
      <c r="B18" s="48">
        <v>1716</v>
      </c>
    </row>
    <row r="19" spans="1:2" ht="15" thickBot="1" x14ac:dyDescent="0.4">
      <c r="A19" s="39" t="s">
        <v>45</v>
      </c>
      <c r="B19" s="48">
        <v>1029</v>
      </c>
    </row>
    <row r="20" spans="1:2" ht="15" thickBot="1" x14ac:dyDescent="0.4">
      <c r="A20" s="39" t="s">
        <v>38</v>
      </c>
      <c r="B20" s="48">
        <v>1485</v>
      </c>
    </row>
    <row r="21" spans="1:2" ht="15" thickBot="1" x14ac:dyDescent="0.4">
      <c r="A21" s="39" t="s">
        <v>14</v>
      </c>
      <c r="B21" s="48">
        <v>5919</v>
      </c>
    </row>
    <row r="22" spans="1:2" ht="15" thickBot="1" x14ac:dyDescent="0.4">
      <c r="A22" s="39" t="s">
        <v>39</v>
      </c>
      <c r="B22" s="48">
        <v>147</v>
      </c>
    </row>
    <row r="23" spans="1:2" ht="15" thickBot="1" x14ac:dyDescent="0.4">
      <c r="A23" s="39" t="s">
        <v>26</v>
      </c>
      <c r="B23" s="48">
        <v>4147</v>
      </c>
    </row>
    <row r="24" spans="1:2" ht="15" thickBot="1" x14ac:dyDescent="0.4">
      <c r="A24" s="39" t="s">
        <v>17</v>
      </c>
      <c r="B24" s="48">
        <v>9991</v>
      </c>
    </row>
    <row r="25" spans="1:2" ht="15" thickBot="1" x14ac:dyDescent="0.4">
      <c r="A25" s="39" t="s">
        <v>11</v>
      </c>
      <c r="B25" s="48">
        <v>7699</v>
      </c>
    </row>
    <row r="26" spans="1:2" ht="15" thickBot="1" x14ac:dyDescent="0.4">
      <c r="A26" s="39" t="s">
        <v>32</v>
      </c>
      <c r="B26" s="48">
        <v>2511</v>
      </c>
    </row>
    <row r="27" spans="1:2" ht="15" thickBot="1" x14ac:dyDescent="0.4">
      <c r="A27" s="39" t="s">
        <v>30</v>
      </c>
      <c r="B27" s="48">
        <v>3334</v>
      </c>
    </row>
    <row r="28" spans="1:2" ht="15" thickBot="1" x14ac:dyDescent="0.4">
      <c r="A28" s="39" t="s">
        <v>35</v>
      </c>
      <c r="B28" s="48">
        <v>3154</v>
      </c>
    </row>
    <row r="29" spans="1:2" ht="15" thickBot="1" x14ac:dyDescent="0.4">
      <c r="A29" s="39" t="s">
        <v>51</v>
      </c>
      <c r="B29" s="48">
        <v>375</v>
      </c>
    </row>
    <row r="30" spans="1:2" ht="15" thickBot="1" x14ac:dyDescent="0.4">
      <c r="A30" s="39" t="s">
        <v>50</v>
      </c>
      <c r="B30" s="48">
        <v>652</v>
      </c>
    </row>
    <row r="31" spans="1:2" ht="15" thickBot="1" x14ac:dyDescent="0.4">
      <c r="A31" s="39" t="s">
        <v>31</v>
      </c>
      <c r="B31" s="48">
        <v>1777</v>
      </c>
    </row>
    <row r="32" spans="1:2" ht="29.5" thickBot="1" x14ac:dyDescent="0.4">
      <c r="A32" s="39" t="s">
        <v>42</v>
      </c>
      <c r="B32" s="48">
        <v>483</v>
      </c>
    </row>
    <row r="33" spans="1:2" ht="15" thickBot="1" x14ac:dyDescent="0.4">
      <c r="A33" s="39" t="s">
        <v>8</v>
      </c>
      <c r="B33" s="48">
        <v>16479</v>
      </c>
    </row>
    <row r="34" spans="1:2" ht="15" thickBot="1" x14ac:dyDescent="0.4">
      <c r="A34" s="39" t="s">
        <v>44</v>
      </c>
      <c r="B34" s="48">
        <v>1018</v>
      </c>
    </row>
    <row r="35" spans="1:2" ht="15" thickBot="1" x14ac:dyDescent="0.4">
      <c r="A35" s="39" t="s">
        <v>7</v>
      </c>
      <c r="B35" s="48">
        <v>33668</v>
      </c>
    </row>
    <row r="36" spans="1:2" ht="15" thickBot="1" x14ac:dyDescent="0.4">
      <c r="A36" s="39" t="s">
        <v>24</v>
      </c>
      <c r="B36" s="48">
        <v>4378</v>
      </c>
    </row>
    <row r="37" spans="1:2" ht="15" thickBot="1" x14ac:dyDescent="0.4">
      <c r="A37" s="39" t="s">
        <v>53</v>
      </c>
      <c r="B37" s="48">
        <v>524</v>
      </c>
    </row>
    <row r="38" spans="1:2" ht="15" thickBot="1" x14ac:dyDescent="0.4">
      <c r="A38" s="39" t="s">
        <v>21</v>
      </c>
      <c r="B38" s="48">
        <v>5350</v>
      </c>
    </row>
    <row r="39" spans="1:2" ht="15" thickBot="1" x14ac:dyDescent="0.4">
      <c r="A39" s="39" t="s">
        <v>46</v>
      </c>
      <c r="B39" s="48">
        <v>1337</v>
      </c>
    </row>
    <row r="40" spans="1:2" ht="15" thickBot="1" x14ac:dyDescent="0.4">
      <c r="A40" s="39" t="s">
        <v>37</v>
      </c>
      <c r="B40" s="48">
        <v>689</v>
      </c>
    </row>
    <row r="41" spans="1:2" ht="15" thickBot="1" x14ac:dyDescent="0.4">
      <c r="A41" s="39" t="s">
        <v>19</v>
      </c>
      <c r="B41" s="48">
        <v>8888</v>
      </c>
    </row>
    <row r="42" spans="1:2" ht="15" thickBot="1" x14ac:dyDescent="0.4">
      <c r="A42" s="40" t="s">
        <v>65</v>
      </c>
      <c r="B42" s="48">
        <v>832</v>
      </c>
    </row>
    <row r="43" spans="1:2" ht="15" thickBot="1" x14ac:dyDescent="0.4">
      <c r="A43" s="39" t="s">
        <v>40</v>
      </c>
      <c r="B43" s="48">
        <v>1201</v>
      </c>
    </row>
    <row r="44" spans="1:2" ht="15" thickBot="1" x14ac:dyDescent="0.4">
      <c r="A44" s="39" t="s">
        <v>25</v>
      </c>
      <c r="B44" s="48">
        <v>3935</v>
      </c>
    </row>
    <row r="45" spans="1:2" ht="15" thickBot="1" x14ac:dyDescent="0.4">
      <c r="A45" s="39" t="s">
        <v>54</v>
      </c>
      <c r="B45" s="48">
        <v>425</v>
      </c>
    </row>
    <row r="46" spans="1:2" ht="15" thickBot="1" x14ac:dyDescent="0.4">
      <c r="A46" s="39" t="s">
        <v>20</v>
      </c>
      <c r="B46" s="48">
        <v>3353</v>
      </c>
    </row>
    <row r="47" spans="1:2" ht="15" thickBot="1" x14ac:dyDescent="0.4">
      <c r="A47" s="39" t="s">
        <v>15</v>
      </c>
      <c r="B47" s="48">
        <v>18581</v>
      </c>
    </row>
    <row r="48" spans="1:2" ht="21.5" thickBot="1" x14ac:dyDescent="0.4">
      <c r="A48" s="40" t="s">
        <v>66</v>
      </c>
      <c r="B48" s="48">
        <v>21</v>
      </c>
    </row>
    <row r="49" spans="1:2" ht="15" thickBot="1" x14ac:dyDescent="0.4">
      <c r="A49" s="39" t="s">
        <v>28</v>
      </c>
      <c r="B49" s="48">
        <v>604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3654</v>
      </c>
    </row>
    <row r="52" spans="1:2" ht="15" thickBot="1" x14ac:dyDescent="0.4">
      <c r="A52" s="39" t="s">
        <v>9</v>
      </c>
      <c r="B52" s="48">
        <v>2366</v>
      </c>
    </row>
    <row r="53" spans="1:2" ht="15" thickBot="1" x14ac:dyDescent="0.4">
      <c r="A53" s="39" t="s">
        <v>56</v>
      </c>
      <c r="B53" s="48">
        <v>457</v>
      </c>
    </row>
    <row r="54" spans="1:2" ht="15" thickBot="1" x14ac:dyDescent="0.4">
      <c r="A54" s="39" t="s">
        <v>22</v>
      </c>
      <c r="B54" s="48">
        <v>2031</v>
      </c>
    </row>
    <row r="55" spans="1:2" ht="15" thickBot="1" x14ac:dyDescent="0.4">
      <c r="A55" s="46" t="s">
        <v>55</v>
      </c>
      <c r="B55" s="49">
        <v>87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4878D533-1576-40A5-A0D8-4A647E9A1239}"/>
    <hyperlink ref="A6" r:id="rId2" display="https://www.worldometers.info/coronavirus/usa/california/" xr:uid="{B330E4C7-0788-4507-98C3-5DE50F7D5E34}"/>
    <hyperlink ref="A11" r:id="rId3" display="https://www.worldometers.info/coronavirus/usa/florida/" xr:uid="{1E78D413-2FC9-4FBF-BAEF-DB1BB818EF72}"/>
    <hyperlink ref="A35" r:id="rId4" display="https://www.worldometers.info/coronavirus/usa/new-york/" xr:uid="{D1144358-987C-48A2-BA7C-95EB749C20DE}"/>
    <hyperlink ref="A16" r:id="rId5" display="https://www.worldometers.info/coronavirus/usa/illinois/" xr:uid="{08F8367A-828B-429E-9C14-59128D913800}"/>
    <hyperlink ref="A12" r:id="rId6" display="https://www.worldometers.info/coronavirus/usa/georgia/" xr:uid="{2594A38F-10D5-4529-BEEC-4DBF7CE1A992}"/>
    <hyperlink ref="A36" r:id="rId7" display="https://www.worldometers.info/coronavirus/usa/north-carolina/" xr:uid="{94C69967-E15F-4A2E-8341-2378AEC5226C}"/>
    <hyperlink ref="A46" r:id="rId8" display="https://www.worldometers.info/coronavirus/usa/tennessee/" xr:uid="{3F26CC9E-163D-4CA0-BDFC-9DCBE75AD48C}"/>
    <hyperlink ref="A4" r:id="rId9" display="https://www.worldometers.info/coronavirus/usa/arizona/" xr:uid="{121F3FA3-A39D-4E90-89FE-BE0FCCD92BBD}"/>
    <hyperlink ref="A33" r:id="rId10" display="https://www.worldometers.info/coronavirus/usa/new-jersey/" xr:uid="{B7B83E84-2DCF-47C9-980D-FEEC520CEF01}"/>
    <hyperlink ref="A54" r:id="rId11" display="https://www.worldometers.info/coronavirus/usa/wisconsin/" xr:uid="{FABA2962-18C3-4CC9-8528-4D88CF483FD8}"/>
    <hyperlink ref="A38" r:id="rId12" display="https://www.worldometers.info/coronavirus/usa/ohio/" xr:uid="{18A4402D-F5FD-4B21-AC39-14D653FC5C66}"/>
    <hyperlink ref="A41" r:id="rId13" display="https://www.worldometers.info/coronavirus/usa/pennsylvania/" xr:uid="{F369C2F1-8B07-4224-95F0-12346B409E63}"/>
    <hyperlink ref="A25" r:id="rId14" display="https://www.worldometers.info/coronavirus/usa/michigan/" xr:uid="{FE3B2179-5F25-4AEB-9355-56C246477598}"/>
    <hyperlink ref="A2" r:id="rId15" display="https://www.worldometers.info/coronavirus/usa/alabama/" xr:uid="{00B5BDAB-7AF8-47B5-9F10-7CAE34A14677}"/>
    <hyperlink ref="A28" r:id="rId16" display="https://www.worldometers.info/coronavirus/usa/missouri/" xr:uid="{9DBBBB8E-CC14-48B8-B35C-6DA5E5525AA0}"/>
    <hyperlink ref="A21" r:id="rId17" display="https://www.worldometers.info/coronavirus/usa/louisiana/" xr:uid="{243FBE82-B3DE-4266-B030-196DF7BAC955}"/>
    <hyperlink ref="A51" r:id="rId18" display="https://www.worldometers.info/coronavirus/usa/virginia/" xr:uid="{69D61A99-1AA1-46C9-89AD-41835E719844}"/>
    <hyperlink ref="A17" r:id="rId19" display="https://www.worldometers.info/coronavirus/usa/indiana/" xr:uid="{7C96BD3C-C2FC-495A-995A-6C492BAD3CE4}"/>
    <hyperlink ref="A44" r:id="rId20" display="https://www.worldometers.info/coronavirus/usa/south-carolina/" xr:uid="{FB3F8352-1F61-4B6E-AE8D-48F30F875DEC}"/>
    <hyperlink ref="A24" r:id="rId21" display="https://www.worldometers.info/coronavirus/usa/massachusetts/" xr:uid="{8FD49183-B059-4368-B468-A7F56D623154}"/>
    <hyperlink ref="A26" r:id="rId22" display="https://www.worldometers.info/coronavirus/usa/minnesota/" xr:uid="{F565F655-3CBC-4972-9306-DCA18F115DEA}"/>
    <hyperlink ref="A23" r:id="rId23" display="https://www.worldometers.info/coronavirus/usa/maryland/" xr:uid="{A0C3828E-6244-4E4E-AF33-BB89EFD6A609}"/>
    <hyperlink ref="A18" r:id="rId24" display="https://www.worldometers.info/coronavirus/usa/iowa/" xr:uid="{4A2D9E21-72EC-44B3-BB5B-EF10C8CD3E3F}"/>
    <hyperlink ref="A39" r:id="rId25" display="https://www.worldometers.info/coronavirus/usa/oklahoma/" xr:uid="{AA5D98F8-2B4E-4211-BD59-78623FCD479D}"/>
    <hyperlink ref="A27" r:id="rId26" display="https://www.worldometers.info/coronavirus/usa/mississippi/" xr:uid="{F90F08EC-2436-49AA-9A9B-86DC49087DAB}"/>
    <hyperlink ref="A49" r:id="rId27" display="https://www.worldometers.info/coronavirus/usa/utah/" xr:uid="{D2181FCD-E982-46CC-9DA3-00F59F4B158E}"/>
    <hyperlink ref="A5" r:id="rId28" display="https://www.worldometers.info/coronavirus/usa/arkansas/" xr:uid="{719545A5-23BB-4040-8459-1C2CCBBC69DA}"/>
    <hyperlink ref="A52" r:id="rId29" display="https://www.worldometers.info/coronavirus/usa/washington/" xr:uid="{E4706863-1983-43F8-928A-16AE61BD6BB7}"/>
    <hyperlink ref="A7" r:id="rId30" display="https://www.worldometers.info/coronavirus/usa/colorado/" xr:uid="{DDC37187-4B86-48E5-958B-404B15FE4DD0}"/>
    <hyperlink ref="A20" r:id="rId31" display="https://www.worldometers.info/coronavirus/usa/kentucky/" xr:uid="{506071D8-D431-4B2F-A7E7-CAD237EAC9D3}"/>
    <hyperlink ref="A31" r:id="rId32" display="https://www.worldometers.info/coronavirus/usa/nevada/" xr:uid="{DBD4790C-8162-44C3-9C68-17748E2E0188}"/>
    <hyperlink ref="A19" r:id="rId33" display="https://www.worldometers.info/coronavirus/usa/kansas/" xr:uid="{6FBDF490-1C75-4D5A-A394-620A6B4CF88D}"/>
    <hyperlink ref="A8" r:id="rId34" display="https://www.worldometers.info/coronavirus/usa/connecticut/" xr:uid="{D4A4207B-714D-4861-A92A-51CE9FB12CFB}"/>
    <hyperlink ref="A30" r:id="rId35" display="https://www.worldometers.info/coronavirus/usa/nebraska/" xr:uid="{CCFFE2C7-C502-4DFD-9AB0-66A356F2FE77}"/>
    <hyperlink ref="A15" r:id="rId36" display="https://www.worldometers.info/coronavirus/usa/idaho/" xr:uid="{AE25EC11-13E9-45C9-8BC7-3A0EA524385C}"/>
    <hyperlink ref="A34" r:id="rId37" display="https://www.worldometers.info/coronavirus/usa/new-mexico/" xr:uid="{07F106FE-EC64-42F4-BDF1-AE5EC8B20B0B}"/>
    <hyperlink ref="A45" r:id="rId38" display="https://www.worldometers.info/coronavirus/usa/south-dakota/" xr:uid="{35C01668-86C7-415B-A743-41D7366566BA}"/>
    <hyperlink ref="A40" r:id="rId39" display="https://www.worldometers.info/coronavirus/usa/oregon/" xr:uid="{30C6BBC8-AAFE-4155-AF41-C95BDA04A64C}"/>
    <hyperlink ref="A37" r:id="rId40" display="https://www.worldometers.info/coronavirus/usa/north-dakota/" xr:uid="{3CB93FA0-990A-4B65-98CC-778D5060A6B0}"/>
    <hyperlink ref="A43" r:id="rId41" display="https://www.worldometers.info/coronavirus/usa/rhode-island/" xr:uid="{E14998E5-CB0F-4548-B90B-A71F08469DF4}"/>
    <hyperlink ref="A29" r:id="rId42" display="https://www.worldometers.info/coronavirus/usa/montana/" xr:uid="{5ACA2945-CEF6-4EC1-B041-92B218D10212}"/>
    <hyperlink ref="A9" r:id="rId43" display="https://www.worldometers.info/coronavirus/usa/delaware/" xr:uid="{081799FF-6486-4E6E-94EB-58A6106D8E81}"/>
    <hyperlink ref="A53" r:id="rId44" display="https://www.worldometers.info/coronavirus/usa/west-virginia/" xr:uid="{419B4514-3F5C-4840-B230-7E270892DE13}"/>
    <hyperlink ref="A10" r:id="rId45" display="https://www.worldometers.info/coronavirus/usa/district-of-columbia/" xr:uid="{43F4293D-6E1D-4C9A-B3C8-4C2B363015E7}"/>
    <hyperlink ref="A3" r:id="rId46" display="https://www.worldometers.info/coronavirus/usa/alaska/" xr:uid="{4AC5E77B-EBD5-4003-A887-4E855FAC47F9}"/>
    <hyperlink ref="A14" r:id="rId47" display="https://www.worldometers.info/coronavirus/usa/hawaii/" xr:uid="{1FB18C47-4F35-45F7-96AF-D5D59F166FFC}"/>
    <hyperlink ref="A55" r:id="rId48" display="https://www.worldometers.info/coronavirus/usa/wyoming/" xr:uid="{AB671042-5EEB-40F1-B288-07A3E6DAA247}"/>
    <hyperlink ref="A32" r:id="rId49" display="https://www.worldometers.info/coronavirus/usa/new-hampshire/" xr:uid="{41B51B96-1C8A-4D6F-9526-ACC51A866E4A}"/>
    <hyperlink ref="A22" r:id="rId50" display="https://www.worldometers.info/coronavirus/usa/maine/" xr:uid="{19A1275A-6C20-4DBC-AFE4-CEA12ADB2701}"/>
    <hyperlink ref="A50" r:id="rId51" display="https://www.worldometers.info/coronavirus/usa/vermont/" xr:uid="{9CDD744D-0A82-41EE-B86F-7671693386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2967</v>
      </c>
    </row>
    <row r="3" spans="1:3" ht="15" thickBot="1" x14ac:dyDescent="0.4">
      <c r="B3" s="39" t="s">
        <v>52</v>
      </c>
      <c r="C3" s="48">
        <v>82</v>
      </c>
    </row>
    <row r="4" spans="1:3" ht="15" thickBot="1" x14ac:dyDescent="0.4">
      <c r="A4" s="27" t="s">
        <v>33</v>
      </c>
      <c r="B4" s="39" t="s">
        <v>33</v>
      </c>
      <c r="C4" s="48">
        <v>5979</v>
      </c>
    </row>
    <row r="5" spans="1:3" ht="15" thickBot="1" x14ac:dyDescent="0.4">
      <c r="A5" s="27" t="s">
        <v>34</v>
      </c>
      <c r="B5" s="39" t="s">
        <v>34</v>
      </c>
      <c r="C5" s="48">
        <v>1925</v>
      </c>
    </row>
    <row r="6" spans="1:3" ht="15" thickBot="1" x14ac:dyDescent="0.4">
      <c r="A6" s="27" t="s">
        <v>10</v>
      </c>
      <c r="B6" s="39" t="s">
        <v>10</v>
      </c>
      <c r="C6" s="48">
        <v>17666</v>
      </c>
    </row>
    <row r="7" spans="1:3" ht="15" thickBot="1" x14ac:dyDescent="0.4">
      <c r="A7" s="27" t="s">
        <v>18</v>
      </c>
      <c r="B7" s="39" t="s">
        <v>18</v>
      </c>
      <c r="C7" s="48">
        <v>2285</v>
      </c>
    </row>
    <row r="8" spans="1:3" ht="15" thickBot="1" x14ac:dyDescent="0.4">
      <c r="A8" s="27" t="s">
        <v>23</v>
      </c>
      <c r="B8" s="39" t="s">
        <v>23</v>
      </c>
      <c r="C8" s="48">
        <v>4616</v>
      </c>
    </row>
    <row r="9" spans="1:3" ht="15" thickBot="1" x14ac:dyDescent="0.4">
      <c r="A9" s="27" t="s">
        <v>43</v>
      </c>
      <c r="B9" s="39" t="s">
        <v>43</v>
      </c>
      <c r="C9" s="48">
        <v>708</v>
      </c>
    </row>
    <row r="10" spans="1:3" ht="29.5" thickBot="1" x14ac:dyDescent="0.4">
      <c r="A10" s="27" t="s">
        <v>94</v>
      </c>
      <c r="B10" s="39" t="s">
        <v>63</v>
      </c>
      <c r="C10" s="48">
        <v>646</v>
      </c>
    </row>
    <row r="11" spans="1:3" ht="15" thickBot="1" x14ac:dyDescent="0.4">
      <c r="A11" s="27" t="s">
        <v>13</v>
      </c>
      <c r="B11" s="39" t="s">
        <v>13</v>
      </c>
      <c r="C11" s="48">
        <v>16769</v>
      </c>
    </row>
    <row r="12" spans="1:3" ht="15" thickBot="1" x14ac:dyDescent="0.4">
      <c r="A12" s="27" t="s">
        <v>16</v>
      </c>
      <c r="B12" s="39" t="s">
        <v>16</v>
      </c>
      <c r="C12" s="48">
        <v>7979</v>
      </c>
    </row>
    <row r="13" spans="1:3" ht="13" thickBot="1" x14ac:dyDescent="0.4">
      <c r="A13" s="27" t="s">
        <v>64</v>
      </c>
      <c r="B13" s="40" t="s">
        <v>64</v>
      </c>
      <c r="C13" s="48">
        <v>79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629</v>
      </c>
    </row>
    <row r="16" spans="1:3" ht="15" thickBot="1" x14ac:dyDescent="0.4">
      <c r="A16" s="27" t="s">
        <v>12</v>
      </c>
      <c r="B16" s="39" t="s">
        <v>12</v>
      </c>
      <c r="C16" s="48">
        <v>10040</v>
      </c>
    </row>
    <row r="17" spans="1:3" ht="15" thickBot="1" x14ac:dyDescent="0.4">
      <c r="A17" s="27" t="s">
        <v>27</v>
      </c>
      <c r="B17" s="39" t="s">
        <v>27</v>
      </c>
      <c r="C17" s="48">
        <v>4332</v>
      </c>
    </row>
    <row r="18" spans="1:3" ht="15" thickBot="1" x14ac:dyDescent="0.4">
      <c r="A18" s="27" t="s">
        <v>41</v>
      </c>
      <c r="B18" s="39" t="s">
        <v>41</v>
      </c>
      <c r="C18" s="48">
        <v>1716</v>
      </c>
    </row>
    <row r="19" spans="1:3" ht="15" thickBot="1" x14ac:dyDescent="0.4">
      <c r="A19" s="27" t="s">
        <v>45</v>
      </c>
      <c r="B19" s="39" t="s">
        <v>45</v>
      </c>
      <c r="C19" s="48">
        <v>1029</v>
      </c>
    </row>
    <row r="20" spans="1:3" ht="15" thickBot="1" x14ac:dyDescent="0.4">
      <c r="A20" s="27" t="s">
        <v>38</v>
      </c>
      <c r="B20" s="39" t="s">
        <v>38</v>
      </c>
      <c r="C20" s="48">
        <v>1485</v>
      </c>
    </row>
    <row r="21" spans="1:3" ht="15" thickBot="1" x14ac:dyDescent="0.4">
      <c r="A21" s="27" t="s">
        <v>14</v>
      </c>
      <c r="B21" s="39" t="s">
        <v>14</v>
      </c>
      <c r="C21" s="48">
        <v>5919</v>
      </c>
    </row>
    <row r="22" spans="1:3" ht="15" thickBot="1" x14ac:dyDescent="0.4">
      <c r="B22" s="39" t="s">
        <v>39</v>
      </c>
      <c r="C22" s="48">
        <v>147</v>
      </c>
    </row>
    <row r="23" spans="1:3" ht="15" thickBot="1" x14ac:dyDescent="0.4">
      <c r="A23" s="27" t="s">
        <v>26</v>
      </c>
      <c r="B23" s="39" t="s">
        <v>26</v>
      </c>
      <c r="C23" s="48">
        <v>4147</v>
      </c>
    </row>
    <row r="24" spans="1:3" ht="15" thickBot="1" x14ac:dyDescent="0.4">
      <c r="A24" s="27" t="s">
        <v>17</v>
      </c>
      <c r="B24" s="39" t="s">
        <v>17</v>
      </c>
      <c r="C24" s="48">
        <v>9991</v>
      </c>
    </row>
    <row r="25" spans="1:3" ht="15" thickBot="1" x14ac:dyDescent="0.4">
      <c r="A25" s="27" t="s">
        <v>11</v>
      </c>
      <c r="B25" s="39" t="s">
        <v>11</v>
      </c>
      <c r="C25" s="48">
        <v>7699</v>
      </c>
    </row>
    <row r="26" spans="1:3" ht="15" thickBot="1" x14ac:dyDescent="0.4">
      <c r="A26" s="27" t="s">
        <v>32</v>
      </c>
      <c r="B26" s="39" t="s">
        <v>32</v>
      </c>
      <c r="C26" s="48">
        <v>2511</v>
      </c>
    </row>
    <row r="27" spans="1:3" ht="15" thickBot="1" x14ac:dyDescent="0.4">
      <c r="A27" s="27" t="s">
        <v>30</v>
      </c>
      <c r="B27" s="39" t="s">
        <v>30</v>
      </c>
      <c r="C27" s="48">
        <v>3334</v>
      </c>
    </row>
    <row r="28" spans="1:3" ht="15" thickBot="1" x14ac:dyDescent="0.4">
      <c r="A28" s="27" t="s">
        <v>35</v>
      </c>
      <c r="B28" s="39" t="s">
        <v>35</v>
      </c>
      <c r="C28" s="48">
        <v>3154</v>
      </c>
    </row>
    <row r="29" spans="1:3" ht="15" thickBot="1" x14ac:dyDescent="0.4">
      <c r="B29" s="39" t="s">
        <v>51</v>
      </c>
      <c r="C29" s="48">
        <v>375</v>
      </c>
    </row>
    <row r="30" spans="1:3" ht="15" thickBot="1" x14ac:dyDescent="0.4">
      <c r="B30" s="39" t="s">
        <v>50</v>
      </c>
      <c r="C30" s="48">
        <v>652</v>
      </c>
    </row>
    <row r="31" spans="1:3" ht="15" thickBot="1" x14ac:dyDescent="0.4">
      <c r="A31" s="27" t="s">
        <v>31</v>
      </c>
      <c r="B31" s="39" t="s">
        <v>31</v>
      </c>
      <c r="C31" s="48">
        <v>1777</v>
      </c>
    </row>
    <row r="32" spans="1:3" ht="15" thickBot="1" x14ac:dyDescent="0.4">
      <c r="A32" s="27" t="s">
        <v>42</v>
      </c>
      <c r="B32" s="39" t="s">
        <v>42</v>
      </c>
      <c r="C32" s="48">
        <v>483</v>
      </c>
    </row>
    <row r="33" spans="1:3" ht="15" thickBot="1" x14ac:dyDescent="0.4">
      <c r="A33" s="27" t="s">
        <v>8</v>
      </c>
      <c r="B33" s="39" t="s">
        <v>8</v>
      </c>
      <c r="C33" s="48">
        <v>16479</v>
      </c>
    </row>
    <row r="34" spans="1:3" ht="15" thickBot="1" x14ac:dyDescent="0.4">
      <c r="A34" s="27" t="s">
        <v>44</v>
      </c>
      <c r="B34" s="39" t="s">
        <v>44</v>
      </c>
      <c r="C34" s="48">
        <v>1018</v>
      </c>
    </row>
    <row r="35" spans="1:3" ht="15" thickBot="1" x14ac:dyDescent="0.4">
      <c r="A35" s="27" t="s">
        <v>7</v>
      </c>
      <c r="B35" s="39" t="s">
        <v>7</v>
      </c>
      <c r="C35" s="48">
        <v>33668</v>
      </c>
    </row>
    <row r="36" spans="1:3" ht="15" thickBot="1" x14ac:dyDescent="0.4">
      <c r="A36" s="27" t="s">
        <v>24</v>
      </c>
      <c r="B36" s="39" t="s">
        <v>24</v>
      </c>
      <c r="C36" s="48">
        <v>4378</v>
      </c>
    </row>
    <row r="37" spans="1:3" ht="15" thickBot="1" x14ac:dyDescent="0.4">
      <c r="B37" s="39" t="s">
        <v>53</v>
      </c>
      <c r="C37" s="48">
        <v>524</v>
      </c>
    </row>
    <row r="38" spans="1:3" ht="15" thickBot="1" x14ac:dyDescent="0.4">
      <c r="A38" s="27" t="s">
        <v>21</v>
      </c>
      <c r="B38" s="39" t="s">
        <v>21</v>
      </c>
      <c r="C38" s="48">
        <v>5350</v>
      </c>
    </row>
    <row r="39" spans="1:3" ht="15" thickBot="1" x14ac:dyDescent="0.4">
      <c r="A39" s="27" t="s">
        <v>46</v>
      </c>
      <c r="B39" s="39" t="s">
        <v>46</v>
      </c>
      <c r="C39" s="48">
        <v>1337</v>
      </c>
    </row>
    <row r="40" spans="1:3" ht="15" thickBot="1" x14ac:dyDescent="0.4">
      <c r="A40" s="27" t="s">
        <v>37</v>
      </c>
      <c r="B40" s="39" t="s">
        <v>37</v>
      </c>
      <c r="C40" s="48">
        <v>689</v>
      </c>
    </row>
    <row r="41" spans="1:3" ht="15" thickBot="1" x14ac:dyDescent="0.4">
      <c r="A41" s="27" t="s">
        <v>19</v>
      </c>
      <c r="B41" s="39" t="s">
        <v>19</v>
      </c>
      <c r="C41" s="48">
        <v>8888</v>
      </c>
    </row>
    <row r="42" spans="1:3" ht="13" thickBot="1" x14ac:dyDescent="0.4">
      <c r="A42" s="27" t="s">
        <v>65</v>
      </c>
      <c r="B42" s="40" t="s">
        <v>65</v>
      </c>
      <c r="C42" s="48">
        <v>832</v>
      </c>
    </row>
    <row r="43" spans="1:3" ht="15" thickBot="1" x14ac:dyDescent="0.4">
      <c r="B43" s="39" t="s">
        <v>40</v>
      </c>
      <c r="C43" s="48">
        <v>1201</v>
      </c>
    </row>
    <row r="44" spans="1:3" ht="15" thickBot="1" x14ac:dyDescent="0.4">
      <c r="A44" s="27" t="s">
        <v>25</v>
      </c>
      <c r="B44" s="39" t="s">
        <v>25</v>
      </c>
      <c r="C44" s="48">
        <v>3935</v>
      </c>
    </row>
    <row r="45" spans="1:3" ht="15" thickBot="1" x14ac:dyDescent="0.4">
      <c r="A45" s="27" t="s">
        <v>54</v>
      </c>
      <c r="B45" s="39" t="s">
        <v>54</v>
      </c>
      <c r="C45" s="48">
        <v>425</v>
      </c>
    </row>
    <row r="46" spans="1:3" ht="15" thickBot="1" x14ac:dyDescent="0.4">
      <c r="A46" s="27" t="s">
        <v>20</v>
      </c>
      <c r="B46" s="39" t="s">
        <v>20</v>
      </c>
      <c r="C46" s="48">
        <v>3353</v>
      </c>
    </row>
    <row r="47" spans="1:3" ht="15" thickBot="1" x14ac:dyDescent="0.4">
      <c r="A47" s="27" t="s">
        <v>15</v>
      </c>
      <c r="B47" s="39" t="s">
        <v>15</v>
      </c>
      <c r="C47" s="48">
        <v>18581</v>
      </c>
    </row>
    <row r="48" spans="1:3" ht="15" thickBot="1" x14ac:dyDescent="0.4">
      <c r="A48" s="27" t="s">
        <v>28</v>
      </c>
      <c r="B48" s="39" t="s">
        <v>28</v>
      </c>
      <c r="C48" s="48">
        <v>604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3654</v>
      </c>
    </row>
    <row r="51" spans="1:3" ht="15" thickBot="1" x14ac:dyDescent="0.4">
      <c r="A51" s="27" t="s">
        <v>9</v>
      </c>
      <c r="B51" s="39" t="s">
        <v>9</v>
      </c>
      <c r="C51" s="48">
        <v>2366</v>
      </c>
    </row>
    <row r="52" spans="1:3" ht="15" thickBot="1" x14ac:dyDescent="0.4">
      <c r="B52" s="39" t="s">
        <v>56</v>
      </c>
      <c r="C52" s="48">
        <v>457</v>
      </c>
    </row>
    <row r="53" spans="1:3" ht="15" thickBot="1" x14ac:dyDescent="0.4">
      <c r="A53" s="27" t="s">
        <v>22</v>
      </c>
      <c r="B53" s="39" t="s">
        <v>22</v>
      </c>
      <c r="C53" s="48">
        <v>2031</v>
      </c>
    </row>
    <row r="54" spans="1:3" ht="15" thickBot="1" x14ac:dyDescent="0.4">
      <c r="A54" s="27" t="s">
        <v>55</v>
      </c>
      <c r="B54" s="46" t="s">
        <v>55</v>
      </c>
      <c r="C54" s="49">
        <v>87</v>
      </c>
    </row>
    <row r="55" spans="1:3" ht="13" thickBot="1" x14ac:dyDescent="0.4"/>
    <row r="56" spans="1:3" ht="15" thickBot="1" x14ac:dyDescent="0.4">
      <c r="B56" s="46"/>
      <c r="C56" s="4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579EA050-FE3C-4F15-AF9E-00FACCDAE783}"/>
    <hyperlink ref="B6" r:id="rId2" display="https://www.worldometers.info/coronavirus/usa/california/" xr:uid="{09E76F87-F887-4B27-B7EB-B8B833DDA597}"/>
    <hyperlink ref="B11" r:id="rId3" display="https://www.worldometers.info/coronavirus/usa/florida/" xr:uid="{0B9DEDEE-FEDD-4A1F-A915-E23BC408AEC8}"/>
    <hyperlink ref="B35" r:id="rId4" display="https://www.worldometers.info/coronavirus/usa/new-york/" xr:uid="{CDE158AD-F656-4F0C-BE9A-0586DF4EDC63}"/>
    <hyperlink ref="B16" r:id="rId5" display="https://www.worldometers.info/coronavirus/usa/illinois/" xr:uid="{295D6771-62DD-407E-8235-528BD6EAE5FE}"/>
    <hyperlink ref="B12" r:id="rId6" display="https://www.worldometers.info/coronavirus/usa/georgia/" xr:uid="{0C23F4E3-BB05-4D86-98A6-B6D256BF2E95}"/>
    <hyperlink ref="B36" r:id="rId7" display="https://www.worldometers.info/coronavirus/usa/north-carolina/" xr:uid="{172AF459-A814-460D-908A-4CA11551AE7A}"/>
    <hyperlink ref="B46" r:id="rId8" display="https://www.worldometers.info/coronavirus/usa/tennessee/" xr:uid="{D9D87253-B613-4134-AEF2-64375A836895}"/>
    <hyperlink ref="B4" r:id="rId9" display="https://www.worldometers.info/coronavirus/usa/arizona/" xr:uid="{D040EC1E-3E5A-4B2F-9A70-5A97C5591787}"/>
    <hyperlink ref="B33" r:id="rId10" display="https://www.worldometers.info/coronavirus/usa/new-jersey/" xr:uid="{4A98DA25-0664-4AA0-9065-9AF08A497690}"/>
    <hyperlink ref="B53" r:id="rId11" display="https://www.worldometers.info/coronavirus/usa/wisconsin/" xr:uid="{40413235-9C73-493F-A7A1-02C1E882591E}"/>
    <hyperlink ref="B38" r:id="rId12" display="https://www.worldometers.info/coronavirus/usa/ohio/" xr:uid="{6416B849-BB1A-49A3-8EA2-048788E92D01}"/>
    <hyperlink ref="B41" r:id="rId13" display="https://www.worldometers.info/coronavirus/usa/pennsylvania/" xr:uid="{823B8DCB-2138-4AEB-8212-2F3EC8635663}"/>
    <hyperlink ref="B25" r:id="rId14" display="https://www.worldometers.info/coronavirus/usa/michigan/" xr:uid="{F6297EDB-2FAB-4913-A4E1-B8A1A51FFCAD}"/>
    <hyperlink ref="B2" r:id="rId15" display="https://www.worldometers.info/coronavirus/usa/alabama/" xr:uid="{FF749C40-45C0-4C83-B817-D1189B87DD8F}"/>
    <hyperlink ref="B28" r:id="rId16" display="https://www.worldometers.info/coronavirus/usa/missouri/" xr:uid="{4171AF8A-EEE3-4180-BE0E-528F3BFE2029}"/>
    <hyperlink ref="B21" r:id="rId17" display="https://www.worldometers.info/coronavirus/usa/louisiana/" xr:uid="{A361DB59-E892-4ACB-9512-848F099BD5CE}"/>
    <hyperlink ref="B50" r:id="rId18" display="https://www.worldometers.info/coronavirus/usa/virginia/" xr:uid="{CDF61936-CF48-4A11-ABFF-385E4A0F5CCC}"/>
    <hyperlink ref="B17" r:id="rId19" display="https://www.worldometers.info/coronavirus/usa/indiana/" xr:uid="{7C71BD65-6E0E-493D-BABE-428AF0B285DD}"/>
    <hyperlink ref="B44" r:id="rId20" display="https://www.worldometers.info/coronavirus/usa/south-carolina/" xr:uid="{4BEC780D-1F56-4DBC-9D9A-6204A33FD8CA}"/>
    <hyperlink ref="B24" r:id="rId21" display="https://www.worldometers.info/coronavirus/usa/massachusetts/" xr:uid="{D8385456-E12E-4354-A632-35244FAAF288}"/>
    <hyperlink ref="B26" r:id="rId22" display="https://www.worldometers.info/coronavirus/usa/minnesota/" xr:uid="{41B97060-18A5-4929-896C-184F0F5BC4D0}"/>
    <hyperlink ref="B23" r:id="rId23" display="https://www.worldometers.info/coronavirus/usa/maryland/" xr:uid="{84BAC84F-8048-49C7-BCF6-24AA04646189}"/>
    <hyperlink ref="B18" r:id="rId24" display="https://www.worldometers.info/coronavirus/usa/iowa/" xr:uid="{6983F9A9-FB68-4A0F-801C-E8553A05FD1C}"/>
    <hyperlink ref="B39" r:id="rId25" display="https://www.worldometers.info/coronavirus/usa/oklahoma/" xr:uid="{87DE43D5-A7F5-4ED6-B628-88A5E0E945DE}"/>
    <hyperlink ref="B27" r:id="rId26" display="https://www.worldometers.info/coronavirus/usa/mississippi/" xr:uid="{9A7A90F7-7997-4E10-AEB1-AFD847B328AD}"/>
    <hyperlink ref="B48" r:id="rId27" display="https://www.worldometers.info/coronavirus/usa/utah/" xr:uid="{23148180-6D32-4489-A28F-EA95AFF1DDE1}"/>
    <hyperlink ref="B5" r:id="rId28" display="https://www.worldometers.info/coronavirus/usa/arkansas/" xr:uid="{A90EC8DE-0084-4E0C-BADE-9D8050D7362D}"/>
    <hyperlink ref="B51" r:id="rId29" display="https://www.worldometers.info/coronavirus/usa/washington/" xr:uid="{534C5CF8-D6CF-4D7F-BB64-B3648FB52DD2}"/>
    <hyperlink ref="B7" r:id="rId30" display="https://www.worldometers.info/coronavirus/usa/colorado/" xr:uid="{FFFFDF52-4234-43A5-B611-238D438EF710}"/>
    <hyperlink ref="B20" r:id="rId31" display="https://www.worldometers.info/coronavirus/usa/kentucky/" xr:uid="{6B1695D1-4A1F-4D0E-807B-295F771B3264}"/>
    <hyperlink ref="B31" r:id="rId32" display="https://www.worldometers.info/coronavirus/usa/nevada/" xr:uid="{5A820D31-71A9-4138-B8A9-5A7C8B5FF8C6}"/>
    <hyperlink ref="B19" r:id="rId33" display="https://www.worldometers.info/coronavirus/usa/kansas/" xr:uid="{9C4F146F-432F-4249-B5C2-50DBBC916504}"/>
    <hyperlink ref="B8" r:id="rId34" display="https://www.worldometers.info/coronavirus/usa/connecticut/" xr:uid="{68683AAE-5DF7-433E-AC8E-60FAE15C3DB8}"/>
    <hyperlink ref="B30" r:id="rId35" display="https://www.worldometers.info/coronavirus/usa/nebraska/" xr:uid="{85CBF8B0-A930-4C11-90B3-1FDC3DE44152}"/>
    <hyperlink ref="B15" r:id="rId36" display="https://www.worldometers.info/coronavirus/usa/idaho/" xr:uid="{025C8DFE-9C42-4031-8C23-2423D98ED569}"/>
    <hyperlink ref="B34" r:id="rId37" display="https://www.worldometers.info/coronavirus/usa/new-mexico/" xr:uid="{D2D3DADD-2975-4BCD-9E09-FFEAD8772F16}"/>
    <hyperlink ref="B45" r:id="rId38" display="https://www.worldometers.info/coronavirus/usa/south-dakota/" xr:uid="{6836E77C-A28A-4921-B2D3-78FA20EBEE26}"/>
    <hyperlink ref="B40" r:id="rId39" display="https://www.worldometers.info/coronavirus/usa/oregon/" xr:uid="{02012682-6661-4F16-B055-B667BEE485BF}"/>
    <hyperlink ref="B37" r:id="rId40" display="https://www.worldometers.info/coronavirus/usa/north-dakota/" xr:uid="{5A55DFB2-C8DD-4A26-B277-72B6E024E3A1}"/>
    <hyperlink ref="B43" r:id="rId41" display="https://www.worldometers.info/coronavirus/usa/rhode-island/" xr:uid="{A67886B9-65A4-449E-80F7-174E4FC229E9}"/>
    <hyperlink ref="B29" r:id="rId42" display="https://www.worldometers.info/coronavirus/usa/montana/" xr:uid="{728B829B-BE66-4C1E-81DB-7F881793004D}"/>
    <hyperlink ref="B9" r:id="rId43" display="https://www.worldometers.info/coronavirus/usa/delaware/" xr:uid="{ED316E66-0E95-453F-82C7-97C44EA3158A}"/>
    <hyperlink ref="B52" r:id="rId44" display="https://www.worldometers.info/coronavirus/usa/west-virginia/" xr:uid="{384F9A9C-87BC-4108-AF73-BA9EE7B141CE}"/>
    <hyperlink ref="B10" r:id="rId45" display="https://www.worldometers.info/coronavirus/usa/district-of-columbia/" xr:uid="{22E5D34D-B7A8-4133-861F-15EE5A8AE1CE}"/>
    <hyperlink ref="B3" r:id="rId46" display="https://www.worldometers.info/coronavirus/usa/alaska/" xr:uid="{9AAD52E0-0B6A-4E38-BF78-83CF112DB81C}"/>
    <hyperlink ref="B14" r:id="rId47" display="https://www.worldometers.info/coronavirus/usa/hawaii/" xr:uid="{E4AD33E9-E68A-4315-A7C2-771E0E7087DE}"/>
    <hyperlink ref="B54" r:id="rId48" display="https://www.worldometers.info/coronavirus/usa/wyoming/" xr:uid="{AA67D7E4-C5F2-41A2-AE04-B3819AAAE935}"/>
    <hyperlink ref="B32" r:id="rId49" display="https://www.worldometers.info/coronavirus/usa/new-hampshire/" xr:uid="{4E14A95F-D509-477E-8E34-4C1CB89E1451}"/>
    <hyperlink ref="B22" r:id="rId50" display="https://www.worldometers.info/coronavirus/usa/maine/" xr:uid="{7156BE76-F2E6-4162-923E-C4BB89620A89}"/>
    <hyperlink ref="B49" r:id="rId51" display="https://www.worldometers.info/coronavirus/usa/vermont/" xr:uid="{2504F5E7-3153-4F7C-9B86-0CED1E81345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2020-11-01T12:10:52Z</dcterms:modified>
</cp:coreProperties>
</file>