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ADE9CCD9-92DC-45ED-821F-698F6CBAE872}" xr6:coauthVersionLast="45" xr6:coauthVersionMax="45" xr10:uidLastSave="{17EA9031-6FB3-416A-A98E-68EF60BA7AE4}"/>
  <bookViews>
    <workbookView xWindow="4470" yWindow="-21390" windowWidth="27525" windowHeight="2058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" l="1"/>
  <c r="L38" i="3" l="1"/>
  <c r="M38" i="3"/>
  <c r="N38" i="3"/>
  <c r="N37" i="3" l="1"/>
  <c r="N23" i="3"/>
  <c r="N21" i="3"/>
  <c r="N13" i="3"/>
  <c r="N5" i="3"/>
  <c r="N43" i="3"/>
  <c r="N40" i="3"/>
  <c r="N2" i="3"/>
  <c r="N15" i="3"/>
  <c r="N27" i="3"/>
  <c r="N45" i="3"/>
  <c r="N31" i="3"/>
  <c r="N24" i="3"/>
  <c r="N44" i="3"/>
  <c r="N28" i="3"/>
  <c r="N42" i="3"/>
  <c r="N9" i="3"/>
  <c r="N22" i="3"/>
  <c r="N47" i="3"/>
  <c r="N18" i="3"/>
  <c r="N3" i="3"/>
  <c r="N10" i="3"/>
  <c r="N11" i="3"/>
  <c r="N12" i="3"/>
  <c r="N16" i="3"/>
  <c r="N36" i="3"/>
  <c r="N30" i="3"/>
  <c r="N6" i="3"/>
  <c r="N56" i="3"/>
  <c r="N29" i="3"/>
  <c r="N32" i="3"/>
  <c r="N55" i="3"/>
  <c r="N49" i="3"/>
  <c r="N35" i="3"/>
  <c r="N51" i="3"/>
  <c r="N7" i="3"/>
  <c r="N48" i="3"/>
  <c r="N17" i="3"/>
  <c r="N8" i="3"/>
  <c r="N26" i="3"/>
  <c r="N34" i="3"/>
  <c r="N20" i="3"/>
  <c r="N25" i="3"/>
  <c r="N33" i="3"/>
  <c r="N54" i="3"/>
  <c r="N39" i="3"/>
  <c r="N53" i="3"/>
  <c r="N4" i="3"/>
  <c r="N52" i="3"/>
  <c r="N19" i="3"/>
  <c r="N50" i="3"/>
  <c r="N46" i="3"/>
  <c r="N41" i="3"/>
  <c r="N14" i="3"/>
  <c r="M35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5" i="3"/>
  <c r="L43" i="3"/>
  <c r="L7" i="3"/>
  <c r="L52" i="3"/>
  <c r="L36" i="3"/>
  <c r="L37" i="3"/>
  <c r="L16" i="3"/>
  <c r="L6" i="3"/>
  <c r="L11" i="3"/>
  <c r="L44" i="3"/>
  <c r="L46" i="3"/>
  <c r="L21" i="3"/>
  <c r="L9" i="3"/>
  <c r="L5" i="3"/>
  <c r="L50" i="3"/>
  <c r="L41" i="3"/>
  <c r="L56" i="3"/>
  <c r="L51" i="3"/>
  <c r="L15" i="3"/>
  <c r="L29" i="3"/>
  <c r="L25" i="3"/>
  <c r="L4" i="3"/>
  <c r="L2" i="3"/>
  <c r="L31" i="3"/>
  <c r="L10" i="3"/>
  <c r="L19" i="3"/>
  <c r="L33" i="3"/>
  <c r="L23" i="3"/>
  <c r="L22" i="3"/>
  <c r="L48" i="3"/>
  <c r="L17" i="3"/>
  <c r="L42" i="3"/>
  <c r="L18" i="3"/>
  <c r="L27" i="3"/>
  <c r="L3" i="3"/>
  <c r="L24" i="3"/>
  <c r="L53" i="3"/>
  <c r="L55" i="3"/>
  <c r="L32" i="3"/>
  <c r="L20" i="3"/>
  <c r="L54" i="3"/>
  <c r="L14" i="3"/>
  <c r="L39" i="3"/>
  <c r="L47" i="3"/>
  <c r="L34" i="3"/>
  <c r="L45" i="3"/>
  <c r="L49" i="3"/>
  <c r="L30" i="3"/>
  <c r="L12" i="3"/>
  <c r="L26" i="3"/>
  <c r="L13" i="3"/>
  <c r="L28" i="3"/>
  <c r="M24" i="3" l="1"/>
  <c r="M4" i="3"/>
  <c r="M56" i="3"/>
  <c r="M20" i="3"/>
  <c r="M37" i="3"/>
  <c r="M30" i="3"/>
  <c r="M53" i="3"/>
  <c r="M8" i="3"/>
  <c r="M29" i="3"/>
  <c r="M3" i="3"/>
  <c r="M31" i="3"/>
  <c r="M41" i="3"/>
  <c r="M2" i="3"/>
  <c r="M13" i="3"/>
  <c r="M40" i="3"/>
  <c r="M44" i="3"/>
  <c r="M15" i="3"/>
  <c r="M49" i="3"/>
  <c r="M43" i="3"/>
  <c r="M32" i="3"/>
  <c r="M51" i="3"/>
  <c r="M36" i="3"/>
  <c r="M18" i="3"/>
  <c r="M21" i="3"/>
  <c r="M46" i="3"/>
  <c r="M34" i="3"/>
  <c r="M6" i="3"/>
  <c r="M33" i="3"/>
  <c r="M19" i="3"/>
  <c r="M16" i="3"/>
  <c r="M42" i="3"/>
  <c r="M10" i="3"/>
  <c r="M39" i="3"/>
  <c r="M22" i="3"/>
  <c r="M45" i="3"/>
  <c r="M12" i="3"/>
  <c r="M17" i="3"/>
  <c r="M50" i="3"/>
  <c r="M5" i="3"/>
  <c r="M28" i="3"/>
  <c r="M27" i="3"/>
  <c r="M47" i="3"/>
  <c r="M23" i="3"/>
  <c r="M48" i="3"/>
  <c r="M25" i="3"/>
  <c r="M26" i="3"/>
  <c r="M14" i="3"/>
  <c r="M54" i="3"/>
  <c r="M52" i="3"/>
  <c r="M11" i="3"/>
  <c r="M55" i="3"/>
  <c r="M9" i="3"/>
  <c r="M7" i="3"/>
  <c r="L40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<sst xmlns="http://schemas.openxmlformats.org/spreadsheetml/2006/main" count="321" uniqueCount="102">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</sst>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6" t="s">
        <v>68</v>
      </c>
      <c r="M1" s="56"/>
      <c r="N1" s="56"/>
      <c r="O1" s="4">
        <v>1.4999999999999999E-2</v>
      </c>
      <c r="P1" s="4"/>
      <c r="Q1" s="57" t="s">
        <v>77</v>
      </c>
      <c r="R1" s="57"/>
      <c r="S1" s="57"/>
      <c r="T1" s="57"/>
      <c r="U1" s="57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574240</v>
      </c>
      <c r="C5" s="47">
        <v>467</v>
      </c>
      <c r="D5" s="1">
        <v>10476</v>
      </c>
      <c r="E5" s="58">
        <v>8</v>
      </c>
      <c r="F5" s="1">
        <v>340430</v>
      </c>
      <c r="G5" s="1">
        <v>14533</v>
      </c>
      <c r="H5" s="2">
        <v>265</v>
      </c>
      <c r="I5" s="1">
        <v>8998353</v>
      </c>
      <c r="J5" s="1">
        <v>227736</v>
      </c>
      <c r="K5" s="5"/>
      <c r="L5" s="6"/>
    </row>
    <row r="6" spans="1:22" ht="15" thickBot="1" x14ac:dyDescent="0.4">
      <c r="A6" s="37" t="s">
        <v>13</v>
      </c>
      <c r="B6" s="1">
        <v>536961</v>
      </c>
      <c r="C6" s="2"/>
      <c r="D6" s="1">
        <v>8282</v>
      </c>
      <c r="E6" s="2"/>
      <c r="F6" s="1">
        <v>476533</v>
      </c>
      <c r="G6" s="1">
        <v>25001</v>
      </c>
      <c r="H6" s="2">
        <v>386</v>
      </c>
      <c r="I6" s="1">
        <v>4020073</v>
      </c>
      <c r="J6" s="1">
        <v>187174</v>
      </c>
      <c r="K6" s="5"/>
      <c r="L6" s="6"/>
    </row>
    <row r="7" spans="1:22" ht="15" thickBot="1" x14ac:dyDescent="0.4">
      <c r="A7" s="37" t="s">
        <v>15</v>
      </c>
      <c r="B7" s="1">
        <v>518704</v>
      </c>
      <c r="C7" s="2"/>
      <c r="D7" s="1">
        <v>8731</v>
      </c>
      <c r="E7" s="2"/>
      <c r="F7" s="1">
        <v>160140</v>
      </c>
      <c r="G7" s="1">
        <v>17889</v>
      </c>
      <c r="H7" s="2">
        <v>301</v>
      </c>
      <c r="I7" s="1">
        <v>4400049</v>
      </c>
      <c r="J7" s="1">
        <v>151747</v>
      </c>
      <c r="K7" s="5"/>
      <c r="L7" s="6"/>
    </row>
    <row r="8" spans="1:22" ht="15" thickBot="1" x14ac:dyDescent="0.4">
      <c r="A8" s="37" t="s">
        <v>7</v>
      </c>
      <c r="B8" s="1">
        <v>451025</v>
      </c>
      <c r="C8" s="2"/>
      <c r="D8" s="1">
        <v>32847</v>
      </c>
      <c r="E8" s="2"/>
      <c r="F8" s="1">
        <v>77703</v>
      </c>
      <c r="G8" s="1">
        <v>23185</v>
      </c>
      <c r="H8" s="1">
        <v>1688</v>
      </c>
      <c r="I8" s="1">
        <v>6563646</v>
      </c>
      <c r="J8" s="1">
        <v>337401</v>
      </c>
      <c r="K8" s="5"/>
      <c r="L8" s="6"/>
    </row>
    <row r="9" spans="1:22" ht="15" thickBot="1" x14ac:dyDescent="0.4">
      <c r="A9" s="37" t="s">
        <v>16</v>
      </c>
      <c r="B9" s="1">
        <v>219025</v>
      </c>
      <c r="C9" s="2"/>
      <c r="D9" s="1">
        <v>4229</v>
      </c>
      <c r="E9" s="2"/>
      <c r="F9" s="1">
        <v>177659</v>
      </c>
      <c r="G9" s="1">
        <v>20629</v>
      </c>
      <c r="H9" s="2">
        <v>398</v>
      </c>
      <c r="I9" s="1">
        <v>2105219</v>
      </c>
      <c r="J9" s="1">
        <v>198280</v>
      </c>
      <c r="K9" s="6"/>
      <c r="L9" s="6"/>
    </row>
    <row r="10" spans="1:22" ht="15" thickBot="1" x14ac:dyDescent="0.4">
      <c r="A10" s="37" t="s">
        <v>12</v>
      </c>
      <c r="B10" s="1">
        <v>196699</v>
      </c>
      <c r="C10" s="2"/>
      <c r="D10" s="1">
        <v>7846</v>
      </c>
      <c r="E10" s="2"/>
      <c r="F10" s="1">
        <v>43750</v>
      </c>
      <c r="G10" s="1">
        <v>15523</v>
      </c>
      <c r="H10" s="2">
        <v>619</v>
      </c>
      <c r="I10" s="1">
        <v>3106341</v>
      </c>
      <c r="J10" s="1">
        <v>245138</v>
      </c>
      <c r="K10" s="5"/>
      <c r="L10" s="6"/>
    </row>
    <row r="11" spans="1:22" ht="15" thickBot="1" x14ac:dyDescent="0.4">
      <c r="A11" s="37" t="s">
        <v>8</v>
      </c>
      <c r="B11" s="1">
        <v>190775</v>
      </c>
      <c r="C11" s="2"/>
      <c r="D11" s="1">
        <v>15955</v>
      </c>
      <c r="E11" s="2"/>
      <c r="F11" s="1">
        <v>24675</v>
      </c>
      <c r="G11" s="1">
        <v>21478</v>
      </c>
      <c r="H11" s="1">
        <v>1796</v>
      </c>
      <c r="I11" s="1">
        <v>2324046</v>
      </c>
      <c r="J11" s="1">
        <v>261652</v>
      </c>
      <c r="K11" s="5"/>
      <c r="L11" s="6"/>
    </row>
    <row r="12" spans="1:22" ht="15" thickBot="1" x14ac:dyDescent="0.4">
      <c r="A12" s="37" t="s">
        <v>33</v>
      </c>
      <c r="B12" s="1">
        <v>187523</v>
      </c>
      <c r="C12" s="2"/>
      <c r="D12" s="1">
        <v>4154</v>
      </c>
      <c r="E12" s="2"/>
      <c r="F12" s="1">
        <v>157521</v>
      </c>
      <c r="G12" s="1">
        <v>25763</v>
      </c>
      <c r="H12" s="2">
        <v>571</v>
      </c>
      <c r="I12" s="1">
        <v>1267470</v>
      </c>
      <c r="J12" s="1">
        <v>174134</v>
      </c>
      <c r="K12" s="6"/>
      <c r="L12" s="6"/>
    </row>
    <row r="13" spans="1:22" ht="15" thickBot="1" x14ac:dyDescent="0.4">
      <c r="A13" s="37" t="s">
        <v>24</v>
      </c>
      <c r="B13" s="1">
        <v>137382</v>
      </c>
      <c r="C13" s="2"/>
      <c r="D13" s="1">
        <v>2192</v>
      </c>
      <c r="E13" s="2"/>
      <c r="F13" s="1">
        <v>18221</v>
      </c>
      <c r="G13" s="1">
        <v>13099</v>
      </c>
      <c r="H13" s="2">
        <v>209</v>
      </c>
      <c r="I13" s="1">
        <v>2001919</v>
      </c>
      <c r="J13" s="1">
        <v>190876</v>
      </c>
      <c r="K13" s="5"/>
      <c r="L13" s="6"/>
    </row>
    <row r="14" spans="1:22" ht="15" thickBot="1" x14ac:dyDescent="0.4">
      <c r="A14" s="37" t="s">
        <v>14</v>
      </c>
      <c r="B14" s="1">
        <v>131961</v>
      </c>
      <c r="C14" s="2"/>
      <c r="D14" s="1">
        <v>4288</v>
      </c>
      <c r="E14" s="2"/>
      <c r="F14" s="1">
        <v>38590</v>
      </c>
      <c r="G14" s="1">
        <v>28386</v>
      </c>
      <c r="H14" s="2">
        <v>922</v>
      </c>
      <c r="I14" s="1">
        <v>1547933</v>
      </c>
      <c r="J14" s="1">
        <v>332975</v>
      </c>
      <c r="K14" s="5"/>
      <c r="L14" s="6"/>
    </row>
    <row r="15" spans="1:22" ht="15" thickBot="1" x14ac:dyDescent="0.4">
      <c r="A15" s="37" t="s">
        <v>19</v>
      </c>
      <c r="B15" s="1">
        <v>124269</v>
      </c>
      <c r="C15" s="2"/>
      <c r="D15" s="1">
        <v>7400</v>
      </c>
      <c r="E15" s="2"/>
      <c r="F15" s="1">
        <v>24891</v>
      </c>
      <c r="G15" s="1">
        <v>9707</v>
      </c>
      <c r="H15" s="2">
        <v>578</v>
      </c>
      <c r="I15" s="1">
        <v>1364492</v>
      </c>
      <c r="J15" s="1">
        <v>106584</v>
      </c>
      <c r="K15" s="5"/>
      <c r="L15" s="6"/>
    </row>
    <row r="16" spans="1:22" ht="15" thickBot="1" x14ac:dyDescent="0.4">
      <c r="A16" s="37" t="s">
        <v>20</v>
      </c>
      <c r="B16" s="1">
        <v>123914</v>
      </c>
      <c r="C16" s="2"/>
      <c r="D16" s="1">
        <v>1233</v>
      </c>
      <c r="E16" s="2"/>
      <c r="F16" s="1">
        <v>39511</v>
      </c>
      <c r="G16" s="1">
        <v>18145</v>
      </c>
      <c r="H16" s="2">
        <v>181</v>
      </c>
      <c r="I16" s="1">
        <v>1726090</v>
      </c>
      <c r="J16" s="1">
        <v>252752</v>
      </c>
      <c r="K16" s="5"/>
      <c r="L16" s="6"/>
    </row>
    <row r="17" spans="1:12" ht="15" thickBot="1" x14ac:dyDescent="0.4">
      <c r="A17" s="37" t="s">
        <v>17</v>
      </c>
      <c r="B17" s="1">
        <v>121315</v>
      </c>
      <c r="C17" s="2"/>
      <c r="D17" s="1">
        <v>8741</v>
      </c>
      <c r="E17" s="2"/>
      <c r="F17" s="1">
        <v>13553</v>
      </c>
      <c r="G17" s="1">
        <v>17601</v>
      </c>
      <c r="H17" s="1">
        <v>1268</v>
      </c>
      <c r="I17" s="1">
        <v>1424348</v>
      </c>
      <c r="J17" s="1">
        <v>206652</v>
      </c>
      <c r="K17" s="6"/>
      <c r="L17" s="6"/>
    </row>
    <row r="18" spans="1:12" ht="15" thickBot="1" x14ac:dyDescent="0.4">
      <c r="A18" s="37" t="s">
        <v>36</v>
      </c>
      <c r="B18" s="1">
        <v>103020</v>
      </c>
      <c r="C18" s="2"/>
      <c r="D18" s="1">
        <v>1797</v>
      </c>
      <c r="E18" s="2"/>
      <c r="F18" s="1">
        <v>63300</v>
      </c>
      <c r="G18" s="1">
        <v>21011</v>
      </c>
      <c r="H18" s="2">
        <v>366</v>
      </c>
      <c r="I18" s="1">
        <v>761179</v>
      </c>
      <c r="J18" s="1">
        <v>155242</v>
      </c>
      <c r="K18" s="6"/>
      <c r="L18" s="6"/>
    </row>
    <row r="19" spans="1:12" ht="15" thickBot="1" x14ac:dyDescent="0.4">
      <c r="A19" s="37" t="s">
        <v>21</v>
      </c>
      <c r="B19" s="1">
        <v>101756</v>
      </c>
      <c r="C19" s="2"/>
      <c r="D19" s="1">
        <v>3675</v>
      </c>
      <c r="E19" s="2"/>
      <c r="F19" s="1">
        <v>18760</v>
      </c>
      <c r="G19" s="1">
        <v>8705</v>
      </c>
      <c r="H19" s="2">
        <v>314</v>
      </c>
      <c r="I19" s="1">
        <v>1682271</v>
      </c>
      <c r="J19" s="1">
        <v>143918</v>
      </c>
      <c r="K19" s="5"/>
      <c r="L19" s="6"/>
    </row>
    <row r="20" spans="1:12" ht="15" thickBot="1" x14ac:dyDescent="0.4">
      <c r="A20" s="37" t="s">
        <v>25</v>
      </c>
      <c r="B20" s="1">
        <v>101159</v>
      </c>
      <c r="C20" s="2"/>
      <c r="D20" s="1">
        <v>2049</v>
      </c>
      <c r="E20" s="2"/>
      <c r="F20" s="1">
        <v>61312</v>
      </c>
      <c r="G20" s="1">
        <v>19647</v>
      </c>
      <c r="H20" s="2">
        <v>398</v>
      </c>
      <c r="I20" s="1">
        <v>849117</v>
      </c>
      <c r="J20" s="1">
        <v>164918</v>
      </c>
      <c r="K20" s="5"/>
      <c r="L20" s="6"/>
    </row>
    <row r="21" spans="1:12" ht="15" thickBot="1" x14ac:dyDescent="0.4">
      <c r="A21" s="37" t="s">
        <v>29</v>
      </c>
      <c r="B21" s="1">
        <v>100749</v>
      </c>
      <c r="C21" s="2"/>
      <c r="D21" s="1">
        <v>2327</v>
      </c>
      <c r="E21" s="2"/>
      <c r="F21" s="1">
        <v>85461</v>
      </c>
      <c r="G21" s="1">
        <v>11804</v>
      </c>
      <c r="H21" s="2">
        <v>273</v>
      </c>
      <c r="I21" s="1">
        <v>1368395</v>
      </c>
      <c r="J21" s="1">
        <v>160318</v>
      </c>
      <c r="K21" s="5"/>
      <c r="L21" s="6"/>
    </row>
    <row r="22" spans="1:12" ht="15" thickBot="1" x14ac:dyDescent="0.4">
      <c r="A22" s="37" t="s">
        <v>11</v>
      </c>
      <c r="B22" s="1">
        <v>97306</v>
      </c>
      <c r="C22" s="2"/>
      <c r="D22" s="1">
        <v>6526</v>
      </c>
      <c r="E22" s="2"/>
      <c r="F22" s="1">
        <v>27144</v>
      </c>
      <c r="G22" s="1">
        <v>9743</v>
      </c>
      <c r="H22" s="2">
        <v>653</v>
      </c>
      <c r="I22" s="1">
        <v>2377816</v>
      </c>
      <c r="J22" s="1">
        <v>238095</v>
      </c>
      <c r="K22" s="5"/>
      <c r="L22" s="6"/>
    </row>
    <row r="23" spans="1:12" ht="15" thickBot="1" x14ac:dyDescent="0.4">
      <c r="A23" s="37" t="s">
        <v>26</v>
      </c>
      <c r="B23" s="1">
        <v>96258</v>
      </c>
      <c r="C23" s="2"/>
      <c r="D23" s="1">
        <v>3591</v>
      </c>
      <c r="E23" s="2"/>
      <c r="F23" s="1">
        <v>86757</v>
      </c>
      <c r="G23" s="1">
        <v>15922</v>
      </c>
      <c r="H23" s="2">
        <v>594</v>
      </c>
      <c r="I23" s="1">
        <v>1468470</v>
      </c>
      <c r="J23" s="1">
        <v>242896</v>
      </c>
      <c r="K23" s="6"/>
      <c r="L23" s="6"/>
    </row>
    <row r="24" spans="1:12" ht="15" thickBot="1" x14ac:dyDescent="0.4">
      <c r="A24" s="37" t="s">
        <v>27</v>
      </c>
      <c r="B24" s="1">
        <v>74992</v>
      </c>
      <c r="C24" s="2"/>
      <c r="D24" s="1">
        <v>3044</v>
      </c>
      <c r="E24" s="2"/>
      <c r="F24" s="1">
        <v>17880</v>
      </c>
      <c r="G24" s="1">
        <v>11139</v>
      </c>
      <c r="H24" s="2">
        <v>452</v>
      </c>
      <c r="I24" s="1">
        <v>1076630</v>
      </c>
      <c r="J24" s="1">
        <v>159922</v>
      </c>
      <c r="K24" s="5"/>
      <c r="L24" s="6"/>
    </row>
    <row r="25" spans="1:12" ht="15" thickBot="1" x14ac:dyDescent="0.4">
      <c r="A25" s="37" t="s">
        <v>30</v>
      </c>
      <c r="B25" s="1">
        <v>67649</v>
      </c>
      <c r="C25" s="2"/>
      <c r="D25" s="1">
        <v>1912</v>
      </c>
      <c r="E25" s="2"/>
      <c r="F25" s="1">
        <v>15901</v>
      </c>
      <c r="G25" s="1">
        <v>22730</v>
      </c>
      <c r="H25" s="2">
        <v>642</v>
      </c>
      <c r="I25" s="1">
        <v>509612</v>
      </c>
      <c r="J25" s="1">
        <v>171232</v>
      </c>
      <c r="K25" s="5"/>
      <c r="L25" s="6"/>
    </row>
    <row r="26" spans="1:12" ht="15" thickBot="1" x14ac:dyDescent="0.4">
      <c r="A26" s="37" t="s">
        <v>9</v>
      </c>
      <c r="B26" s="1">
        <v>65453</v>
      </c>
      <c r="C26" s="2"/>
      <c r="D26" s="1">
        <v>1701</v>
      </c>
      <c r="E26" s="2"/>
      <c r="F26" s="1">
        <v>41740</v>
      </c>
      <c r="G26" s="1">
        <v>8595</v>
      </c>
      <c r="H26" s="2">
        <v>223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61516</v>
      </c>
      <c r="C27" s="2"/>
      <c r="D27" s="1">
        <v>1701</v>
      </c>
      <c r="E27" s="2"/>
      <c r="F27" s="1">
        <v>5451</v>
      </c>
      <c r="G27" s="1">
        <v>10908</v>
      </c>
      <c r="H27" s="2">
        <v>302</v>
      </c>
      <c r="I27" s="1">
        <v>1172118</v>
      </c>
      <c r="J27" s="1">
        <v>207836</v>
      </c>
      <c r="K27" s="5"/>
      <c r="L27" s="6"/>
    </row>
    <row r="28" spans="1:12" ht="15" thickBot="1" x14ac:dyDescent="0.4">
      <c r="A28" s="37" t="s">
        <v>22</v>
      </c>
      <c r="B28" s="1">
        <v>61061</v>
      </c>
      <c r="C28" s="2"/>
      <c r="D28" s="2">
        <v>998</v>
      </c>
      <c r="E28" s="2"/>
      <c r="F28" s="1">
        <v>9401</v>
      </c>
      <c r="G28" s="1">
        <v>10487</v>
      </c>
      <c r="H28" s="2">
        <v>171</v>
      </c>
      <c r="I28" s="1">
        <v>1062463</v>
      </c>
      <c r="J28" s="1">
        <v>182477</v>
      </c>
      <c r="K28" s="5"/>
      <c r="L28" s="6"/>
    </row>
    <row r="29" spans="1:12" ht="15" thickBot="1" x14ac:dyDescent="0.4">
      <c r="A29" s="37" t="s">
        <v>35</v>
      </c>
      <c r="B29" s="1">
        <v>60656</v>
      </c>
      <c r="C29" s="2"/>
      <c r="D29" s="1">
        <v>1405</v>
      </c>
      <c r="E29" s="2"/>
      <c r="F29" s="1">
        <v>49456</v>
      </c>
      <c r="G29" s="1">
        <v>9883</v>
      </c>
      <c r="H29" s="2">
        <v>229</v>
      </c>
      <c r="I29" s="1">
        <v>832332</v>
      </c>
      <c r="J29" s="1">
        <v>135616</v>
      </c>
      <c r="K29" s="5"/>
      <c r="L29" s="6"/>
    </row>
    <row r="30" spans="1:12" ht="15" thickBot="1" x14ac:dyDescent="0.4">
      <c r="A30" s="37" t="s">
        <v>31</v>
      </c>
      <c r="B30" s="1">
        <v>56972</v>
      </c>
      <c r="C30" s="2"/>
      <c r="D30" s="2">
        <v>963</v>
      </c>
      <c r="E30" s="2"/>
      <c r="F30" s="1">
        <v>29998</v>
      </c>
      <c r="G30" s="1">
        <v>18496</v>
      </c>
      <c r="H30" s="2">
        <v>313</v>
      </c>
      <c r="I30" s="1">
        <v>708461</v>
      </c>
      <c r="J30" s="1">
        <v>230008</v>
      </c>
      <c r="K30" s="5"/>
      <c r="L30" s="6"/>
    </row>
    <row r="31" spans="1:12" ht="15" thickBot="1" x14ac:dyDescent="0.4">
      <c r="A31" s="37" t="s">
        <v>18</v>
      </c>
      <c r="B31" s="1">
        <v>51039</v>
      </c>
      <c r="C31" s="2"/>
      <c r="D31" s="1">
        <v>1863</v>
      </c>
      <c r="E31" s="2"/>
      <c r="F31" s="1">
        <v>29266</v>
      </c>
      <c r="G31" s="1">
        <v>8863</v>
      </c>
      <c r="H31" s="2">
        <v>324</v>
      </c>
      <c r="I31" s="1">
        <v>593794</v>
      </c>
      <c r="J31" s="1">
        <v>103112</v>
      </c>
      <c r="K31" s="6"/>
      <c r="L31" s="6"/>
    </row>
    <row r="32" spans="1:12" ht="15" thickBot="1" x14ac:dyDescent="0.4">
      <c r="A32" s="37" t="s">
        <v>23</v>
      </c>
      <c r="B32" s="1">
        <v>50567</v>
      </c>
      <c r="C32" s="2"/>
      <c r="D32" s="1">
        <v>4444</v>
      </c>
      <c r="E32" s="2"/>
      <c r="F32" s="1">
        <v>17968</v>
      </c>
      <c r="G32" s="1">
        <v>14183</v>
      </c>
      <c r="H32" s="1">
        <v>1246</v>
      </c>
      <c r="I32" s="1">
        <v>900967</v>
      </c>
      <c r="J32" s="1">
        <v>252705</v>
      </c>
      <c r="K32" s="5"/>
      <c r="L32" s="6"/>
    </row>
    <row r="33" spans="1:12" ht="15" thickBot="1" x14ac:dyDescent="0.4">
      <c r="A33" s="37" t="s">
        <v>34</v>
      </c>
      <c r="B33" s="1">
        <v>50028</v>
      </c>
      <c r="C33" s="2"/>
      <c r="D33" s="2">
        <v>555</v>
      </c>
      <c r="E33" s="2"/>
      <c r="F33" s="1">
        <v>7334</v>
      </c>
      <c r="G33" s="1">
        <v>16578</v>
      </c>
      <c r="H33" s="2">
        <v>184</v>
      </c>
      <c r="I33" s="1">
        <v>569320</v>
      </c>
      <c r="J33" s="1">
        <v>188654</v>
      </c>
      <c r="K33" s="5"/>
      <c r="L33" s="6"/>
    </row>
    <row r="34" spans="1:12" ht="15" thickBot="1" x14ac:dyDescent="0.4">
      <c r="A34" s="37" t="s">
        <v>41</v>
      </c>
      <c r="B34" s="1">
        <v>49164</v>
      </c>
      <c r="C34" s="47">
        <v>84</v>
      </c>
      <c r="D34" s="2">
        <v>935</v>
      </c>
      <c r="E34" s="58">
        <v>1</v>
      </c>
      <c r="F34" s="1">
        <v>10250</v>
      </c>
      <c r="G34" s="1">
        <v>15583</v>
      </c>
      <c r="H34" s="2">
        <v>296</v>
      </c>
      <c r="I34" s="1">
        <v>525593</v>
      </c>
      <c r="J34" s="1">
        <v>166587</v>
      </c>
      <c r="K34" s="5"/>
      <c r="L34" s="6"/>
    </row>
    <row r="35" spans="1:12" ht="15" thickBot="1" x14ac:dyDescent="0.4">
      <c r="A35" s="37" t="s">
        <v>28</v>
      </c>
      <c r="B35" s="1">
        <v>44390</v>
      </c>
      <c r="C35" s="2"/>
      <c r="D35" s="2">
        <v>345</v>
      </c>
      <c r="E35" s="2"/>
      <c r="F35" s="1">
        <v>9726</v>
      </c>
      <c r="G35" s="1">
        <v>13846</v>
      </c>
      <c r="H35" s="2">
        <v>108</v>
      </c>
      <c r="I35" s="1">
        <v>694668</v>
      </c>
      <c r="J35" s="1">
        <v>216680</v>
      </c>
      <c r="K35" s="6"/>
      <c r="L35" s="6"/>
    </row>
    <row r="36" spans="1:12" ht="15" thickBot="1" x14ac:dyDescent="0.4">
      <c r="A36" s="37" t="s">
        <v>46</v>
      </c>
      <c r="B36" s="1">
        <v>43963</v>
      </c>
      <c r="C36" s="2"/>
      <c r="D36" s="2">
        <v>605</v>
      </c>
      <c r="E36" s="2"/>
      <c r="F36" s="1">
        <v>6980</v>
      </c>
      <c r="G36" s="1">
        <v>11110</v>
      </c>
      <c r="H36" s="2">
        <v>153</v>
      </c>
      <c r="I36" s="1">
        <v>722098</v>
      </c>
      <c r="J36" s="1">
        <v>182488</v>
      </c>
      <c r="K36" s="5"/>
      <c r="L36" s="6"/>
    </row>
    <row r="37" spans="1:12" ht="15" thickBot="1" x14ac:dyDescent="0.4">
      <c r="A37" s="37" t="s">
        <v>38</v>
      </c>
      <c r="B37" s="1">
        <v>35254</v>
      </c>
      <c r="C37" s="2"/>
      <c r="D37" s="2">
        <v>775</v>
      </c>
      <c r="E37" s="2"/>
      <c r="F37" s="1">
        <v>25741</v>
      </c>
      <c r="G37" s="1">
        <v>7891</v>
      </c>
      <c r="H37" s="2">
        <v>173</v>
      </c>
      <c r="I37" s="1">
        <v>700417</v>
      </c>
      <c r="J37" s="1">
        <v>156774</v>
      </c>
      <c r="K37" s="5"/>
      <c r="L37" s="6"/>
    </row>
    <row r="38" spans="1:12" ht="15" thickBot="1" x14ac:dyDescent="0.4">
      <c r="A38" s="37" t="s">
        <v>45</v>
      </c>
      <c r="B38" s="1">
        <v>31977</v>
      </c>
      <c r="C38" s="2"/>
      <c r="D38" s="2">
        <v>387</v>
      </c>
      <c r="E38" s="2"/>
      <c r="F38" s="1">
        <v>12086</v>
      </c>
      <c r="G38" s="1">
        <v>10976</v>
      </c>
      <c r="H38" s="2">
        <v>133</v>
      </c>
      <c r="I38" s="1">
        <v>326669</v>
      </c>
      <c r="J38" s="1">
        <v>112130</v>
      </c>
      <c r="K38" s="5"/>
      <c r="L38" s="6"/>
    </row>
    <row r="39" spans="1:12" ht="15" thickBot="1" x14ac:dyDescent="0.4">
      <c r="A39" s="37" t="s">
        <v>50</v>
      </c>
      <c r="B39" s="1">
        <v>28696</v>
      </c>
      <c r="C39" s="2"/>
      <c r="D39" s="2">
        <v>348</v>
      </c>
      <c r="E39" s="2"/>
      <c r="F39" s="1">
        <v>7235</v>
      </c>
      <c r="G39" s="1">
        <v>14835</v>
      </c>
      <c r="H39" s="2">
        <v>180</v>
      </c>
      <c r="I39" s="1">
        <v>306023</v>
      </c>
      <c r="J39" s="1">
        <v>158200</v>
      </c>
      <c r="K39" s="5"/>
      <c r="L39" s="6"/>
    </row>
    <row r="40" spans="1:12" ht="15" thickBot="1" x14ac:dyDescent="0.4">
      <c r="A40" s="37" t="s">
        <v>49</v>
      </c>
      <c r="B40" s="1">
        <v>25100</v>
      </c>
      <c r="C40" s="2"/>
      <c r="D40" s="2">
        <v>239</v>
      </c>
      <c r="E40" s="2"/>
      <c r="F40" s="1">
        <v>15520</v>
      </c>
      <c r="G40" s="1">
        <v>14045</v>
      </c>
      <c r="H40" s="2">
        <v>134</v>
      </c>
      <c r="I40" s="1">
        <v>206830</v>
      </c>
      <c r="J40" s="1">
        <v>115737</v>
      </c>
      <c r="K40" s="5"/>
      <c r="L40" s="6"/>
    </row>
    <row r="41" spans="1:12" ht="15" thickBot="1" x14ac:dyDescent="0.4">
      <c r="A41" s="37" t="s">
        <v>44</v>
      </c>
      <c r="B41" s="1">
        <v>22444</v>
      </c>
      <c r="C41" s="2"/>
      <c r="D41" s="2">
        <v>690</v>
      </c>
      <c r="E41" s="2"/>
      <c r="F41" s="1">
        <v>12326</v>
      </c>
      <c r="G41" s="1">
        <v>10704</v>
      </c>
      <c r="H41" s="2">
        <v>329</v>
      </c>
      <c r="I41" s="1">
        <v>632997</v>
      </c>
      <c r="J41" s="1">
        <v>301883</v>
      </c>
      <c r="K41" s="5"/>
      <c r="L41" s="6"/>
    </row>
    <row r="42" spans="1:12" ht="15" thickBot="1" x14ac:dyDescent="0.4">
      <c r="A42" s="37" t="s">
        <v>37</v>
      </c>
      <c r="B42" s="1">
        <v>21488</v>
      </c>
      <c r="C42" s="2"/>
      <c r="D42" s="2">
        <v>357</v>
      </c>
      <c r="E42" s="2"/>
      <c r="F42" s="1">
        <v>16905</v>
      </c>
      <c r="G42" s="1">
        <v>5095</v>
      </c>
      <c r="H42" s="2">
        <v>85</v>
      </c>
      <c r="I42" s="1">
        <v>449629</v>
      </c>
      <c r="J42" s="1">
        <v>106604</v>
      </c>
      <c r="K42" s="5"/>
      <c r="L42" s="6"/>
    </row>
    <row r="43" spans="1:12" ht="15" thickBot="1" x14ac:dyDescent="0.4">
      <c r="A43" s="37" t="s">
        <v>40</v>
      </c>
      <c r="B43" s="1">
        <v>19934</v>
      </c>
      <c r="C43" s="2"/>
      <c r="D43" s="1">
        <v>1015</v>
      </c>
      <c r="E43" s="2"/>
      <c r="F43" s="1">
        <v>17019</v>
      </c>
      <c r="G43" s="1">
        <v>18817</v>
      </c>
      <c r="H43" s="2">
        <v>958</v>
      </c>
      <c r="I43" s="1">
        <v>405152</v>
      </c>
      <c r="J43" s="1">
        <v>382449</v>
      </c>
      <c r="K43" s="6"/>
      <c r="L43" s="6"/>
    </row>
    <row r="44" spans="1:12" ht="15" thickBot="1" x14ac:dyDescent="0.4">
      <c r="A44" s="37" t="s">
        <v>43</v>
      </c>
      <c r="B44" s="1">
        <v>15634</v>
      </c>
      <c r="C44" s="2"/>
      <c r="D44" s="2">
        <v>591</v>
      </c>
      <c r="E44" s="2"/>
      <c r="F44" s="1">
        <v>6543</v>
      </c>
      <c r="G44" s="1">
        <v>16055</v>
      </c>
      <c r="H44" s="2">
        <v>607</v>
      </c>
      <c r="I44" s="1">
        <v>199674</v>
      </c>
      <c r="J44" s="1">
        <v>205054</v>
      </c>
      <c r="K44" s="6"/>
      <c r="L44" s="6"/>
    </row>
    <row r="45" spans="1:12" ht="29.5" thickBot="1" x14ac:dyDescent="0.4">
      <c r="A45" s="37" t="s">
        <v>63</v>
      </c>
      <c r="B45" s="1">
        <v>12807</v>
      </c>
      <c r="C45" s="2"/>
      <c r="D45" s="2">
        <v>591</v>
      </c>
      <c r="E45" s="2"/>
      <c r="F45" s="1">
        <v>2028</v>
      </c>
      <c r="G45" s="1">
        <v>18147</v>
      </c>
      <c r="H45" s="2">
        <v>837</v>
      </c>
      <c r="I45" s="1">
        <v>220391</v>
      </c>
      <c r="J45" s="1">
        <v>312280</v>
      </c>
      <c r="K45" s="6"/>
      <c r="L45" s="6"/>
    </row>
    <row r="46" spans="1:12" ht="15" thickBot="1" x14ac:dyDescent="0.4">
      <c r="A46" s="37" t="s">
        <v>54</v>
      </c>
      <c r="B46" s="1">
        <v>9663</v>
      </c>
      <c r="C46" s="2"/>
      <c r="D46" s="2">
        <v>146</v>
      </c>
      <c r="E46" s="2"/>
      <c r="F46" s="1">
        <v>1146</v>
      </c>
      <c r="G46" s="1">
        <v>10923</v>
      </c>
      <c r="H46" s="2">
        <v>165</v>
      </c>
      <c r="I46" s="1">
        <v>121477</v>
      </c>
      <c r="J46" s="1">
        <v>137315</v>
      </c>
      <c r="K46" s="6"/>
      <c r="L46" s="6"/>
    </row>
    <row r="47" spans="1:12" ht="15" thickBot="1" x14ac:dyDescent="0.4">
      <c r="A47" s="37" t="s">
        <v>56</v>
      </c>
      <c r="B47" s="1">
        <v>7754</v>
      </c>
      <c r="C47" s="2"/>
      <c r="D47" s="2">
        <v>141</v>
      </c>
      <c r="E47" s="2"/>
      <c r="F47" s="1">
        <v>1914</v>
      </c>
      <c r="G47" s="1">
        <v>4327</v>
      </c>
      <c r="H47" s="2">
        <v>79</v>
      </c>
      <c r="I47" s="1">
        <v>326886</v>
      </c>
      <c r="J47" s="1">
        <v>182399</v>
      </c>
      <c r="K47" s="6"/>
      <c r="L47" s="6"/>
    </row>
    <row r="48" spans="1:12" ht="15" thickBot="1" x14ac:dyDescent="0.4">
      <c r="A48" s="37" t="s">
        <v>53</v>
      </c>
      <c r="B48" s="1">
        <v>7713</v>
      </c>
      <c r="C48" s="2"/>
      <c r="D48" s="2">
        <v>113</v>
      </c>
      <c r="E48" s="2"/>
      <c r="F48" s="1">
        <v>1166</v>
      </c>
      <c r="G48" s="1">
        <v>10121</v>
      </c>
      <c r="H48" s="2">
        <v>148</v>
      </c>
      <c r="I48" s="1">
        <v>169839</v>
      </c>
      <c r="J48" s="1">
        <v>222868</v>
      </c>
      <c r="K48" s="5"/>
      <c r="L48" s="6"/>
    </row>
    <row r="49" spans="1:12" ht="29.5" thickBot="1" x14ac:dyDescent="0.4">
      <c r="A49" s="37" t="s">
        <v>42</v>
      </c>
      <c r="B49" s="1">
        <v>6840</v>
      </c>
      <c r="C49" s="2"/>
      <c r="D49" s="2">
        <v>419</v>
      </c>
      <c r="E49" s="2"/>
      <c r="F49" s="2">
        <v>326</v>
      </c>
      <c r="G49" s="1">
        <v>5030</v>
      </c>
      <c r="H49" s="2">
        <v>308</v>
      </c>
      <c r="I49" s="1">
        <v>202324</v>
      </c>
      <c r="J49" s="1">
        <v>148799</v>
      </c>
      <c r="K49" s="6"/>
      <c r="L49" s="6"/>
    </row>
    <row r="50" spans="1:12" ht="15" thickBot="1" x14ac:dyDescent="0.4">
      <c r="A50" s="37" t="s">
        <v>51</v>
      </c>
      <c r="B50" s="1">
        <v>5017</v>
      </c>
      <c r="C50" s="2"/>
      <c r="D50" s="2">
        <v>75</v>
      </c>
      <c r="E50" s="2"/>
      <c r="F50" s="1">
        <v>1529</v>
      </c>
      <c r="G50" s="1">
        <v>4694</v>
      </c>
      <c r="H50" s="2">
        <v>70</v>
      </c>
      <c r="I50" s="1">
        <v>193405</v>
      </c>
      <c r="J50" s="1">
        <v>180959</v>
      </c>
      <c r="K50" s="5"/>
      <c r="L50" s="6"/>
    </row>
    <row r="51" spans="1:12" ht="15" thickBot="1" x14ac:dyDescent="0.4">
      <c r="A51" s="37" t="s">
        <v>39</v>
      </c>
      <c r="B51" s="1">
        <v>4049</v>
      </c>
      <c r="C51" s="2"/>
      <c r="D51" s="2">
        <v>125</v>
      </c>
      <c r="E51" s="2"/>
      <c r="F51" s="2">
        <v>387</v>
      </c>
      <c r="G51" s="1">
        <v>3012</v>
      </c>
      <c r="H51" s="2">
        <v>93</v>
      </c>
      <c r="I51" s="1">
        <v>199608</v>
      </c>
      <c r="J51" s="1">
        <v>148494</v>
      </c>
      <c r="K51" s="5"/>
      <c r="L51" s="6"/>
    </row>
    <row r="52" spans="1:12" ht="15" thickBot="1" x14ac:dyDescent="0.4">
      <c r="A52" s="37" t="s">
        <v>52</v>
      </c>
      <c r="B52" s="1">
        <v>3775</v>
      </c>
      <c r="C52" s="2"/>
      <c r="D52" s="2">
        <v>26</v>
      </c>
      <c r="E52" s="2"/>
      <c r="F52" s="1">
        <v>2417</v>
      </c>
      <c r="G52" s="1">
        <v>5160</v>
      </c>
      <c r="H52" s="2">
        <v>36</v>
      </c>
      <c r="I52" s="1">
        <v>280343</v>
      </c>
      <c r="J52" s="1">
        <v>383220</v>
      </c>
      <c r="K52" s="6"/>
      <c r="L52" s="6"/>
    </row>
    <row r="53" spans="1:12" ht="15" thickBot="1" x14ac:dyDescent="0.4">
      <c r="A53" s="37" t="s">
        <v>47</v>
      </c>
      <c r="B53" s="1">
        <v>3638</v>
      </c>
      <c r="C53" s="2"/>
      <c r="D53" s="2">
        <v>34</v>
      </c>
      <c r="E53" s="2"/>
      <c r="F53" s="1">
        <v>2018</v>
      </c>
      <c r="G53" s="1">
        <v>2569</v>
      </c>
      <c r="H53" s="2">
        <v>24</v>
      </c>
      <c r="I53" s="1">
        <v>183508</v>
      </c>
      <c r="J53" s="1">
        <v>129608</v>
      </c>
      <c r="K53" s="5"/>
      <c r="L53" s="6"/>
    </row>
    <row r="54" spans="1:12" ht="15" thickBot="1" x14ac:dyDescent="0.4">
      <c r="A54" s="37" t="s">
        <v>55</v>
      </c>
      <c r="B54" s="1">
        <v>3050</v>
      </c>
      <c r="C54" s="2"/>
      <c r="D54" s="2">
        <v>28</v>
      </c>
      <c r="E54" s="2"/>
      <c r="F54" s="2">
        <v>539</v>
      </c>
      <c r="G54" s="1">
        <v>5270</v>
      </c>
      <c r="H54" s="2">
        <v>48</v>
      </c>
      <c r="I54" s="1">
        <v>85835</v>
      </c>
      <c r="J54" s="1">
        <v>148309</v>
      </c>
      <c r="K54" s="5"/>
      <c r="L54" s="6"/>
    </row>
    <row r="55" spans="1:12" ht="15" thickBot="1" x14ac:dyDescent="0.4">
      <c r="A55" s="37" t="s">
        <v>48</v>
      </c>
      <c r="B55" s="1">
        <v>1462</v>
      </c>
      <c r="C55" s="2"/>
      <c r="D55" s="2">
        <v>58</v>
      </c>
      <c r="E55" s="2"/>
      <c r="F55" s="2">
        <v>122</v>
      </c>
      <c r="G55" s="1">
        <v>2343</v>
      </c>
      <c r="H55" s="2">
        <v>93</v>
      </c>
      <c r="I55" s="1">
        <v>103353</v>
      </c>
      <c r="J55" s="1">
        <v>165633</v>
      </c>
      <c r="K55" s="6"/>
      <c r="L55" s="6"/>
    </row>
    <row r="56" spans="1:12" ht="15" thickBot="1" x14ac:dyDescent="0.4">
      <c r="A56" s="3" t="s">
        <v>64</v>
      </c>
      <c r="B56" s="2">
        <v>418</v>
      </c>
      <c r="C56" s="2"/>
      <c r="D56" s="2">
        <v>5</v>
      </c>
      <c r="E56" s="2"/>
      <c r="F56" s="2">
        <v>98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49</v>
      </c>
      <c r="C57" s="2"/>
      <c r="D57" s="2">
        <v>2</v>
      </c>
      <c r="E57" s="2"/>
      <c r="F57" s="2">
        <v>28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22821</v>
      </c>
      <c r="C58" s="2"/>
      <c r="D58" s="2">
        <v>279</v>
      </c>
      <c r="E58" s="2"/>
      <c r="F58" s="1">
        <v>20275</v>
      </c>
      <c r="G58" s="1">
        <v>6738</v>
      </c>
      <c r="H58" s="2">
        <v>82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0" t="s">
        <v>66</v>
      </c>
      <c r="B59" s="51">
        <v>547</v>
      </c>
      <c r="C59" s="51"/>
      <c r="D59" s="51">
        <v>9</v>
      </c>
      <c r="E59" s="51"/>
      <c r="F59" s="51">
        <v>128</v>
      </c>
      <c r="G59" s="51"/>
      <c r="H59" s="51"/>
      <c r="I59" s="52">
        <v>10905</v>
      </c>
      <c r="J59" s="51"/>
      <c r="K59" s="53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B9FB3051-8209-40F0-B2BA-18CEDA970C4C}"/>
    <hyperlink ref="A6" r:id="rId2" display="https://www.worldometers.info/coronavirus/usa/florida/" xr:uid="{51E868A2-3A16-4693-99BE-8371952EF9C1}"/>
    <hyperlink ref="A7" r:id="rId3" display="https://www.worldometers.info/coronavirus/usa/texas/" xr:uid="{A3D2C48B-726E-4BEE-A664-C3133BB05D6F}"/>
    <hyperlink ref="A8" r:id="rId4" display="https://www.worldometers.info/coronavirus/usa/new-york/" xr:uid="{BDA01AC7-DB2B-4C0E-9CA1-89846388BA27}"/>
    <hyperlink ref="A9" r:id="rId5" display="https://www.worldometers.info/coronavirus/usa/georgia/" xr:uid="{4B916184-A1DD-40DB-A65A-5A7075864BE9}"/>
    <hyperlink ref="A10" r:id="rId6" display="https://www.worldometers.info/coronavirus/usa/illinois/" xr:uid="{A690439A-27C6-4608-8FED-19086F6553BA}"/>
    <hyperlink ref="A11" r:id="rId7" display="https://www.worldometers.info/coronavirus/usa/new-jersey/" xr:uid="{F8E5BD03-EEBD-446A-8175-1DAD410E35D4}"/>
    <hyperlink ref="A12" r:id="rId8" display="https://www.worldometers.info/coronavirus/usa/arizona/" xr:uid="{FC822AC2-E40D-457E-AEC2-5E799B326DDC}"/>
    <hyperlink ref="A13" r:id="rId9" display="https://www.worldometers.info/coronavirus/usa/north-carolina/" xr:uid="{B6E98B58-2862-4A95-9794-62D8893BB5BE}"/>
    <hyperlink ref="A14" r:id="rId10" display="https://www.worldometers.info/coronavirus/usa/louisiana/" xr:uid="{EFA1E9A3-4EEF-4FE9-BA86-14F19C9A4CDC}"/>
    <hyperlink ref="A15" r:id="rId11" display="https://www.worldometers.info/coronavirus/usa/pennsylvania/" xr:uid="{A2059BD4-014F-42C9-89D6-DAF04AD7EAF8}"/>
    <hyperlink ref="A16" r:id="rId12" display="https://www.worldometers.info/coronavirus/usa/tennessee/" xr:uid="{976A1DAE-BA98-42D7-A5BB-94FFBEA7F4EF}"/>
    <hyperlink ref="A17" r:id="rId13" display="https://www.worldometers.info/coronavirus/usa/massachusetts/" xr:uid="{B88C2EE1-AC14-4F66-8868-87AABC580571}"/>
    <hyperlink ref="A18" r:id="rId14" display="https://www.worldometers.info/coronavirus/usa/alabama/" xr:uid="{C273EFCE-4D1F-4F8A-BAE5-119EAB0D1375}"/>
    <hyperlink ref="A19" r:id="rId15" display="https://www.worldometers.info/coronavirus/usa/ohio/" xr:uid="{6DC8C82D-B9CA-491A-8CC9-0EE95D5946C7}"/>
    <hyperlink ref="A20" r:id="rId16" display="https://www.worldometers.info/coronavirus/usa/south-carolina/" xr:uid="{1D991A6B-70BE-46B7-A6BA-930EC7A10153}"/>
    <hyperlink ref="A21" r:id="rId17" display="https://www.worldometers.info/coronavirus/usa/virginia/" xr:uid="{669DF2C0-7733-478A-B042-0356BF3B97C1}"/>
    <hyperlink ref="A22" r:id="rId18" display="https://www.worldometers.info/coronavirus/usa/michigan/" xr:uid="{444CF3D7-2168-48D2-91C4-6C514D102FF4}"/>
    <hyperlink ref="A23" r:id="rId19" display="https://www.worldometers.info/coronavirus/usa/maryland/" xr:uid="{C6F9F540-5998-4E2F-A8F8-A8DDA1BE5FBC}"/>
    <hyperlink ref="A24" r:id="rId20" display="https://www.worldometers.info/coronavirus/usa/indiana/" xr:uid="{7AC2F8C1-FB58-4C81-BBCD-8BE65C35EFFC}"/>
    <hyperlink ref="A25" r:id="rId21" display="https://www.worldometers.info/coronavirus/usa/mississippi/" xr:uid="{93D2188F-576B-4AC6-A39B-F1C0196B4A4E}"/>
    <hyperlink ref="A26" r:id="rId22" display="https://www.worldometers.info/coronavirus/usa/washington/" xr:uid="{09BFBBC1-0EE1-4702-BEDC-8F78FEB96EA0}"/>
    <hyperlink ref="A27" r:id="rId23" display="https://www.worldometers.info/coronavirus/usa/minnesota/" xr:uid="{9E060117-E761-4DA4-B964-890ADC01130F}"/>
    <hyperlink ref="A28" r:id="rId24" display="https://www.worldometers.info/coronavirus/usa/wisconsin/" xr:uid="{C7F3F203-133E-4262-82F3-04C6969D825E}"/>
    <hyperlink ref="A29" r:id="rId25" display="https://www.worldometers.info/coronavirus/usa/missouri/" xr:uid="{84E32653-7CC9-48FA-B951-2F12CC476AC0}"/>
    <hyperlink ref="A30" r:id="rId26" display="https://www.worldometers.info/coronavirus/usa/nevada/" xr:uid="{2796036C-F574-4C36-961E-8DE43ABD163A}"/>
    <hyperlink ref="A31" r:id="rId27" display="https://www.worldometers.info/coronavirus/usa/colorado/" xr:uid="{6C3A3B4C-78A1-45AE-8439-DC4923215DD0}"/>
    <hyperlink ref="A32" r:id="rId28" display="https://www.worldometers.info/coronavirus/usa/connecticut/" xr:uid="{C7C7346D-D24D-4E38-9C83-E9E7CA6BBE10}"/>
    <hyperlink ref="A33" r:id="rId29" display="https://www.worldometers.info/coronavirus/usa/arkansas/" xr:uid="{8D46E970-0210-42FD-A564-212267574F16}"/>
    <hyperlink ref="A34" r:id="rId30" display="https://www.worldometers.info/coronavirus/usa/iowa/" xr:uid="{CED97367-E6F0-400C-8B84-6B2FF7016C74}"/>
    <hyperlink ref="A35" r:id="rId31" display="https://www.worldometers.info/coronavirus/usa/utah/" xr:uid="{25E678B5-9B0B-442A-AFA8-68BE39825F47}"/>
    <hyperlink ref="A36" r:id="rId32" display="https://www.worldometers.info/coronavirus/usa/oklahoma/" xr:uid="{8A01BB5E-A190-4787-86F6-DCD6A209C547}"/>
    <hyperlink ref="A37" r:id="rId33" display="https://www.worldometers.info/coronavirus/usa/kentucky/" xr:uid="{1A880BEA-C009-4851-B42B-E87266D9F9F8}"/>
    <hyperlink ref="A38" r:id="rId34" display="https://www.worldometers.info/coronavirus/usa/kansas/" xr:uid="{2E9480AD-BF57-4015-8E2D-EFCA54A781CB}"/>
    <hyperlink ref="A39" r:id="rId35" display="https://www.worldometers.info/coronavirus/usa/nebraska/" xr:uid="{671A07BE-8B90-460A-934A-DA69B845B353}"/>
    <hyperlink ref="A40" r:id="rId36" display="https://www.worldometers.info/coronavirus/usa/idaho/" xr:uid="{6E5D0FB7-8547-48E4-B47F-B5E0C25068D1}"/>
    <hyperlink ref="A41" r:id="rId37" display="https://www.worldometers.info/coronavirus/usa/new-mexico/" xr:uid="{CFBE9F8E-102F-42F3-AC8D-B391FA255459}"/>
    <hyperlink ref="A42" r:id="rId38" display="https://www.worldometers.info/coronavirus/usa/oregon/" xr:uid="{B345771E-E93D-4D5E-86F1-8252D5DA6DFF}"/>
    <hyperlink ref="A43" r:id="rId39" display="https://www.worldometers.info/coronavirus/usa/rhode-island/" xr:uid="{416ECB8F-05E6-46F9-AE0E-9DF059C356C7}"/>
    <hyperlink ref="A44" r:id="rId40" display="https://www.worldometers.info/coronavirus/usa/delaware/" xr:uid="{6FCED63C-0EE6-412C-A56B-D49165D1C612}"/>
    <hyperlink ref="A45" r:id="rId41" display="https://www.worldometers.info/coronavirus/usa/district-of-columbia/" xr:uid="{58DE559B-A892-49EF-98E1-31F547CC84BB}"/>
    <hyperlink ref="A46" r:id="rId42" display="https://www.worldometers.info/coronavirus/usa/south-dakota/" xr:uid="{BCF8D2AC-05A3-41BA-8A83-710B0F288B6C}"/>
    <hyperlink ref="A47" r:id="rId43" display="https://www.worldometers.info/coronavirus/usa/west-virginia/" xr:uid="{3A0D4366-1DE4-4A39-B1BC-756BC9B5721A}"/>
    <hyperlink ref="A48" r:id="rId44" display="https://www.worldometers.info/coronavirus/usa/north-dakota/" xr:uid="{DE071375-D97B-4189-BBB1-918B557BFD85}"/>
    <hyperlink ref="A49" r:id="rId45" display="https://www.worldometers.info/coronavirus/usa/new-hampshire/" xr:uid="{9F117D1D-5E1B-49B1-92CE-253D5457B5AF}"/>
    <hyperlink ref="A50" r:id="rId46" display="https://www.worldometers.info/coronavirus/usa/montana/" xr:uid="{795D90A4-60C5-4C96-A671-9592E5744C36}"/>
    <hyperlink ref="A51" r:id="rId47" display="https://www.worldometers.info/coronavirus/usa/maine/" xr:uid="{9FC6DF98-0008-47DC-B5BD-7903460E4D17}"/>
    <hyperlink ref="A52" r:id="rId48" display="https://www.worldometers.info/coronavirus/usa/alaska/" xr:uid="{8B7570ED-28B6-4A5F-8CC2-DF9326E999DD}"/>
    <hyperlink ref="A53" r:id="rId49" display="https://www.worldometers.info/coronavirus/usa/hawaii/" xr:uid="{E98161C5-BE36-4339-981F-A0A15D3EC713}"/>
    <hyperlink ref="A54" r:id="rId50" display="https://www.worldometers.info/coronavirus/usa/wyoming/" xr:uid="{838A89C1-A306-4450-A7E1-EEC0B7E3DAB6}"/>
    <hyperlink ref="A55" r:id="rId51" display="https://www.worldometers.info/coronavirus/usa/vermont/" xr:uid="{9FE6C3D7-5237-49B7-8197-1EBFFE0A609B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103020</v>
      </c>
      <c r="C2" s="2"/>
      <c r="D2" s="1">
        <v>1797</v>
      </c>
      <c r="E2" s="2"/>
      <c r="F2" s="1">
        <v>63300</v>
      </c>
      <c r="G2" s="1">
        <v>21011</v>
      </c>
      <c r="H2" s="2">
        <v>366</v>
      </c>
      <c r="I2" s="1">
        <v>761179</v>
      </c>
      <c r="J2" s="1">
        <v>155242</v>
      </c>
      <c r="K2" s="35"/>
      <c r="L2" s="41">
        <f>IFERROR(B2/I2,0)</f>
        <v>0.13534267235433453</v>
      </c>
      <c r="M2" s="42">
        <f>IFERROR(H2/G2,0)</f>
        <v>1.7419446956356194E-2</v>
      </c>
      <c r="N2" s="40">
        <f>D2*250</f>
        <v>449250</v>
      </c>
      <c r="O2" s="43">
        <f>ABS(N2-B2)/B2</f>
        <v>3.3608037274315667</v>
      </c>
    </row>
    <row r="3" spans="1:15" ht="15" thickBot="1" x14ac:dyDescent="0.35">
      <c r="A3" s="37" t="s">
        <v>52</v>
      </c>
      <c r="B3" s="1">
        <v>3775</v>
      </c>
      <c r="C3" s="2"/>
      <c r="D3" s="2">
        <v>26</v>
      </c>
      <c r="E3" s="2"/>
      <c r="F3" s="1">
        <v>2417</v>
      </c>
      <c r="G3" s="1">
        <v>5160</v>
      </c>
      <c r="H3" s="2">
        <v>36</v>
      </c>
      <c r="I3" s="1">
        <v>280343</v>
      </c>
      <c r="J3" s="1">
        <v>383220</v>
      </c>
      <c r="K3" s="35"/>
      <c r="L3" s="41">
        <f>IFERROR(B3/I3,0)</f>
        <v>1.3465647439030046E-2</v>
      </c>
      <c r="M3" s="42">
        <f>IFERROR(H3/G3,0)</f>
        <v>6.9767441860465115E-3</v>
      </c>
      <c r="N3" s="40">
        <f>D3*250</f>
        <v>6500</v>
      </c>
      <c r="O3" s="43">
        <f t="shared" ref="O3:O56" si="0">ABS(N3-B3)/B3</f>
        <v>0.72185430463576161</v>
      </c>
    </row>
    <row r="4" spans="1:15" ht="15" thickBot="1" x14ac:dyDescent="0.35">
      <c r="A4" s="37" t="s">
        <v>33</v>
      </c>
      <c r="B4" s="1">
        <v>187523</v>
      </c>
      <c r="C4" s="2"/>
      <c r="D4" s="1">
        <v>4154</v>
      </c>
      <c r="E4" s="2"/>
      <c r="F4" s="1">
        <v>157521</v>
      </c>
      <c r="G4" s="1">
        <v>25763</v>
      </c>
      <c r="H4" s="2">
        <v>571</v>
      </c>
      <c r="I4" s="1">
        <v>1267470</v>
      </c>
      <c r="J4" s="1">
        <v>174134</v>
      </c>
      <c r="K4" s="35"/>
      <c r="L4" s="41">
        <f>IFERROR(B4/I4,0)</f>
        <v>0.1479506418297869</v>
      </c>
      <c r="M4" s="42">
        <f>IFERROR(H4/G4,0)</f>
        <v>2.2163567907464193E-2</v>
      </c>
      <c r="N4" s="40">
        <f>D4*250</f>
        <v>1038500</v>
      </c>
      <c r="O4" s="43">
        <f t="shared" si="0"/>
        <v>4.5379873402195994</v>
      </c>
    </row>
    <row r="5" spans="1:15" ht="12.5" customHeight="1" thickBot="1" x14ac:dyDescent="0.35">
      <c r="A5" s="37" t="s">
        <v>34</v>
      </c>
      <c r="B5" s="1">
        <v>50028</v>
      </c>
      <c r="C5" s="2"/>
      <c r="D5" s="2">
        <v>555</v>
      </c>
      <c r="E5" s="2"/>
      <c r="F5" s="1">
        <v>7334</v>
      </c>
      <c r="G5" s="1">
        <v>16578</v>
      </c>
      <c r="H5" s="2">
        <v>184</v>
      </c>
      <c r="I5" s="1">
        <v>569320</v>
      </c>
      <c r="J5" s="1">
        <v>188654</v>
      </c>
      <c r="K5" s="35"/>
      <c r="L5" s="41">
        <f>IFERROR(B5/I5,0)</f>
        <v>8.7873252300990662E-2</v>
      </c>
      <c r="M5" s="42">
        <f>IFERROR(H5/G5,0)</f>
        <v>1.1099046929665821E-2</v>
      </c>
      <c r="N5" s="40">
        <f>D5*250</f>
        <v>138750</v>
      </c>
      <c r="O5" s="43">
        <f t="shared" si="0"/>
        <v>1.7734468697529384</v>
      </c>
    </row>
    <row r="6" spans="1:15" ht="15" thickBot="1" x14ac:dyDescent="0.35">
      <c r="A6" s="37" t="s">
        <v>10</v>
      </c>
      <c r="B6" s="1">
        <v>574240</v>
      </c>
      <c r="C6" s="47">
        <v>467</v>
      </c>
      <c r="D6" s="1">
        <v>10476</v>
      </c>
      <c r="E6" s="58">
        <v>8</v>
      </c>
      <c r="F6" s="1">
        <v>340430</v>
      </c>
      <c r="G6" s="1">
        <v>14533</v>
      </c>
      <c r="H6" s="2">
        <v>265</v>
      </c>
      <c r="I6" s="1">
        <v>8998353</v>
      </c>
      <c r="J6" s="1">
        <v>227736</v>
      </c>
      <c r="K6" s="35"/>
      <c r="L6" s="41">
        <f>IFERROR(B6/I6,0)</f>
        <v>6.3816122794915914E-2</v>
      </c>
      <c r="M6" s="42">
        <f>IFERROR(H6/G6,0)</f>
        <v>1.8234363173467282E-2</v>
      </c>
      <c r="N6" s="40">
        <f>D6*250</f>
        <v>2619000</v>
      </c>
      <c r="O6" s="43">
        <f t="shared" si="0"/>
        <v>3.560810810810811</v>
      </c>
    </row>
    <row r="7" spans="1:15" ht="15" thickBot="1" x14ac:dyDescent="0.35">
      <c r="A7" s="37" t="s">
        <v>18</v>
      </c>
      <c r="B7" s="1">
        <v>51039</v>
      </c>
      <c r="C7" s="2"/>
      <c r="D7" s="1">
        <v>1863</v>
      </c>
      <c r="E7" s="2"/>
      <c r="F7" s="1">
        <v>29266</v>
      </c>
      <c r="G7" s="1">
        <v>8863</v>
      </c>
      <c r="H7" s="2">
        <v>324</v>
      </c>
      <c r="I7" s="1">
        <v>593794</v>
      </c>
      <c r="J7" s="1">
        <v>103112</v>
      </c>
      <c r="K7" s="35"/>
      <c r="L7" s="41">
        <f>IFERROR(B7/I7,0)</f>
        <v>8.5954051405032719E-2</v>
      </c>
      <c r="M7" s="42">
        <f>IFERROR(H7/G7,0)</f>
        <v>3.6556470720974836E-2</v>
      </c>
      <c r="N7" s="40">
        <f>D7*250</f>
        <v>465750</v>
      </c>
      <c r="O7" s="43">
        <f t="shared" si="0"/>
        <v>8.1253747134544181</v>
      </c>
    </row>
    <row r="8" spans="1:15" ht="15" thickBot="1" x14ac:dyDescent="0.35">
      <c r="A8" s="37" t="s">
        <v>23</v>
      </c>
      <c r="B8" s="1">
        <v>50567</v>
      </c>
      <c r="C8" s="2"/>
      <c r="D8" s="1">
        <v>4444</v>
      </c>
      <c r="E8" s="2"/>
      <c r="F8" s="1">
        <v>17968</v>
      </c>
      <c r="G8" s="1">
        <v>14183</v>
      </c>
      <c r="H8" s="1">
        <v>1246</v>
      </c>
      <c r="I8" s="1">
        <v>900967</v>
      </c>
      <c r="J8" s="1">
        <v>252705</v>
      </c>
      <c r="K8" s="35"/>
      <c r="L8" s="41">
        <f>IFERROR(B8/I8,0)</f>
        <v>5.6125252090254138E-2</v>
      </c>
      <c r="M8" s="42">
        <f>IFERROR(H8/G8,0)</f>
        <v>8.7851653387858705E-2</v>
      </c>
      <c r="N8" s="40">
        <f>D8*250</f>
        <v>1111000</v>
      </c>
      <c r="O8" s="43">
        <f t="shared" si="0"/>
        <v>20.970850554709592</v>
      </c>
    </row>
    <row r="9" spans="1:15" ht="15" thickBot="1" x14ac:dyDescent="0.35">
      <c r="A9" s="37" t="s">
        <v>43</v>
      </c>
      <c r="B9" s="1">
        <v>15634</v>
      </c>
      <c r="C9" s="2"/>
      <c r="D9" s="2">
        <v>591</v>
      </c>
      <c r="E9" s="2"/>
      <c r="F9" s="1">
        <v>6543</v>
      </c>
      <c r="G9" s="1">
        <v>16055</v>
      </c>
      <c r="H9" s="2">
        <v>607</v>
      </c>
      <c r="I9" s="1">
        <v>199674</v>
      </c>
      <c r="J9" s="1">
        <v>205054</v>
      </c>
      <c r="K9" s="35"/>
      <c r="L9" s="41">
        <f>IFERROR(B9/I9,0)</f>
        <v>7.8297625128960199E-2</v>
      </c>
      <c r="M9" s="42">
        <f>IFERROR(H9/G9,0)</f>
        <v>3.7807536592961696E-2</v>
      </c>
      <c r="N9" s="40">
        <f>D9*250</f>
        <v>147750</v>
      </c>
      <c r="O9" s="43">
        <f t="shared" si="0"/>
        <v>8.4505564794678261</v>
      </c>
    </row>
    <row r="10" spans="1:15" ht="15" thickBot="1" x14ac:dyDescent="0.35">
      <c r="A10" s="37" t="s">
        <v>63</v>
      </c>
      <c r="B10" s="1">
        <v>12807</v>
      </c>
      <c r="C10" s="2"/>
      <c r="D10" s="2">
        <v>591</v>
      </c>
      <c r="E10" s="2"/>
      <c r="F10" s="1">
        <v>2028</v>
      </c>
      <c r="G10" s="1">
        <v>18147</v>
      </c>
      <c r="H10" s="2">
        <v>837</v>
      </c>
      <c r="I10" s="1">
        <v>220391</v>
      </c>
      <c r="J10" s="1">
        <v>312280</v>
      </c>
      <c r="K10" s="34"/>
      <c r="L10" s="41">
        <f>IFERROR(B10/I10,0)</f>
        <v>5.8110358408464957E-2</v>
      </c>
      <c r="M10" s="42">
        <f>IFERROR(H10/G10,0)</f>
        <v>4.6123326169614814E-2</v>
      </c>
      <c r="N10" s="40">
        <f>D10*250</f>
        <v>147750</v>
      </c>
      <c r="O10" s="43">
        <f t="shared" si="0"/>
        <v>10.53665963925978</v>
      </c>
    </row>
    <row r="11" spans="1:15" ht="15" thickBot="1" x14ac:dyDescent="0.35">
      <c r="A11" s="37" t="s">
        <v>13</v>
      </c>
      <c r="B11" s="1">
        <v>536961</v>
      </c>
      <c r="C11" s="2"/>
      <c r="D11" s="1">
        <v>8282</v>
      </c>
      <c r="E11" s="2"/>
      <c r="F11" s="1">
        <v>476533</v>
      </c>
      <c r="G11" s="1">
        <v>25001</v>
      </c>
      <c r="H11" s="2">
        <v>386</v>
      </c>
      <c r="I11" s="1">
        <v>4020073</v>
      </c>
      <c r="J11" s="1">
        <v>187174</v>
      </c>
      <c r="K11" s="35"/>
      <c r="L11" s="41">
        <f>IFERROR(B11/I11,0)</f>
        <v>0.13356996253550621</v>
      </c>
      <c r="M11" s="42">
        <f>IFERROR(H11/G11,0)</f>
        <v>1.5439382424703012E-2</v>
      </c>
      <c r="N11" s="40">
        <f>D11*250</f>
        <v>2070500</v>
      </c>
      <c r="O11" s="43">
        <f t="shared" si="0"/>
        <v>2.8559597438175213</v>
      </c>
    </row>
    <row r="12" spans="1:15" ht="15" thickBot="1" x14ac:dyDescent="0.35">
      <c r="A12" s="37" t="s">
        <v>16</v>
      </c>
      <c r="B12" s="1">
        <v>219025</v>
      </c>
      <c r="C12" s="2"/>
      <c r="D12" s="1">
        <v>4229</v>
      </c>
      <c r="E12" s="2"/>
      <c r="F12" s="1">
        <v>177659</v>
      </c>
      <c r="G12" s="1">
        <v>20629</v>
      </c>
      <c r="H12" s="2">
        <v>398</v>
      </c>
      <c r="I12" s="1">
        <v>2105219</v>
      </c>
      <c r="J12" s="1">
        <v>198280</v>
      </c>
      <c r="K12" s="34"/>
      <c r="L12" s="41">
        <f>IFERROR(B12/I12,0)</f>
        <v>0.10403905721922517</v>
      </c>
      <c r="M12" s="42">
        <f>IFERROR(H12/G12,0)</f>
        <v>1.9293227980028117E-2</v>
      </c>
      <c r="N12" s="40">
        <f>D12*250</f>
        <v>1057250</v>
      </c>
      <c r="O12" s="43">
        <f t="shared" si="0"/>
        <v>3.8270745348704485</v>
      </c>
    </row>
    <row r="13" spans="1:15" ht="14.5" thickBot="1" x14ac:dyDescent="0.35">
      <c r="A13" s="3" t="s">
        <v>64</v>
      </c>
      <c r="B13" s="2">
        <v>418</v>
      </c>
      <c r="C13" s="2"/>
      <c r="D13" s="2">
        <v>5</v>
      </c>
      <c r="E13" s="2"/>
      <c r="F13" s="2">
        <v>98</v>
      </c>
      <c r="G13" s="2"/>
      <c r="H13" s="2"/>
      <c r="I13" s="1">
        <v>24501</v>
      </c>
      <c r="J13" s="2"/>
      <c r="K13" s="35"/>
      <c r="L13" s="41">
        <f>IFERROR(B13/I13,0)</f>
        <v>1.7060528141708501E-2</v>
      </c>
      <c r="M13" s="42">
        <f>IFERROR(H13/G13,0)</f>
        <v>0</v>
      </c>
      <c r="N13" s="40">
        <f>D13*250</f>
        <v>1250</v>
      </c>
      <c r="O13" s="43">
        <f t="shared" si="0"/>
        <v>1.9904306220095693</v>
      </c>
    </row>
    <row r="14" spans="1:15" ht="15" thickBot="1" x14ac:dyDescent="0.35">
      <c r="A14" s="37" t="s">
        <v>47</v>
      </c>
      <c r="B14" s="1">
        <v>3638</v>
      </c>
      <c r="C14" s="2"/>
      <c r="D14" s="2">
        <v>34</v>
      </c>
      <c r="E14" s="2"/>
      <c r="F14" s="1">
        <v>2018</v>
      </c>
      <c r="G14" s="1">
        <v>2569</v>
      </c>
      <c r="H14" s="2">
        <v>24</v>
      </c>
      <c r="I14" s="1">
        <v>183508</v>
      </c>
      <c r="J14" s="1">
        <v>129608</v>
      </c>
      <c r="K14" s="34"/>
      <c r="L14" s="41">
        <f>IFERROR(B14/I14,0)</f>
        <v>1.9824748784794122E-2</v>
      </c>
      <c r="M14" s="42">
        <f>IFERROR(H14/G14,0)</f>
        <v>9.3421564811210587E-3</v>
      </c>
      <c r="N14" s="40">
        <f>D14*250</f>
        <v>8500</v>
      </c>
      <c r="O14" s="43">
        <f t="shared" si="0"/>
        <v>1.3364485981308412</v>
      </c>
    </row>
    <row r="15" spans="1:15" ht="15" thickBot="1" x14ac:dyDescent="0.35">
      <c r="A15" s="37" t="s">
        <v>49</v>
      </c>
      <c r="B15" s="1">
        <v>25100</v>
      </c>
      <c r="C15" s="2"/>
      <c r="D15" s="2">
        <v>239</v>
      </c>
      <c r="E15" s="2"/>
      <c r="F15" s="1">
        <v>15520</v>
      </c>
      <c r="G15" s="1">
        <v>14045</v>
      </c>
      <c r="H15" s="2">
        <v>134</v>
      </c>
      <c r="I15" s="1">
        <v>206830</v>
      </c>
      <c r="J15" s="1">
        <v>115737</v>
      </c>
      <c r="K15" s="35"/>
      <c r="L15" s="41">
        <f>IFERROR(B15/I15,0)</f>
        <v>0.12135570275105159</v>
      </c>
      <c r="M15" s="42">
        <f>IFERROR(H15/G15,0)</f>
        <v>9.540761836952653E-3</v>
      </c>
      <c r="N15" s="40">
        <f>D15*250</f>
        <v>59750</v>
      </c>
      <c r="O15" s="43">
        <f t="shared" si="0"/>
        <v>1.3804780876494025</v>
      </c>
    </row>
    <row r="16" spans="1:15" ht="15" thickBot="1" x14ac:dyDescent="0.35">
      <c r="A16" s="37" t="s">
        <v>12</v>
      </c>
      <c r="B16" s="1">
        <v>196699</v>
      </c>
      <c r="C16" s="2"/>
      <c r="D16" s="1">
        <v>7846</v>
      </c>
      <c r="E16" s="2"/>
      <c r="F16" s="1">
        <v>43750</v>
      </c>
      <c r="G16" s="1">
        <v>15523</v>
      </c>
      <c r="H16" s="2">
        <v>619</v>
      </c>
      <c r="I16" s="1">
        <v>3106341</v>
      </c>
      <c r="J16" s="1">
        <v>245138</v>
      </c>
      <c r="K16" s="34"/>
      <c r="L16" s="41">
        <f>IFERROR(B16/I16,0)</f>
        <v>6.3321766670175625E-2</v>
      </c>
      <c r="M16" s="42">
        <f>IFERROR(H16/G16,0)</f>
        <v>3.9876312568446821E-2</v>
      </c>
      <c r="N16" s="40">
        <f>D16*250</f>
        <v>1961500</v>
      </c>
      <c r="O16" s="43">
        <f t="shared" si="0"/>
        <v>8.9720893344653501</v>
      </c>
    </row>
    <row r="17" spans="1:15" ht="15" thickBot="1" x14ac:dyDescent="0.35">
      <c r="A17" s="37" t="s">
        <v>27</v>
      </c>
      <c r="B17" s="1">
        <v>74992</v>
      </c>
      <c r="C17" s="2"/>
      <c r="D17" s="1">
        <v>3044</v>
      </c>
      <c r="E17" s="2"/>
      <c r="F17" s="1">
        <v>17880</v>
      </c>
      <c r="G17" s="1">
        <v>11139</v>
      </c>
      <c r="H17" s="2">
        <v>452</v>
      </c>
      <c r="I17" s="1">
        <v>1076630</v>
      </c>
      <c r="J17" s="1">
        <v>159922</v>
      </c>
      <c r="K17" s="35"/>
      <c r="L17" s="41">
        <f>IFERROR(B17/I17,0)</f>
        <v>6.9654384514642911E-2</v>
      </c>
      <c r="M17" s="42">
        <f>IFERROR(H17/G17,0)</f>
        <v>4.0578148846395545E-2</v>
      </c>
      <c r="N17" s="40">
        <f>D17*250</f>
        <v>761000</v>
      </c>
      <c r="O17" s="43">
        <f t="shared" si="0"/>
        <v>9.1477490932366123</v>
      </c>
    </row>
    <row r="18" spans="1:15" ht="15" thickBot="1" x14ac:dyDescent="0.35">
      <c r="A18" s="37" t="s">
        <v>41</v>
      </c>
      <c r="B18" s="1">
        <v>49164</v>
      </c>
      <c r="C18" s="47">
        <v>84</v>
      </c>
      <c r="D18" s="2">
        <v>935</v>
      </c>
      <c r="E18" s="58">
        <v>1</v>
      </c>
      <c r="F18" s="1">
        <v>10250</v>
      </c>
      <c r="G18" s="1">
        <v>15583</v>
      </c>
      <c r="H18" s="2">
        <v>296</v>
      </c>
      <c r="I18" s="1">
        <v>525593</v>
      </c>
      <c r="J18" s="1">
        <v>166587</v>
      </c>
      <c r="K18" s="34"/>
      <c r="L18" s="41">
        <f>IFERROR(B18/I18,0)</f>
        <v>9.3540058562423783E-2</v>
      </c>
      <c r="M18" s="42">
        <f>IFERROR(H18/G18,0)</f>
        <v>1.8995058717833538E-2</v>
      </c>
      <c r="N18" s="40">
        <f>D18*250</f>
        <v>233750</v>
      </c>
      <c r="O18" s="43">
        <f t="shared" si="0"/>
        <v>3.7544951590594744</v>
      </c>
    </row>
    <row r="19" spans="1:15" ht="15" thickBot="1" x14ac:dyDescent="0.35">
      <c r="A19" s="37" t="s">
        <v>45</v>
      </c>
      <c r="B19" s="1">
        <v>31977</v>
      </c>
      <c r="C19" s="2"/>
      <c r="D19" s="2">
        <v>387</v>
      </c>
      <c r="E19" s="2"/>
      <c r="F19" s="1">
        <v>12086</v>
      </c>
      <c r="G19" s="1">
        <v>10976</v>
      </c>
      <c r="H19" s="2">
        <v>133</v>
      </c>
      <c r="I19" s="1">
        <v>326669</v>
      </c>
      <c r="J19" s="1">
        <v>112130</v>
      </c>
      <c r="K19" s="34"/>
      <c r="L19" s="41">
        <f>IFERROR(B19/I19,0)</f>
        <v>9.7888076309659011E-2</v>
      </c>
      <c r="M19" s="42">
        <f>IFERROR(H19/G19,0)</f>
        <v>1.211734693877551E-2</v>
      </c>
      <c r="N19" s="40">
        <f>D19*250</f>
        <v>96750</v>
      </c>
      <c r="O19" s="43">
        <f t="shared" si="0"/>
        <v>2.0256121587390936</v>
      </c>
    </row>
    <row r="20" spans="1:15" ht="15" thickBot="1" x14ac:dyDescent="0.35">
      <c r="A20" s="37" t="s">
        <v>38</v>
      </c>
      <c r="B20" s="1">
        <v>35254</v>
      </c>
      <c r="C20" s="2"/>
      <c r="D20" s="2">
        <v>775</v>
      </c>
      <c r="E20" s="2"/>
      <c r="F20" s="1">
        <v>25741</v>
      </c>
      <c r="G20" s="1">
        <v>7891</v>
      </c>
      <c r="H20" s="2">
        <v>173</v>
      </c>
      <c r="I20" s="1">
        <v>700417</v>
      </c>
      <c r="J20" s="1">
        <v>156774</v>
      </c>
      <c r="K20" s="35"/>
      <c r="L20" s="41">
        <f>IFERROR(B20/I20,0)</f>
        <v>5.033287313129179E-2</v>
      </c>
      <c r="M20" s="42">
        <f>IFERROR(H20/G20,0)</f>
        <v>2.1923710556329995E-2</v>
      </c>
      <c r="N20" s="40">
        <f>D20*250</f>
        <v>193750</v>
      </c>
      <c r="O20" s="43">
        <f t="shared" si="0"/>
        <v>4.4958302603959837</v>
      </c>
    </row>
    <row r="21" spans="1:15" ht="15" thickBot="1" x14ac:dyDescent="0.35">
      <c r="A21" s="37" t="s">
        <v>14</v>
      </c>
      <c r="B21" s="1">
        <v>131961</v>
      </c>
      <c r="C21" s="2"/>
      <c r="D21" s="1">
        <v>4288</v>
      </c>
      <c r="E21" s="2"/>
      <c r="F21" s="1">
        <v>38590</v>
      </c>
      <c r="G21" s="1">
        <v>28386</v>
      </c>
      <c r="H21" s="2">
        <v>922</v>
      </c>
      <c r="I21" s="1">
        <v>1547933</v>
      </c>
      <c r="J21" s="1">
        <v>332975</v>
      </c>
      <c r="K21" s="35"/>
      <c r="L21" s="41">
        <f>IFERROR(B21/I21,0)</f>
        <v>8.5249813783929929E-2</v>
      </c>
      <c r="M21" s="42">
        <f>IFERROR(H21/G21,0)</f>
        <v>3.2480800394560701E-2</v>
      </c>
      <c r="N21" s="40">
        <f>D21*250</f>
        <v>1072000</v>
      </c>
      <c r="O21" s="43">
        <f t="shared" si="0"/>
        <v>7.1236122793855756</v>
      </c>
    </row>
    <row r="22" spans="1:15" ht="15" thickBot="1" x14ac:dyDescent="0.35">
      <c r="A22" s="37" t="s">
        <v>39</v>
      </c>
      <c r="B22" s="1">
        <v>4049</v>
      </c>
      <c r="C22" s="2"/>
      <c r="D22" s="2">
        <v>125</v>
      </c>
      <c r="E22" s="2"/>
      <c r="F22" s="2">
        <v>387</v>
      </c>
      <c r="G22" s="1">
        <v>3012</v>
      </c>
      <c r="H22" s="2">
        <v>93</v>
      </c>
      <c r="I22" s="1">
        <v>199608</v>
      </c>
      <c r="J22" s="1">
        <v>148494</v>
      </c>
      <c r="K22" s="35"/>
      <c r="L22" s="41">
        <f>IFERROR(B22/I22,0)</f>
        <v>2.0284758125926818E-2</v>
      </c>
      <c r="M22" s="42">
        <f>IFERROR(H22/G22,0)</f>
        <v>3.0876494023904383E-2</v>
      </c>
      <c r="N22" s="40">
        <f>D22*250</f>
        <v>31250</v>
      </c>
      <c r="O22" s="43">
        <f t="shared" si="0"/>
        <v>6.7179550506297847</v>
      </c>
    </row>
    <row r="23" spans="1:15" ht="15" thickBot="1" x14ac:dyDescent="0.35">
      <c r="A23" s="37" t="s">
        <v>26</v>
      </c>
      <c r="B23" s="1">
        <v>96258</v>
      </c>
      <c r="C23" s="2"/>
      <c r="D23" s="1">
        <v>3591</v>
      </c>
      <c r="E23" s="2"/>
      <c r="F23" s="1">
        <v>86757</v>
      </c>
      <c r="G23" s="1">
        <v>15922</v>
      </c>
      <c r="H23" s="2">
        <v>594</v>
      </c>
      <c r="I23" s="1">
        <v>1468470</v>
      </c>
      <c r="J23" s="1">
        <v>242896</v>
      </c>
      <c r="K23" s="34"/>
      <c r="L23" s="41">
        <f>IFERROR(B23/I23,0)</f>
        <v>6.5549858015485504E-2</v>
      </c>
      <c r="M23" s="42">
        <f>IFERROR(H23/G23,0)</f>
        <v>3.7306870996106016E-2</v>
      </c>
      <c r="N23" s="40">
        <f>D23*250</f>
        <v>897750</v>
      </c>
      <c r="O23" s="43">
        <f t="shared" si="0"/>
        <v>8.3264975378669828</v>
      </c>
    </row>
    <row r="24" spans="1:15" ht="15" thickBot="1" x14ac:dyDescent="0.35">
      <c r="A24" s="37" t="s">
        <v>17</v>
      </c>
      <c r="B24" s="1">
        <v>121315</v>
      </c>
      <c r="C24" s="2"/>
      <c r="D24" s="1">
        <v>8741</v>
      </c>
      <c r="E24" s="2"/>
      <c r="F24" s="1">
        <v>13553</v>
      </c>
      <c r="G24" s="1">
        <v>17601</v>
      </c>
      <c r="H24" s="1">
        <v>1268</v>
      </c>
      <c r="I24" s="1">
        <v>1424348</v>
      </c>
      <c r="J24" s="1">
        <v>206652</v>
      </c>
      <c r="K24" s="35"/>
      <c r="L24" s="41">
        <f>IFERROR(B24/I24,0)</f>
        <v>8.5172303397765159E-2</v>
      </c>
      <c r="M24" s="42">
        <f>IFERROR(H24/G24,0)</f>
        <v>7.2041361286290545E-2</v>
      </c>
      <c r="N24" s="40">
        <f>D24*250</f>
        <v>2185250</v>
      </c>
      <c r="O24" s="43">
        <f t="shared" si="0"/>
        <v>17.013023945925895</v>
      </c>
    </row>
    <row r="25" spans="1:15" ht="15" thickBot="1" x14ac:dyDescent="0.35">
      <c r="A25" s="37" t="s">
        <v>11</v>
      </c>
      <c r="B25" s="1">
        <v>97306</v>
      </c>
      <c r="C25" s="2"/>
      <c r="D25" s="1">
        <v>6526</v>
      </c>
      <c r="E25" s="2"/>
      <c r="F25" s="1">
        <v>27144</v>
      </c>
      <c r="G25" s="1">
        <v>9743</v>
      </c>
      <c r="H25" s="2">
        <v>653</v>
      </c>
      <c r="I25" s="1">
        <v>2377816</v>
      </c>
      <c r="J25" s="1">
        <v>238095</v>
      </c>
      <c r="K25" s="35"/>
      <c r="L25" s="41">
        <f>IFERROR(B25/I25,0)</f>
        <v>4.0922426293708174E-2</v>
      </c>
      <c r="M25" s="42">
        <f>IFERROR(H25/G25,0)</f>
        <v>6.7022477676280404E-2</v>
      </c>
      <c r="N25" s="40">
        <f>D25*250</f>
        <v>1631500</v>
      </c>
      <c r="O25" s="43">
        <f t="shared" si="0"/>
        <v>15.766694756746757</v>
      </c>
    </row>
    <row r="26" spans="1:15" ht="15" thickBot="1" x14ac:dyDescent="0.35">
      <c r="A26" s="37" t="s">
        <v>32</v>
      </c>
      <c r="B26" s="1">
        <v>61516</v>
      </c>
      <c r="C26" s="2"/>
      <c r="D26" s="1">
        <v>1701</v>
      </c>
      <c r="E26" s="2"/>
      <c r="F26" s="1">
        <v>5451</v>
      </c>
      <c r="G26" s="1">
        <v>10908</v>
      </c>
      <c r="H26" s="2">
        <v>302</v>
      </c>
      <c r="I26" s="1">
        <v>1172118</v>
      </c>
      <c r="J26" s="1">
        <v>207836</v>
      </c>
      <c r="K26" s="35"/>
      <c r="L26" s="41">
        <f>IFERROR(B26/I26,0)</f>
        <v>5.24827705060412E-2</v>
      </c>
      <c r="M26" s="42">
        <f>IFERROR(H26/G26,0)</f>
        <v>2.7686101943527688E-2</v>
      </c>
      <c r="N26" s="40">
        <f>D26*250</f>
        <v>425250</v>
      </c>
      <c r="O26" s="43">
        <f t="shared" si="0"/>
        <v>5.9128356850250343</v>
      </c>
    </row>
    <row r="27" spans="1:15" ht="15" thickBot="1" x14ac:dyDescent="0.35">
      <c r="A27" s="37" t="s">
        <v>30</v>
      </c>
      <c r="B27" s="1">
        <v>67649</v>
      </c>
      <c r="C27" s="2"/>
      <c r="D27" s="1">
        <v>1912</v>
      </c>
      <c r="E27" s="2"/>
      <c r="F27" s="1">
        <v>15901</v>
      </c>
      <c r="G27" s="1">
        <v>22730</v>
      </c>
      <c r="H27" s="2">
        <v>642</v>
      </c>
      <c r="I27" s="1">
        <v>509612</v>
      </c>
      <c r="J27" s="1">
        <v>171232</v>
      </c>
      <c r="K27" s="35"/>
      <c r="L27" s="41">
        <f>IFERROR(B27/I27,0)</f>
        <v>0.13274608918157343</v>
      </c>
      <c r="M27" s="42">
        <f>IFERROR(H27/G27,0)</f>
        <v>2.8244610646722394E-2</v>
      </c>
      <c r="N27" s="40">
        <f>D27*250</f>
        <v>478000</v>
      </c>
      <c r="O27" s="43">
        <f t="shared" si="0"/>
        <v>6.0658841963665386</v>
      </c>
    </row>
    <row r="28" spans="1:15" ht="15" thickBot="1" x14ac:dyDescent="0.35">
      <c r="A28" s="37" t="s">
        <v>35</v>
      </c>
      <c r="B28" s="1">
        <v>60656</v>
      </c>
      <c r="C28" s="2"/>
      <c r="D28" s="1">
        <v>1405</v>
      </c>
      <c r="E28" s="2"/>
      <c r="F28" s="1">
        <v>49456</v>
      </c>
      <c r="G28" s="1">
        <v>9883</v>
      </c>
      <c r="H28" s="2">
        <v>229</v>
      </c>
      <c r="I28" s="1">
        <v>832332</v>
      </c>
      <c r="J28" s="1">
        <v>135616</v>
      </c>
      <c r="K28" s="34"/>
      <c r="L28" s="41">
        <f>IFERROR(B28/I28,0)</f>
        <v>7.2874766319209167E-2</v>
      </c>
      <c r="M28" s="42">
        <f>IFERROR(H28/G28,0)</f>
        <v>2.3171101892138016E-2</v>
      </c>
      <c r="N28" s="40">
        <f>D28*250</f>
        <v>351250</v>
      </c>
      <c r="O28" s="43">
        <f t="shared" si="0"/>
        <v>4.7908533368504349</v>
      </c>
    </row>
    <row r="29" spans="1:15" ht="15" thickBot="1" x14ac:dyDescent="0.35">
      <c r="A29" s="37" t="s">
        <v>51</v>
      </c>
      <c r="B29" s="1">
        <v>5017</v>
      </c>
      <c r="C29" s="2"/>
      <c r="D29" s="2">
        <v>75</v>
      </c>
      <c r="E29" s="2"/>
      <c r="F29" s="1">
        <v>1529</v>
      </c>
      <c r="G29" s="1">
        <v>4694</v>
      </c>
      <c r="H29" s="2">
        <v>70</v>
      </c>
      <c r="I29" s="1">
        <v>193405</v>
      </c>
      <c r="J29" s="1">
        <v>180959</v>
      </c>
      <c r="K29" s="34"/>
      <c r="L29" s="41">
        <f>IFERROR(B29/I29,0)</f>
        <v>2.5940384167937747E-2</v>
      </c>
      <c r="M29" s="42">
        <f>IFERROR(H29/G29,0)</f>
        <v>1.4912654452492544E-2</v>
      </c>
      <c r="N29" s="40">
        <f>D29*250</f>
        <v>18750</v>
      </c>
      <c r="O29" s="43">
        <f t="shared" si="0"/>
        <v>2.7372932031094281</v>
      </c>
    </row>
    <row r="30" spans="1:15" ht="15" thickBot="1" x14ac:dyDescent="0.35">
      <c r="A30" s="37" t="s">
        <v>50</v>
      </c>
      <c r="B30" s="1">
        <v>28696</v>
      </c>
      <c r="C30" s="2"/>
      <c r="D30" s="2">
        <v>348</v>
      </c>
      <c r="E30" s="2"/>
      <c r="F30" s="1">
        <v>7235</v>
      </c>
      <c r="G30" s="1">
        <v>14835</v>
      </c>
      <c r="H30" s="2">
        <v>180</v>
      </c>
      <c r="I30" s="1">
        <v>306023</v>
      </c>
      <c r="J30" s="1">
        <v>158200</v>
      </c>
      <c r="K30" s="35"/>
      <c r="L30" s="41">
        <f>IFERROR(B30/I30,0)</f>
        <v>9.3770729651039303E-2</v>
      </c>
      <c r="M30" s="42">
        <f>IFERROR(H30/G30,0)</f>
        <v>1.2133468149646108E-2</v>
      </c>
      <c r="N30" s="40">
        <f>D30*250</f>
        <v>87000</v>
      </c>
      <c r="O30" s="43">
        <f t="shared" si="0"/>
        <v>2.0317814329523278</v>
      </c>
    </row>
    <row r="31" spans="1:15" ht="15" thickBot="1" x14ac:dyDescent="0.35">
      <c r="A31" s="37" t="s">
        <v>31</v>
      </c>
      <c r="B31" s="1">
        <v>56972</v>
      </c>
      <c r="C31" s="2"/>
      <c r="D31" s="2">
        <v>963</v>
      </c>
      <c r="E31" s="2"/>
      <c r="F31" s="1">
        <v>29998</v>
      </c>
      <c r="G31" s="1">
        <v>18496</v>
      </c>
      <c r="H31" s="2">
        <v>313</v>
      </c>
      <c r="I31" s="1">
        <v>708461</v>
      </c>
      <c r="J31" s="1">
        <v>230008</v>
      </c>
      <c r="K31" s="34"/>
      <c r="L31" s="41">
        <f>IFERROR(B31/I31,0)</f>
        <v>8.0416564920299069E-2</v>
      </c>
      <c r="M31" s="42">
        <f>IFERROR(H31/G31,0)</f>
        <v>1.6922577854671279E-2</v>
      </c>
      <c r="N31" s="40">
        <f>D31*250</f>
        <v>240750</v>
      </c>
      <c r="O31" s="43">
        <f t="shared" si="0"/>
        <v>3.2257600224671767</v>
      </c>
    </row>
    <row r="32" spans="1:15" ht="15" thickBot="1" x14ac:dyDescent="0.35">
      <c r="A32" s="37" t="s">
        <v>42</v>
      </c>
      <c r="B32" s="1">
        <v>6840</v>
      </c>
      <c r="C32" s="2"/>
      <c r="D32" s="2">
        <v>419</v>
      </c>
      <c r="E32" s="2"/>
      <c r="F32" s="2">
        <v>326</v>
      </c>
      <c r="G32" s="1">
        <v>5030</v>
      </c>
      <c r="H32" s="2">
        <v>308</v>
      </c>
      <c r="I32" s="1">
        <v>202324</v>
      </c>
      <c r="J32" s="1">
        <v>148799</v>
      </c>
      <c r="K32" s="35"/>
      <c r="L32" s="41">
        <f>IFERROR(B32/I32,0)</f>
        <v>3.3807160791601593E-2</v>
      </c>
      <c r="M32" s="42">
        <f>IFERROR(H32/G32,0)</f>
        <v>6.1232604373757459E-2</v>
      </c>
      <c r="N32" s="40">
        <f>D32*250</f>
        <v>104750</v>
      </c>
      <c r="O32" s="43">
        <f t="shared" si="0"/>
        <v>14.314327485380117</v>
      </c>
    </row>
    <row r="33" spans="1:15" ht="15" thickBot="1" x14ac:dyDescent="0.35">
      <c r="A33" s="37" t="s">
        <v>8</v>
      </c>
      <c r="B33" s="1">
        <v>190775</v>
      </c>
      <c r="C33" s="2"/>
      <c r="D33" s="1">
        <v>15955</v>
      </c>
      <c r="E33" s="2"/>
      <c r="F33" s="1">
        <v>24675</v>
      </c>
      <c r="G33" s="1">
        <v>21478</v>
      </c>
      <c r="H33" s="1">
        <v>1796</v>
      </c>
      <c r="I33" s="1">
        <v>2324046</v>
      </c>
      <c r="J33" s="1">
        <v>261652</v>
      </c>
      <c r="K33" s="34"/>
      <c r="L33" s="41">
        <f>IFERROR(B33/I33,0)</f>
        <v>8.208744577344855E-2</v>
      </c>
      <c r="M33" s="42">
        <f>IFERROR(H33/G33,0)</f>
        <v>8.3620448831362326E-2</v>
      </c>
      <c r="N33" s="40">
        <f>D33*250</f>
        <v>3988750</v>
      </c>
      <c r="O33" s="43">
        <f t="shared" si="0"/>
        <v>19.908137858734111</v>
      </c>
    </row>
    <row r="34" spans="1:15" ht="15" thickBot="1" x14ac:dyDescent="0.35">
      <c r="A34" s="37" t="s">
        <v>44</v>
      </c>
      <c r="B34" s="1">
        <v>22444</v>
      </c>
      <c r="C34" s="2"/>
      <c r="D34" s="2">
        <v>690</v>
      </c>
      <c r="E34" s="2"/>
      <c r="F34" s="1">
        <v>12326</v>
      </c>
      <c r="G34" s="1">
        <v>10704</v>
      </c>
      <c r="H34" s="2">
        <v>329</v>
      </c>
      <c r="I34" s="1">
        <v>632997</v>
      </c>
      <c r="J34" s="1">
        <v>301883</v>
      </c>
      <c r="K34" s="35"/>
      <c r="L34" s="41">
        <f>IFERROR(B34/I34,0)</f>
        <v>3.5456724123495056E-2</v>
      </c>
      <c r="M34" s="42">
        <f>IFERROR(H34/G34,0)</f>
        <v>3.0736173393124067E-2</v>
      </c>
      <c r="N34" s="40">
        <f>D34*250</f>
        <v>172500</v>
      </c>
      <c r="O34" s="43">
        <f t="shared" si="0"/>
        <v>6.6857957583318486</v>
      </c>
    </row>
    <row r="35" spans="1:15" ht="15" thickBot="1" x14ac:dyDescent="0.35">
      <c r="A35" s="37" t="s">
        <v>7</v>
      </c>
      <c r="B35" s="1">
        <v>451025</v>
      </c>
      <c r="C35" s="2"/>
      <c r="D35" s="1">
        <v>32847</v>
      </c>
      <c r="E35" s="2"/>
      <c r="F35" s="1">
        <v>77703</v>
      </c>
      <c r="G35" s="1">
        <v>23185</v>
      </c>
      <c r="H35" s="1">
        <v>1688</v>
      </c>
      <c r="I35" s="1">
        <v>6563646</v>
      </c>
      <c r="J35" s="1">
        <v>337401</v>
      </c>
      <c r="K35" s="6"/>
      <c r="L35" s="41">
        <f>IFERROR(B35/I35,0)</f>
        <v>6.8715619337179373E-2</v>
      </c>
      <c r="M35" s="42">
        <f>IFERROR(H35/G35,0)</f>
        <v>7.280569333620876E-2</v>
      </c>
      <c r="N35" s="40">
        <f>D35*250</f>
        <v>8211750</v>
      </c>
      <c r="O35" s="43">
        <f t="shared" si="0"/>
        <v>17.20686214733108</v>
      </c>
    </row>
    <row r="36" spans="1:15" ht="15" thickBot="1" x14ac:dyDescent="0.35">
      <c r="A36" s="37" t="s">
        <v>24</v>
      </c>
      <c r="B36" s="1">
        <v>137382</v>
      </c>
      <c r="C36" s="2"/>
      <c r="D36" s="1">
        <v>2192</v>
      </c>
      <c r="E36" s="2"/>
      <c r="F36" s="1">
        <v>18221</v>
      </c>
      <c r="G36" s="1">
        <v>13099</v>
      </c>
      <c r="H36" s="2">
        <v>209</v>
      </c>
      <c r="I36" s="1">
        <v>2001919</v>
      </c>
      <c r="J36" s="1">
        <v>190876</v>
      </c>
      <c r="K36" s="35"/>
      <c r="L36" s="41">
        <f>IFERROR(B36/I36,0)</f>
        <v>6.862515416457908E-2</v>
      </c>
      <c r="M36" s="42">
        <f>IFERROR(H36/G36,0)</f>
        <v>1.5955416444003358E-2</v>
      </c>
      <c r="N36" s="40">
        <f>D36*250</f>
        <v>548000</v>
      </c>
      <c r="O36" s="43">
        <f t="shared" si="0"/>
        <v>2.9888777277954901</v>
      </c>
    </row>
    <row r="37" spans="1:15" ht="15" thickBot="1" x14ac:dyDescent="0.35">
      <c r="A37" s="37" t="s">
        <v>53</v>
      </c>
      <c r="B37" s="1">
        <v>7713</v>
      </c>
      <c r="C37" s="2"/>
      <c r="D37" s="2">
        <v>113</v>
      </c>
      <c r="E37" s="2"/>
      <c r="F37" s="1">
        <v>1166</v>
      </c>
      <c r="G37" s="1">
        <v>10121</v>
      </c>
      <c r="H37" s="2">
        <v>148</v>
      </c>
      <c r="I37" s="1">
        <v>169839</v>
      </c>
      <c r="J37" s="1">
        <v>222868</v>
      </c>
      <c r="K37" s="34"/>
      <c r="L37" s="41">
        <f>IFERROR(B37/I37,0)</f>
        <v>4.5413597583593875E-2</v>
      </c>
      <c r="M37" s="42">
        <f>IFERROR(H37/G37,0)</f>
        <v>1.4623060962355499E-2</v>
      </c>
      <c r="N37" s="40">
        <f>D37*250</f>
        <v>28250</v>
      </c>
      <c r="O37" s="43">
        <f t="shared" si="0"/>
        <v>2.6626474782834175</v>
      </c>
    </row>
    <row r="38" spans="1:15" ht="15" thickBot="1" x14ac:dyDescent="0.35">
      <c r="A38" s="3" t="s">
        <v>67</v>
      </c>
      <c r="B38" s="2">
        <v>49</v>
      </c>
      <c r="C38" s="2"/>
      <c r="D38" s="2">
        <v>2</v>
      </c>
      <c r="E38" s="2"/>
      <c r="F38" s="2">
        <v>28</v>
      </c>
      <c r="G38" s="2"/>
      <c r="H38" s="2"/>
      <c r="I38" s="1">
        <v>14419</v>
      </c>
      <c r="J38" s="2"/>
      <c r="K38" s="6"/>
      <c r="L38" s="41">
        <f>IFERROR(B38/I38,0)</f>
        <v>3.3982939177474164E-3</v>
      </c>
      <c r="M38" s="42">
        <f>IFERROR(H38/G38,0)</f>
        <v>0</v>
      </c>
      <c r="N38" s="40">
        <f>D38*250</f>
        <v>500</v>
      </c>
      <c r="O38" s="43">
        <f t="shared" si="0"/>
        <v>9.204081632653061</v>
      </c>
    </row>
    <row r="39" spans="1:15" ht="15" thickBot="1" x14ac:dyDescent="0.35">
      <c r="A39" s="37" t="s">
        <v>21</v>
      </c>
      <c r="B39" s="1">
        <v>101756</v>
      </c>
      <c r="C39" s="2"/>
      <c r="D39" s="1">
        <v>3675</v>
      </c>
      <c r="E39" s="2"/>
      <c r="F39" s="1">
        <v>18760</v>
      </c>
      <c r="G39" s="1">
        <v>8705</v>
      </c>
      <c r="H39" s="2">
        <v>314</v>
      </c>
      <c r="I39" s="1">
        <v>1682271</v>
      </c>
      <c r="J39" s="1">
        <v>143918</v>
      </c>
      <c r="K39" s="45"/>
      <c r="L39" s="41">
        <f>IFERROR(B39/I39,0)</f>
        <v>6.0487281775647321E-2</v>
      </c>
      <c r="M39" s="42">
        <f>IFERROR(H39/G39,0)</f>
        <v>3.6071223434807585E-2</v>
      </c>
      <c r="N39" s="40">
        <f>D39*250</f>
        <v>918750</v>
      </c>
      <c r="O39" s="43">
        <f t="shared" si="0"/>
        <v>8.0289516097330864</v>
      </c>
    </row>
    <row r="40" spans="1:15" ht="15" thickBot="1" x14ac:dyDescent="0.35">
      <c r="A40" s="37" t="s">
        <v>46</v>
      </c>
      <c r="B40" s="1">
        <v>43963</v>
      </c>
      <c r="C40" s="2"/>
      <c r="D40" s="2">
        <v>605</v>
      </c>
      <c r="E40" s="2"/>
      <c r="F40" s="1">
        <v>6980</v>
      </c>
      <c r="G40" s="1">
        <v>11110</v>
      </c>
      <c r="H40" s="2">
        <v>153</v>
      </c>
      <c r="I40" s="1">
        <v>722098</v>
      </c>
      <c r="J40" s="1">
        <v>182488</v>
      </c>
      <c r="K40" s="35"/>
      <c r="L40" s="41">
        <f>IFERROR(B40/I40,0)</f>
        <v>6.0882317912527108E-2</v>
      </c>
      <c r="M40" s="42">
        <f>IFERROR(H40/G40,0)</f>
        <v>1.3771377137713771E-2</v>
      </c>
      <c r="N40" s="40">
        <f>D40*250</f>
        <v>151250</v>
      </c>
      <c r="O40" s="43">
        <f t="shared" si="0"/>
        <v>2.4403930577986035</v>
      </c>
    </row>
    <row r="41" spans="1:15" ht="15" thickBot="1" x14ac:dyDescent="0.35">
      <c r="A41" s="37" t="s">
        <v>37</v>
      </c>
      <c r="B41" s="1">
        <v>21488</v>
      </c>
      <c r="C41" s="2"/>
      <c r="D41" s="2">
        <v>357</v>
      </c>
      <c r="E41" s="2"/>
      <c r="F41" s="1">
        <v>16905</v>
      </c>
      <c r="G41" s="1">
        <v>5095</v>
      </c>
      <c r="H41" s="2">
        <v>85</v>
      </c>
      <c r="I41" s="1">
        <v>449629</v>
      </c>
      <c r="J41" s="1">
        <v>106604</v>
      </c>
      <c r="K41" s="35"/>
      <c r="L41" s="41">
        <f>IFERROR(B41/I41,0)</f>
        <v>4.7790511733006545E-2</v>
      </c>
      <c r="M41" s="42">
        <f>IFERROR(H41/G41,0)</f>
        <v>1.6683022571148183E-2</v>
      </c>
      <c r="N41" s="40">
        <f>D41*250</f>
        <v>89250</v>
      </c>
      <c r="O41" s="43">
        <f t="shared" si="0"/>
        <v>3.153481012658228</v>
      </c>
    </row>
    <row r="42" spans="1:15" ht="15" thickBot="1" x14ac:dyDescent="0.35">
      <c r="A42" s="37" t="s">
        <v>19</v>
      </c>
      <c r="B42" s="1">
        <v>124269</v>
      </c>
      <c r="C42" s="2"/>
      <c r="D42" s="1">
        <v>7400</v>
      </c>
      <c r="E42" s="2"/>
      <c r="F42" s="1">
        <v>24891</v>
      </c>
      <c r="G42" s="1">
        <v>9707</v>
      </c>
      <c r="H42" s="2">
        <v>578</v>
      </c>
      <c r="I42" s="1">
        <v>1364492</v>
      </c>
      <c r="J42" s="1">
        <v>106584</v>
      </c>
      <c r="K42" s="34"/>
      <c r="L42" s="41">
        <f>IFERROR(B42/I42,0)</f>
        <v>9.1073454443118762E-2</v>
      </c>
      <c r="M42" s="42">
        <f>IFERROR(H42/G42,0)</f>
        <v>5.9544658493870403E-2</v>
      </c>
      <c r="N42" s="40">
        <f>D42*250</f>
        <v>1850000</v>
      </c>
      <c r="O42" s="43">
        <f t="shared" si="0"/>
        <v>13.887059524096919</v>
      </c>
    </row>
    <row r="43" spans="1:15" ht="15" thickBot="1" x14ac:dyDescent="0.35">
      <c r="A43" s="3" t="s">
        <v>65</v>
      </c>
      <c r="B43" s="1">
        <v>22821</v>
      </c>
      <c r="C43" s="2"/>
      <c r="D43" s="2">
        <v>279</v>
      </c>
      <c r="E43" s="2"/>
      <c r="F43" s="1">
        <v>20275</v>
      </c>
      <c r="G43" s="1">
        <v>6738</v>
      </c>
      <c r="H43" s="2">
        <v>82</v>
      </c>
      <c r="I43" s="1">
        <v>464073</v>
      </c>
      <c r="J43" s="1">
        <v>137018</v>
      </c>
      <c r="K43" s="34"/>
      <c r="L43" s="41">
        <f>IFERROR(B43/I43,0)</f>
        <v>4.9175452999851314E-2</v>
      </c>
      <c r="M43" s="42">
        <f>IFERROR(H43/G43,0)</f>
        <v>1.2169783318492134E-2</v>
      </c>
      <c r="N43" s="40">
        <f>D43*250</f>
        <v>69750</v>
      </c>
      <c r="O43" s="43">
        <f t="shared" si="0"/>
        <v>2.056395425266202</v>
      </c>
    </row>
    <row r="44" spans="1:15" ht="15" thickBot="1" x14ac:dyDescent="0.35">
      <c r="A44" s="37" t="s">
        <v>40</v>
      </c>
      <c r="B44" s="1">
        <v>19934</v>
      </c>
      <c r="C44" s="2"/>
      <c r="D44" s="1">
        <v>1015</v>
      </c>
      <c r="E44" s="2"/>
      <c r="F44" s="1">
        <v>17019</v>
      </c>
      <c r="G44" s="1">
        <v>18817</v>
      </c>
      <c r="H44" s="2">
        <v>958</v>
      </c>
      <c r="I44" s="1">
        <v>405152</v>
      </c>
      <c r="J44" s="1">
        <v>382449</v>
      </c>
      <c r="K44" s="35"/>
      <c r="L44" s="41">
        <f>IFERROR(B44/I44,0)</f>
        <v>4.9201287418055448E-2</v>
      </c>
      <c r="M44" s="42">
        <f>IFERROR(H44/G44,0)</f>
        <v>5.0911409895307437E-2</v>
      </c>
      <c r="N44" s="40">
        <f>D44*250</f>
        <v>253750</v>
      </c>
      <c r="O44" s="43">
        <f t="shared" si="0"/>
        <v>11.729507374335306</v>
      </c>
    </row>
    <row r="45" spans="1:15" ht="15" thickBot="1" x14ac:dyDescent="0.35">
      <c r="A45" s="37" t="s">
        <v>25</v>
      </c>
      <c r="B45" s="1">
        <v>101159</v>
      </c>
      <c r="C45" s="2"/>
      <c r="D45" s="1">
        <v>2049</v>
      </c>
      <c r="E45" s="2"/>
      <c r="F45" s="1">
        <v>61312</v>
      </c>
      <c r="G45" s="1">
        <v>19647</v>
      </c>
      <c r="H45" s="2">
        <v>398</v>
      </c>
      <c r="I45" s="1">
        <v>849117</v>
      </c>
      <c r="J45" s="1">
        <v>164918</v>
      </c>
      <c r="K45" s="35"/>
      <c r="L45" s="41">
        <f>IFERROR(B45/I45,0)</f>
        <v>0.11913434779894878</v>
      </c>
      <c r="M45" s="42">
        <f>IFERROR(H45/G45,0)</f>
        <v>2.0257545681274493E-2</v>
      </c>
      <c r="N45" s="40">
        <f>D45*250</f>
        <v>512250</v>
      </c>
      <c r="O45" s="43">
        <f t="shared" si="0"/>
        <v>4.0638104370347667</v>
      </c>
    </row>
    <row r="46" spans="1:15" ht="15" thickBot="1" x14ac:dyDescent="0.35">
      <c r="A46" s="37" t="s">
        <v>54</v>
      </c>
      <c r="B46" s="1">
        <v>9663</v>
      </c>
      <c r="C46" s="2"/>
      <c r="D46" s="2">
        <v>146</v>
      </c>
      <c r="E46" s="2"/>
      <c r="F46" s="1">
        <v>1146</v>
      </c>
      <c r="G46" s="1">
        <v>10923</v>
      </c>
      <c r="H46" s="2">
        <v>165</v>
      </c>
      <c r="I46" s="1">
        <v>121477</v>
      </c>
      <c r="J46" s="1">
        <v>137315</v>
      </c>
      <c r="K46" s="35"/>
      <c r="L46" s="41">
        <f>IFERROR(B46/I46,0)</f>
        <v>7.9545922273352151E-2</v>
      </c>
      <c r="M46" s="42">
        <f>IFERROR(H46/G46,0)</f>
        <v>1.5105740181268883E-2</v>
      </c>
      <c r="N46" s="40">
        <f>D46*250</f>
        <v>36500</v>
      </c>
      <c r="O46" s="43">
        <f t="shared" si="0"/>
        <v>2.7772948359722656</v>
      </c>
    </row>
    <row r="47" spans="1:15" ht="15" thickBot="1" x14ac:dyDescent="0.35">
      <c r="A47" s="37" t="s">
        <v>20</v>
      </c>
      <c r="B47" s="1">
        <v>123914</v>
      </c>
      <c r="C47" s="2"/>
      <c r="D47" s="1">
        <v>1233</v>
      </c>
      <c r="E47" s="2"/>
      <c r="F47" s="1">
        <v>39511</v>
      </c>
      <c r="G47" s="1">
        <v>18145</v>
      </c>
      <c r="H47" s="2">
        <v>181</v>
      </c>
      <c r="I47" s="1">
        <v>1726090</v>
      </c>
      <c r="J47" s="1">
        <v>252752</v>
      </c>
      <c r="K47" s="34"/>
      <c r="L47" s="41">
        <f>IFERROR(B47/I47,0)</f>
        <v>7.1788840674588225E-2</v>
      </c>
      <c r="M47" s="42">
        <f>IFERROR(H47/G47,0)</f>
        <v>9.9751997795535959E-3</v>
      </c>
      <c r="N47" s="40">
        <f>D47*250</f>
        <v>308250</v>
      </c>
      <c r="O47" s="43">
        <f t="shared" si="0"/>
        <v>1.487612376325516</v>
      </c>
    </row>
    <row r="48" spans="1:15" ht="15" thickBot="1" x14ac:dyDescent="0.35">
      <c r="A48" s="37" t="s">
        <v>15</v>
      </c>
      <c r="B48" s="1">
        <v>518704</v>
      </c>
      <c r="C48" s="2"/>
      <c r="D48" s="1">
        <v>8731</v>
      </c>
      <c r="E48" s="2"/>
      <c r="F48" s="1">
        <v>160140</v>
      </c>
      <c r="G48" s="1">
        <v>17889</v>
      </c>
      <c r="H48" s="2">
        <v>301</v>
      </c>
      <c r="I48" s="1">
        <v>4400049</v>
      </c>
      <c r="J48" s="1">
        <v>151747</v>
      </c>
      <c r="K48" s="35"/>
      <c r="L48" s="41">
        <f>IFERROR(B48/I48,0)</f>
        <v>0.11788595990635559</v>
      </c>
      <c r="M48" s="42">
        <f>IFERROR(H48/G48,0)</f>
        <v>1.6825982447313991E-2</v>
      </c>
      <c r="N48" s="40">
        <f>D48*250</f>
        <v>2182750</v>
      </c>
      <c r="O48" s="43">
        <f t="shared" si="0"/>
        <v>3.2080839939541628</v>
      </c>
    </row>
    <row r="49" spans="1:15" ht="14.5" thickBot="1" x14ac:dyDescent="0.35">
      <c r="A49" s="54" t="s">
        <v>66</v>
      </c>
      <c r="B49" s="48">
        <v>547</v>
      </c>
      <c r="C49" s="48"/>
      <c r="D49" s="48">
        <v>9</v>
      </c>
      <c r="E49" s="48"/>
      <c r="F49" s="48">
        <v>128</v>
      </c>
      <c r="G49" s="48"/>
      <c r="H49" s="48"/>
      <c r="I49" s="49">
        <v>10905</v>
      </c>
      <c r="J49" s="48"/>
      <c r="K49" s="35"/>
      <c r="L49" s="41">
        <f>IFERROR(B49/I49,0)</f>
        <v>5.016047684548372E-2</v>
      </c>
      <c r="M49" s="42">
        <f>IFERROR(H49/G49,0)</f>
        <v>0</v>
      </c>
      <c r="N49" s="40">
        <f>D49*250</f>
        <v>2250</v>
      </c>
      <c r="O49" s="43">
        <f t="shared" si="0"/>
        <v>3.1133455210237662</v>
      </c>
    </row>
    <row r="50" spans="1:15" ht="15" thickBot="1" x14ac:dyDescent="0.35">
      <c r="A50" s="37" t="s">
        <v>28</v>
      </c>
      <c r="B50" s="1">
        <v>44390</v>
      </c>
      <c r="C50" s="2"/>
      <c r="D50" s="2">
        <v>345</v>
      </c>
      <c r="E50" s="2"/>
      <c r="F50" s="1">
        <v>9726</v>
      </c>
      <c r="G50" s="1">
        <v>13846</v>
      </c>
      <c r="H50" s="2">
        <v>108</v>
      </c>
      <c r="I50" s="1">
        <v>694668</v>
      </c>
      <c r="J50" s="1">
        <v>216680</v>
      </c>
      <c r="K50" s="34"/>
      <c r="L50" s="41">
        <f>IFERROR(B50/I50,0)</f>
        <v>6.3901028980750521E-2</v>
      </c>
      <c r="M50" s="42">
        <f>IFERROR(H50/G50,0)</f>
        <v>7.8000866676296403E-3</v>
      </c>
      <c r="N50" s="40">
        <f>D50*250</f>
        <v>86250</v>
      </c>
      <c r="O50" s="43">
        <f t="shared" si="0"/>
        <v>0.94300518134715028</v>
      </c>
    </row>
    <row r="51" spans="1:15" ht="15" thickBot="1" x14ac:dyDescent="0.35">
      <c r="A51" s="37" t="s">
        <v>48</v>
      </c>
      <c r="B51" s="1">
        <v>1462</v>
      </c>
      <c r="C51" s="2"/>
      <c r="D51" s="2">
        <v>58</v>
      </c>
      <c r="E51" s="2"/>
      <c r="F51" s="2">
        <v>122</v>
      </c>
      <c r="G51" s="1">
        <v>2343</v>
      </c>
      <c r="H51" s="2">
        <v>93</v>
      </c>
      <c r="I51" s="1">
        <v>103353</v>
      </c>
      <c r="J51" s="1">
        <v>165633</v>
      </c>
      <c r="K51" s="35"/>
      <c r="L51" s="41">
        <f>IFERROR(B51/I51,0)</f>
        <v>1.4145694851625014E-2</v>
      </c>
      <c r="M51" s="42">
        <f>IFERROR(H51/G51,0)</f>
        <v>3.9692701664532648E-2</v>
      </c>
      <c r="N51" s="40">
        <f>D51*250</f>
        <v>14500</v>
      </c>
      <c r="O51" s="43">
        <f t="shared" ref="O51" si="1">ABS(N51-B51)/B51</f>
        <v>8.9179206566347471</v>
      </c>
    </row>
    <row r="52" spans="1:15" ht="15" thickBot="1" x14ac:dyDescent="0.35">
      <c r="A52" s="37" t="s">
        <v>29</v>
      </c>
      <c r="B52" s="1">
        <v>100749</v>
      </c>
      <c r="C52" s="2"/>
      <c r="D52" s="1">
        <v>2327</v>
      </c>
      <c r="E52" s="2"/>
      <c r="F52" s="1">
        <v>85461</v>
      </c>
      <c r="G52" s="1">
        <v>11804</v>
      </c>
      <c r="H52" s="2">
        <v>273</v>
      </c>
      <c r="I52" s="1">
        <v>1368395</v>
      </c>
      <c r="J52" s="1">
        <v>160318</v>
      </c>
      <c r="K52" s="35"/>
      <c r="L52" s="41">
        <f>IFERROR(B52/I52,0)</f>
        <v>7.3625670950273864E-2</v>
      </c>
      <c r="M52" s="42">
        <f>IFERROR(H52/G52,0)</f>
        <v>2.3127753303964757E-2</v>
      </c>
      <c r="N52" s="40">
        <f>D52*250</f>
        <v>581750</v>
      </c>
      <c r="O52" s="43">
        <f t="shared" si="0"/>
        <v>4.7742508610507297</v>
      </c>
    </row>
    <row r="53" spans="1:15" ht="15" thickBot="1" x14ac:dyDescent="0.35">
      <c r="A53" s="37" t="s">
        <v>9</v>
      </c>
      <c r="B53" s="1">
        <v>65453</v>
      </c>
      <c r="C53" s="2"/>
      <c r="D53" s="1">
        <v>1701</v>
      </c>
      <c r="E53" s="2"/>
      <c r="F53" s="1">
        <v>41740</v>
      </c>
      <c r="G53" s="1">
        <v>8595</v>
      </c>
      <c r="H53" s="2">
        <v>223</v>
      </c>
      <c r="I53" s="1">
        <v>1010191</v>
      </c>
      <c r="J53" s="1">
        <v>132660</v>
      </c>
      <c r="K53" s="34"/>
      <c r="L53" s="41">
        <f>IFERROR(B53/I53,0)</f>
        <v>6.4792697618569164E-2</v>
      </c>
      <c r="M53" s="42">
        <f>IFERROR(H53/G53,0)</f>
        <v>2.5945317044793484E-2</v>
      </c>
      <c r="N53" s="40">
        <f>D53*250</f>
        <v>425250</v>
      </c>
      <c r="O53" s="43">
        <f t="shared" si="0"/>
        <v>5.4970284020594935</v>
      </c>
    </row>
    <row r="54" spans="1:15" ht="15" thickBot="1" x14ac:dyDescent="0.35">
      <c r="A54" s="37" t="s">
        <v>56</v>
      </c>
      <c r="B54" s="1">
        <v>7754</v>
      </c>
      <c r="C54" s="2"/>
      <c r="D54" s="2">
        <v>141</v>
      </c>
      <c r="E54" s="2"/>
      <c r="F54" s="1">
        <v>1914</v>
      </c>
      <c r="G54" s="1">
        <v>4327</v>
      </c>
      <c r="H54" s="2">
        <v>79</v>
      </c>
      <c r="I54" s="1">
        <v>326886</v>
      </c>
      <c r="J54" s="1">
        <v>182399</v>
      </c>
      <c r="K54" s="34"/>
      <c r="L54" s="41">
        <f>IFERROR(B54/I54,0)</f>
        <v>2.3720807865739126E-2</v>
      </c>
      <c r="M54" s="42">
        <f>IFERROR(H54/G54,0)</f>
        <v>1.8257453200831986E-2</v>
      </c>
      <c r="N54" s="40">
        <f>D54*250</f>
        <v>35250</v>
      </c>
      <c r="O54" s="43">
        <f t="shared" si="0"/>
        <v>3.5460407531596596</v>
      </c>
    </row>
    <row r="55" spans="1:15" ht="15" thickBot="1" x14ac:dyDescent="0.35">
      <c r="A55" s="37" t="s">
        <v>22</v>
      </c>
      <c r="B55" s="1">
        <v>61061</v>
      </c>
      <c r="C55" s="2"/>
      <c r="D55" s="2">
        <v>998</v>
      </c>
      <c r="E55" s="2"/>
      <c r="F55" s="1">
        <v>9401</v>
      </c>
      <c r="G55" s="1">
        <v>10487</v>
      </c>
      <c r="H55" s="2">
        <v>171</v>
      </c>
      <c r="I55" s="1">
        <v>1062463</v>
      </c>
      <c r="J55" s="1">
        <v>182477</v>
      </c>
      <c r="K55" s="35"/>
      <c r="L55" s="41">
        <f>IFERROR(B55/I55,0)</f>
        <v>5.7471177819839375E-2</v>
      </c>
      <c r="M55" s="42">
        <f>IFERROR(H55/G55,0)</f>
        <v>1.6305902546009346E-2</v>
      </c>
      <c r="N55" s="40">
        <f>D55*250</f>
        <v>249500</v>
      </c>
      <c r="O55" s="43">
        <f t="shared" si="0"/>
        <v>3.08607785656966</v>
      </c>
    </row>
    <row r="56" spans="1:15" ht="15" thickBot="1" x14ac:dyDescent="0.35">
      <c r="A56" s="46" t="s">
        <v>55</v>
      </c>
      <c r="B56" s="29">
        <v>3050</v>
      </c>
      <c r="C56" s="13"/>
      <c r="D56" s="13">
        <v>28</v>
      </c>
      <c r="E56" s="13"/>
      <c r="F56" s="13">
        <v>539</v>
      </c>
      <c r="G56" s="29">
        <v>5270</v>
      </c>
      <c r="H56" s="13">
        <v>48</v>
      </c>
      <c r="I56" s="29">
        <v>85835</v>
      </c>
      <c r="J56" s="29">
        <v>148309</v>
      </c>
      <c r="K56" s="59"/>
      <c r="L56" s="41">
        <f>IFERROR(B56/I56,0)</f>
        <v>3.5533290615716202E-2</v>
      </c>
      <c r="M56" s="42">
        <f>IFERROR(H56/G56,0)</f>
        <v>9.1081593927893733E-3</v>
      </c>
      <c r="N56" s="40">
        <f>D56*250</f>
        <v>7000</v>
      </c>
      <c r="O56" s="43">
        <f t="shared" si="0"/>
        <v>1.2950819672131149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845F1DE-8C1F-4D9C-A928-0B2D52B61EB8}"/>
    <hyperlink ref="A11" r:id="rId2" display="https://www.worldometers.info/coronavirus/usa/florida/" xr:uid="{D428C2D6-EFB1-43C1-9F03-FAD4EFFC0429}"/>
    <hyperlink ref="A48" r:id="rId3" display="https://www.worldometers.info/coronavirus/usa/texas/" xr:uid="{AE06057B-82A2-42CB-9983-01C09C413067}"/>
    <hyperlink ref="A35" r:id="rId4" display="https://www.worldometers.info/coronavirus/usa/new-york/" xr:uid="{7BECF72D-44C5-465C-984A-F9F427E4AFAE}"/>
    <hyperlink ref="A12" r:id="rId5" display="https://www.worldometers.info/coronavirus/usa/georgia/" xr:uid="{44020211-E939-4DF8-88A9-FF922D74C857}"/>
    <hyperlink ref="A16" r:id="rId6" display="https://www.worldometers.info/coronavirus/usa/illinois/" xr:uid="{9503E572-B316-4E2C-8ED7-44107EE9A2BB}"/>
    <hyperlink ref="A33" r:id="rId7" display="https://www.worldometers.info/coronavirus/usa/new-jersey/" xr:uid="{EB834203-A3B2-45FB-B6F5-99DD66E2D1AF}"/>
    <hyperlink ref="A4" r:id="rId8" display="https://www.worldometers.info/coronavirus/usa/arizona/" xr:uid="{02664B99-0F00-4619-92D5-79B2613A319D}"/>
    <hyperlink ref="A36" r:id="rId9" display="https://www.worldometers.info/coronavirus/usa/north-carolina/" xr:uid="{86249065-34A0-4EA9-A994-08F731F2F4FE}"/>
    <hyperlink ref="A21" r:id="rId10" display="https://www.worldometers.info/coronavirus/usa/louisiana/" xr:uid="{D7C0D545-9B1D-44F3-AD54-FF5EFE0D83C7}"/>
    <hyperlink ref="A42" r:id="rId11" display="https://www.worldometers.info/coronavirus/usa/pennsylvania/" xr:uid="{5E65F35F-C327-4F9D-995C-0FED6ADBFB54}"/>
    <hyperlink ref="A47" r:id="rId12" display="https://www.worldometers.info/coronavirus/usa/tennessee/" xr:uid="{AE57D38F-B054-49AA-862F-DB9605915534}"/>
    <hyperlink ref="A24" r:id="rId13" display="https://www.worldometers.info/coronavirus/usa/massachusetts/" xr:uid="{0F151D0F-B28B-477D-B887-DA962E19CF91}"/>
    <hyperlink ref="A2" r:id="rId14" display="https://www.worldometers.info/coronavirus/usa/alabama/" xr:uid="{170FFB74-5955-404B-AE14-B9100D7F611F}"/>
    <hyperlink ref="A39" r:id="rId15" display="https://www.worldometers.info/coronavirus/usa/ohio/" xr:uid="{DA77CD28-6920-4BEE-B388-807832F3C4D8}"/>
    <hyperlink ref="A45" r:id="rId16" display="https://www.worldometers.info/coronavirus/usa/south-carolina/" xr:uid="{02EBCABB-707D-4286-8774-158E078B4E40}"/>
    <hyperlink ref="A52" r:id="rId17" display="https://www.worldometers.info/coronavirus/usa/virginia/" xr:uid="{DE5B2A52-633C-41E8-982B-752876D14353}"/>
    <hyperlink ref="A25" r:id="rId18" display="https://www.worldometers.info/coronavirus/usa/michigan/" xr:uid="{9DB46F66-FE14-47D2-9F12-B20792BADB08}"/>
    <hyperlink ref="A23" r:id="rId19" display="https://www.worldometers.info/coronavirus/usa/maryland/" xr:uid="{8CAA79D3-9DF7-4218-99E7-0AF9B941F35F}"/>
    <hyperlink ref="A17" r:id="rId20" display="https://www.worldometers.info/coronavirus/usa/indiana/" xr:uid="{59AC2182-0ADA-44B0-997E-9AE3F6F6E442}"/>
    <hyperlink ref="A27" r:id="rId21" display="https://www.worldometers.info/coronavirus/usa/mississippi/" xr:uid="{DE1732E6-7D50-4C78-AD6B-907A591EB14F}"/>
    <hyperlink ref="A53" r:id="rId22" display="https://www.worldometers.info/coronavirus/usa/washington/" xr:uid="{A35A87A0-5E4C-44F2-BEBC-0946101D0FB1}"/>
    <hyperlink ref="A26" r:id="rId23" display="https://www.worldometers.info/coronavirus/usa/minnesota/" xr:uid="{A2794F06-9920-4F22-B173-C3737CFF00E6}"/>
    <hyperlink ref="A55" r:id="rId24" display="https://www.worldometers.info/coronavirus/usa/wisconsin/" xr:uid="{EDD66503-F719-45AD-B6DC-0CBCCFDEF51B}"/>
    <hyperlink ref="A28" r:id="rId25" display="https://www.worldometers.info/coronavirus/usa/missouri/" xr:uid="{0B6DB8BF-9386-4E08-B007-72050126CC3D}"/>
    <hyperlink ref="A31" r:id="rId26" display="https://www.worldometers.info/coronavirus/usa/nevada/" xr:uid="{49DC21E4-6F5D-40AB-8768-DB2D446D335C}"/>
    <hyperlink ref="A7" r:id="rId27" display="https://www.worldometers.info/coronavirus/usa/colorado/" xr:uid="{275D5C12-C9A8-43F8-8895-5B2DACC54B70}"/>
    <hyperlink ref="A8" r:id="rId28" display="https://www.worldometers.info/coronavirus/usa/connecticut/" xr:uid="{2FD14EA7-7ADE-4F88-93E3-26D9ED14FD4D}"/>
    <hyperlink ref="A5" r:id="rId29" display="https://www.worldometers.info/coronavirus/usa/arkansas/" xr:uid="{D3F9DAC2-AB51-4A77-8823-5BEEA09A18B2}"/>
    <hyperlink ref="A18" r:id="rId30" display="https://www.worldometers.info/coronavirus/usa/iowa/" xr:uid="{6E1E12FF-FB3C-480A-8973-B88064D1DBFB}"/>
    <hyperlink ref="A50" r:id="rId31" display="https://www.worldometers.info/coronavirus/usa/utah/" xr:uid="{DB3B9384-DA73-4195-8BB7-EF4BAC05246E}"/>
    <hyperlink ref="A40" r:id="rId32" display="https://www.worldometers.info/coronavirus/usa/oklahoma/" xr:uid="{15E3B32F-6D01-45DC-ABFA-D61FE9D1FD85}"/>
    <hyperlink ref="A20" r:id="rId33" display="https://www.worldometers.info/coronavirus/usa/kentucky/" xr:uid="{EC540C68-25E5-4A3C-B102-1898A59B8FBA}"/>
    <hyperlink ref="A19" r:id="rId34" display="https://www.worldometers.info/coronavirus/usa/kansas/" xr:uid="{0C5C7049-6444-425C-ACFA-ABD11591CE91}"/>
    <hyperlink ref="A30" r:id="rId35" display="https://www.worldometers.info/coronavirus/usa/nebraska/" xr:uid="{BE4B1990-7102-4903-A96E-013B089AD43C}"/>
    <hyperlink ref="A15" r:id="rId36" display="https://www.worldometers.info/coronavirus/usa/idaho/" xr:uid="{CFFD0266-F7B4-4D12-BE13-DC916F35EC81}"/>
    <hyperlink ref="A34" r:id="rId37" display="https://www.worldometers.info/coronavirus/usa/new-mexico/" xr:uid="{E938318A-DC02-49EC-9CDC-5FC2011E1C48}"/>
    <hyperlink ref="A41" r:id="rId38" display="https://www.worldometers.info/coronavirus/usa/oregon/" xr:uid="{1F4E3CDC-2684-40D9-87D5-1B20D2C39699}"/>
    <hyperlink ref="A44" r:id="rId39" display="https://www.worldometers.info/coronavirus/usa/rhode-island/" xr:uid="{CB4C14AA-07D3-43CC-8C81-74D2E2137701}"/>
    <hyperlink ref="A9" r:id="rId40" display="https://www.worldometers.info/coronavirus/usa/delaware/" xr:uid="{329C0F4F-4757-4CF8-B34C-484F4A21006D}"/>
    <hyperlink ref="A10" r:id="rId41" display="https://www.worldometers.info/coronavirus/usa/district-of-columbia/" xr:uid="{FF594F1C-C338-4CDA-825F-27832EE97820}"/>
    <hyperlink ref="A46" r:id="rId42" display="https://www.worldometers.info/coronavirus/usa/south-dakota/" xr:uid="{9AF17E2B-6848-43CE-8CAE-B4848683CF58}"/>
    <hyperlink ref="A54" r:id="rId43" display="https://www.worldometers.info/coronavirus/usa/west-virginia/" xr:uid="{859BCDD7-0E2B-4141-A9A4-1DCDEC5C8761}"/>
    <hyperlink ref="A37" r:id="rId44" display="https://www.worldometers.info/coronavirus/usa/north-dakota/" xr:uid="{D809E0E2-2BAA-49A6-B809-6A1769096321}"/>
    <hyperlink ref="A32" r:id="rId45" display="https://www.worldometers.info/coronavirus/usa/new-hampshire/" xr:uid="{59DA35FA-683B-4FB0-8531-69EF0AE01D4A}"/>
    <hyperlink ref="A29" r:id="rId46" display="https://www.worldometers.info/coronavirus/usa/montana/" xr:uid="{8A7BDBC0-A0F3-41ED-B5F8-F58C96503C25}"/>
    <hyperlink ref="A22" r:id="rId47" display="https://www.worldometers.info/coronavirus/usa/maine/" xr:uid="{AF50FD67-CE91-4683-ACF3-1701578E02A7}"/>
    <hyperlink ref="A3" r:id="rId48" display="https://www.worldometers.info/coronavirus/usa/alaska/" xr:uid="{7AD1D8CB-080E-4D1C-B8E6-D4009F508D91}"/>
    <hyperlink ref="A14" r:id="rId49" display="https://www.worldometers.info/coronavirus/usa/hawaii/" xr:uid="{FE348CFE-3B12-4C35-8A72-2BB6FAE27EE5}"/>
    <hyperlink ref="A56" r:id="rId50" display="https://www.worldometers.info/coronavirus/usa/wyoming/" xr:uid="{A6531345-E382-4D5A-8228-44C9FBD924D7}"/>
    <hyperlink ref="A51" r:id="rId51" display="https://www.worldometers.info/coronavirus/usa/vermont/" xr:uid="{5C162DAA-0993-4329-A1E0-9AB8B2033F8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9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1797</v>
      </c>
    </row>
    <row r="3" spans="1:2" ht="15" thickBot="1" x14ac:dyDescent="0.4">
      <c r="A3" s="37" t="s">
        <v>52</v>
      </c>
      <c r="B3" s="31">
        <v>26</v>
      </c>
    </row>
    <row r="4" spans="1:2" ht="15" thickBot="1" x14ac:dyDescent="0.4">
      <c r="A4" s="37" t="s">
        <v>33</v>
      </c>
      <c r="B4" s="31">
        <v>4154</v>
      </c>
    </row>
    <row r="5" spans="1:2" ht="15" thickBot="1" x14ac:dyDescent="0.4">
      <c r="A5" s="37" t="s">
        <v>34</v>
      </c>
      <c r="B5" s="31">
        <v>555</v>
      </c>
    </row>
    <row r="6" spans="1:2" ht="15" thickBot="1" x14ac:dyDescent="0.4">
      <c r="A6" s="37" t="s">
        <v>10</v>
      </c>
      <c r="B6" s="31">
        <v>10476</v>
      </c>
    </row>
    <row r="7" spans="1:2" ht="15" thickBot="1" x14ac:dyDescent="0.4">
      <c r="A7" s="37" t="s">
        <v>18</v>
      </c>
      <c r="B7" s="31">
        <v>1863</v>
      </c>
    </row>
    <row r="8" spans="1:2" ht="15" thickBot="1" x14ac:dyDescent="0.4">
      <c r="A8" s="37" t="s">
        <v>23</v>
      </c>
      <c r="B8" s="31">
        <v>4444</v>
      </c>
    </row>
    <row r="9" spans="1:2" ht="15" thickBot="1" x14ac:dyDescent="0.4">
      <c r="A9" s="37" t="s">
        <v>43</v>
      </c>
      <c r="B9" s="31">
        <v>591</v>
      </c>
    </row>
    <row r="10" spans="1:2" ht="29.5" thickBot="1" x14ac:dyDescent="0.4">
      <c r="A10" s="37" t="s">
        <v>63</v>
      </c>
      <c r="B10" s="31">
        <v>591</v>
      </c>
    </row>
    <row r="11" spans="1:2" ht="15" thickBot="1" x14ac:dyDescent="0.4">
      <c r="A11" s="37" t="s">
        <v>13</v>
      </c>
      <c r="B11" s="31">
        <v>8282</v>
      </c>
    </row>
    <row r="12" spans="1:2" ht="15" thickBot="1" x14ac:dyDescent="0.4">
      <c r="A12" s="37" t="s">
        <v>16</v>
      </c>
      <c r="B12" s="31">
        <v>4229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34</v>
      </c>
    </row>
    <row r="15" spans="1:2" ht="15" thickBot="1" x14ac:dyDescent="0.4">
      <c r="A15" s="37" t="s">
        <v>49</v>
      </c>
      <c r="B15" s="31">
        <v>239</v>
      </c>
    </row>
    <row r="16" spans="1:2" ht="15" thickBot="1" x14ac:dyDescent="0.4">
      <c r="A16" s="37" t="s">
        <v>12</v>
      </c>
      <c r="B16" s="31">
        <v>7846</v>
      </c>
    </row>
    <row r="17" spans="1:2" ht="15" thickBot="1" x14ac:dyDescent="0.4">
      <c r="A17" s="37" t="s">
        <v>27</v>
      </c>
      <c r="B17" s="31">
        <v>3044</v>
      </c>
    </row>
    <row r="18" spans="1:2" ht="15" thickBot="1" x14ac:dyDescent="0.4">
      <c r="A18" s="37" t="s">
        <v>41</v>
      </c>
      <c r="B18" s="31">
        <v>935</v>
      </c>
    </row>
    <row r="19" spans="1:2" ht="15" thickBot="1" x14ac:dyDescent="0.4">
      <c r="A19" s="37" t="s">
        <v>45</v>
      </c>
      <c r="B19" s="31">
        <v>387</v>
      </c>
    </row>
    <row r="20" spans="1:2" ht="15" thickBot="1" x14ac:dyDescent="0.4">
      <c r="A20" s="37" t="s">
        <v>38</v>
      </c>
      <c r="B20" s="31">
        <v>775</v>
      </c>
    </row>
    <row r="21" spans="1:2" ht="15" thickBot="1" x14ac:dyDescent="0.4">
      <c r="A21" s="37" t="s">
        <v>14</v>
      </c>
      <c r="B21" s="31">
        <v>4288</v>
      </c>
    </row>
    <row r="22" spans="1:2" ht="15" thickBot="1" x14ac:dyDescent="0.4">
      <c r="A22" s="37" t="s">
        <v>39</v>
      </c>
      <c r="B22" s="31">
        <v>125</v>
      </c>
    </row>
    <row r="23" spans="1:2" ht="15" thickBot="1" x14ac:dyDescent="0.4">
      <c r="A23" s="37" t="s">
        <v>26</v>
      </c>
      <c r="B23" s="31">
        <v>3591</v>
      </c>
    </row>
    <row r="24" spans="1:2" ht="15" thickBot="1" x14ac:dyDescent="0.4">
      <c r="A24" s="37" t="s">
        <v>17</v>
      </c>
      <c r="B24" s="31">
        <v>8741</v>
      </c>
    </row>
    <row r="25" spans="1:2" ht="15" thickBot="1" x14ac:dyDescent="0.4">
      <c r="A25" s="37" t="s">
        <v>11</v>
      </c>
      <c r="B25" s="31">
        <v>6526</v>
      </c>
    </row>
    <row r="26" spans="1:2" ht="15" thickBot="1" x14ac:dyDescent="0.4">
      <c r="A26" s="37" t="s">
        <v>32</v>
      </c>
      <c r="B26" s="31">
        <v>1701</v>
      </c>
    </row>
    <row r="27" spans="1:2" ht="15" thickBot="1" x14ac:dyDescent="0.4">
      <c r="A27" s="37" t="s">
        <v>30</v>
      </c>
      <c r="B27" s="31">
        <v>1912</v>
      </c>
    </row>
    <row r="28" spans="1:2" ht="15" thickBot="1" x14ac:dyDescent="0.4">
      <c r="A28" s="37" t="s">
        <v>35</v>
      </c>
      <c r="B28" s="31">
        <v>1405</v>
      </c>
    </row>
    <row r="29" spans="1:2" ht="15" thickBot="1" x14ac:dyDescent="0.4">
      <c r="A29" s="37" t="s">
        <v>51</v>
      </c>
      <c r="B29" s="31">
        <v>75</v>
      </c>
    </row>
    <row r="30" spans="1:2" ht="15" thickBot="1" x14ac:dyDescent="0.4">
      <c r="A30" s="37" t="s">
        <v>50</v>
      </c>
      <c r="B30" s="31">
        <v>348</v>
      </c>
    </row>
    <row r="31" spans="1:2" ht="15" thickBot="1" x14ac:dyDescent="0.4">
      <c r="A31" s="37" t="s">
        <v>31</v>
      </c>
      <c r="B31" s="31">
        <v>963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15955</v>
      </c>
    </row>
    <row r="34" spans="1:2" ht="15" thickBot="1" x14ac:dyDescent="0.4">
      <c r="A34" s="37" t="s">
        <v>44</v>
      </c>
      <c r="B34" s="31">
        <v>690</v>
      </c>
    </row>
    <row r="35" spans="1:2" ht="15" thickBot="1" x14ac:dyDescent="0.4">
      <c r="A35" s="37" t="s">
        <v>7</v>
      </c>
      <c r="B35" s="31">
        <v>32847</v>
      </c>
    </row>
    <row r="36" spans="1:2" ht="15" thickBot="1" x14ac:dyDescent="0.4">
      <c r="A36" s="37" t="s">
        <v>24</v>
      </c>
      <c r="B36" s="31">
        <v>2192</v>
      </c>
    </row>
    <row r="37" spans="1:2" ht="15" thickBot="1" x14ac:dyDescent="0.4">
      <c r="A37" s="37" t="s">
        <v>53</v>
      </c>
      <c r="B37" s="31">
        <v>113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3675</v>
      </c>
    </row>
    <row r="40" spans="1:2" ht="15" thickBot="1" x14ac:dyDescent="0.4">
      <c r="A40" s="37" t="s">
        <v>46</v>
      </c>
      <c r="B40" s="31">
        <v>605</v>
      </c>
    </row>
    <row r="41" spans="1:2" ht="15" thickBot="1" x14ac:dyDescent="0.4">
      <c r="A41" s="37" t="s">
        <v>37</v>
      </c>
      <c r="B41" s="31">
        <v>357</v>
      </c>
    </row>
    <row r="42" spans="1:2" ht="15" thickBot="1" x14ac:dyDescent="0.4">
      <c r="A42" s="37" t="s">
        <v>19</v>
      </c>
      <c r="B42" s="31">
        <v>7400</v>
      </c>
    </row>
    <row r="43" spans="1:2" ht="15" thickBot="1" x14ac:dyDescent="0.4">
      <c r="A43" s="3" t="s">
        <v>65</v>
      </c>
      <c r="B43" s="31">
        <v>279</v>
      </c>
    </row>
    <row r="44" spans="1:2" ht="15" thickBot="1" x14ac:dyDescent="0.4">
      <c r="A44" s="37" t="s">
        <v>40</v>
      </c>
      <c r="B44" s="31">
        <v>1015</v>
      </c>
    </row>
    <row r="45" spans="1:2" ht="15" thickBot="1" x14ac:dyDescent="0.4">
      <c r="A45" s="37" t="s">
        <v>25</v>
      </c>
      <c r="B45" s="31">
        <v>2049</v>
      </c>
    </row>
    <row r="46" spans="1:2" ht="15" thickBot="1" x14ac:dyDescent="0.4">
      <c r="A46" s="37" t="s">
        <v>54</v>
      </c>
      <c r="B46" s="31">
        <v>146</v>
      </c>
    </row>
    <row r="47" spans="1:2" ht="15" thickBot="1" x14ac:dyDescent="0.4">
      <c r="A47" s="37" t="s">
        <v>20</v>
      </c>
      <c r="B47" s="31">
        <v>1233</v>
      </c>
    </row>
    <row r="48" spans="1:2" ht="15" thickBot="1" x14ac:dyDescent="0.4">
      <c r="A48" s="37" t="s">
        <v>15</v>
      </c>
      <c r="B48" s="31">
        <v>8731</v>
      </c>
    </row>
    <row r="49" spans="1:2" ht="21.5" thickBot="1" x14ac:dyDescent="0.4">
      <c r="A49" s="54" t="s">
        <v>66</v>
      </c>
      <c r="B49" s="55">
        <v>9</v>
      </c>
    </row>
    <row r="50" spans="1:2" ht="15" thickBot="1" x14ac:dyDescent="0.4">
      <c r="A50" s="37" t="s">
        <v>28</v>
      </c>
      <c r="B50" s="31">
        <v>345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2327</v>
      </c>
    </row>
    <row r="53" spans="1:2" ht="15" thickBot="1" x14ac:dyDescent="0.4">
      <c r="A53" s="37" t="s">
        <v>9</v>
      </c>
      <c r="B53" s="31">
        <v>1701</v>
      </c>
    </row>
    <row r="54" spans="1:2" ht="15" thickBot="1" x14ac:dyDescent="0.4">
      <c r="A54" s="37" t="s">
        <v>56</v>
      </c>
      <c r="B54" s="31">
        <v>141</v>
      </c>
    </row>
    <row r="55" spans="1:2" ht="15" thickBot="1" x14ac:dyDescent="0.4">
      <c r="A55" s="37" t="s">
        <v>22</v>
      </c>
      <c r="B55" s="31">
        <v>998</v>
      </c>
    </row>
    <row r="56" spans="1:2" ht="15" thickBot="1" x14ac:dyDescent="0.4">
      <c r="A56" s="46" t="s">
        <v>55</v>
      </c>
      <c r="B56" s="32">
        <v>28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7041541B-060E-4A13-9CE0-70B61DCF8034}"/>
    <hyperlink ref="A11" r:id="rId2" display="https://www.worldometers.info/coronavirus/usa/florida/" xr:uid="{F6643BE5-4C93-473F-A843-339315E6ED64}"/>
    <hyperlink ref="A48" r:id="rId3" display="https://www.worldometers.info/coronavirus/usa/texas/" xr:uid="{B86FA484-CE30-4840-8E49-23DA41D201A9}"/>
    <hyperlink ref="A35" r:id="rId4" display="https://www.worldometers.info/coronavirus/usa/new-york/" xr:uid="{43CEBE4F-4D38-42C5-B8E0-B4BBA93BA7C7}"/>
    <hyperlink ref="A12" r:id="rId5" display="https://www.worldometers.info/coronavirus/usa/georgia/" xr:uid="{B6D2A1F7-801E-420F-B3CA-E0A99C0251E1}"/>
    <hyperlink ref="A16" r:id="rId6" display="https://www.worldometers.info/coronavirus/usa/illinois/" xr:uid="{D6325AA4-463F-4EE0-8CF6-FD96679FA74C}"/>
    <hyperlink ref="A33" r:id="rId7" display="https://www.worldometers.info/coronavirus/usa/new-jersey/" xr:uid="{9936704A-F465-4BF2-8850-B3EEA0E21B77}"/>
    <hyperlink ref="A4" r:id="rId8" display="https://www.worldometers.info/coronavirus/usa/arizona/" xr:uid="{07FD0320-0033-47C5-9ECB-FC11B8E2E770}"/>
    <hyperlink ref="A36" r:id="rId9" display="https://www.worldometers.info/coronavirus/usa/north-carolina/" xr:uid="{2384D313-2A11-40E6-8F84-E54072D7AD1C}"/>
    <hyperlink ref="A21" r:id="rId10" display="https://www.worldometers.info/coronavirus/usa/louisiana/" xr:uid="{2048DC57-D2F5-4F5E-BD17-A619A84E91B5}"/>
    <hyperlink ref="A42" r:id="rId11" display="https://www.worldometers.info/coronavirus/usa/pennsylvania/" xr:uid="{9B34E020-9813-44C2-996D-6D9912214F3C}"/>
    <hyperlink ref="A47" r:id="rId12" display="https://www.worldometers.info/coronavirus/usa/tennessee/" xr:uid="{178EFF55-B58E-4096-90C5-F8F0F1185AE7}"/>
    <hyperlink ref="A24" r:id="rId13" display="https://www.worldometers.info/coronavirus/usa/massachusetts/" xr:uid="{E994270D-90CF-4F7D-9905-84B776CB4D2D}"/>
    <hyperlink ref="A2" r:id="rId14" display="https://www.worldometers.info/coronavirus/usa/alabama/" xr:uid="{23F3D23D-7E91-4EF0-99C4-F867E8A048B9}"/>
    <hyperlink ref="A39" r:id="rId15" display="https://www.worldometers.info/coronavirus/usa/ohio/" xr:uid="{DCAEF23E-96B2-4455-9F84-B177AD0A6C85}"/>
    <hyperlink ref="A45" r:id="rId16" display="https://www.worldometers.info/coronavirus/usa/south-carolina/" xr:uid="{C20FDC54-A06D-4E69-AEB2-602EBA5ACBFD}"/>
    <hyperlink ref="A52" r:id="rId17" display="https://www.worldometers.info/coronavirus/usa/virginia/" xr:uid="{0A2D43A4-42BE-44A7-9661-64EC35B53245}"/>
    <hyperlink ref="A25" r:id="rId18" display="https://www.worldometers.info/coronavirus/usa/michigan/" xr:uid="{208FC75D-B571-4C19-891A-9A8CAAD12F79}"/>
    <hyperlink ref="A23" r:id="rId19" display="https://www.worldometers.info/coronavirus/usa/maryland/" xr:uid="{FB2FFE2E-5E24-48AA-B7B1-910F36030A4C}"/>
    <hyperlink ref="A17" r:id="rId20" display="https://www.worldometers.info/coronavirus/usa/indiana/" xr:uid="{3C4793A0-7D56-4F9F-84A1-D172AB8E20F0}"/>
    <hyperlink ref="A27" r:id="rId21" display="https://www.worldometers.info/coronavirus/usa/mississippi/" xr:uid="{005A6661-4707-4397-A7CE-134FDC25FE8D}"/>
    <hyperlink ref="A53" r:id="rId22" display="https://www.worldometers.info/coronavirus/usa/washington/" xr:uid="{97972983-4CCE-4411-81E1-63303DC39E17}"/>
    <hyperlink ref="A26" r:id="rId23" display="https://www.worldometers.info/coronavirus/usa/minnesota/" xr:uid="{76244B84-73DA-46BA-9458-F9FE5CE4156C}"/>
    <hyperlink ref="A55" r:id="rId24" display="https://www.worldometers.info/coronavirus/usa/wisconsin/" xr:uid="{93B5A687-6BCE-4206-983B-DBC09AE0533A}"/>
    <hyperlink ref="A28" r:id="rId25" display="https://www.worldometers.info/coronavirus/usa/missouri/" xr:uid="{1D4DA4E9-9428-4447-A840-4F51AFC96F0D}"/>
    <hyperlink ref="A31" r:id="rId26" display="https://www.worldometers.info/coronavirus/usa/nevada/" xr:uid="{C615E5ED-8756-47DC-A188-A4DDD8EBCF59}"/>
    <hyperlink ref="A7" r:id="rId27" display="https://www.worldometers.info/coronavirus/usa/colorado/" xr:uid="{0C6CA5CD-4158-4EF9-89F7-FD099A8B2A81}"/>
    <hyperlink ref="A8" r:id="rId28" display="https://www.worldometers.info/coronavirus/usa/connecticut/" xr:uid="{40360F30-29FB-427A-ACDA-AEB0E168B856}"/>
    <hyperlink ref="A5" r:id="rId29" display="https://www.worldometers.info/coronavirus/usa/arkansas/" xr:uid="{F219ED96-6002-451C-91B1-E2A148D4B933}"/>
    <hyperlink ref="A18" r:id="rId30" display="https://www.worldometers.info/coronavirus/usa/iowa/" xr:uid="{62EF47FA-0517-49BA-99BB-5D49EA060CA3}"/>
    <hyperlink ref="A50" r:id="rId31" display="https://www.worldometers.info/coronavirus/usa/utah/" xr:uid="{9FAF5BA3-1213-4F4D-97CD-ABF949E2DB2F}"/>
    <hyperlink ref="A40" r:id="rId32" display="https://www.worldometers.info/coronavirus/usa/oklahoma/" xr:uid="{B9EA899B-4930-4207-B79F-8391DA3CCD15}"/>
    <hyperlink ref="A20" r:id="rId33" display="https://www.worldometers.info/coronavirus/usa/kentucky/" xr:uid="{8EF61829-D3CB-419D-B339-D9F3562F7FE2}"/>
    <hyperlink ref="A19" r:id="rId34" display="https://www.worldometers.info/coronavirus/usa/kansas/" xr:uid="{38C862A8-CD72-49A0-9D07-6899FC65ECCE}"/>
    <hyperlink ref="A30" r:id="rId35" display="https://www.worldometers.info/coronavirus/usa/nebraska/" xr:uid="{4CB18359-B734-47C2-9E14-C98FBFE23130}"/>
    <hyperlink ref="A15" r:id="rId36" display="https://www.worldometers.info/coronavirus/usa/idaho/" xr:uid="{1266A8B5-64A2-4144-80E3-7C2AAD7CA9C7}"/>
    <hyperlink ref="A34" r:id="rId37" display="https://www.worldometers.info/coronavirus/usa/new-mexico/" xr:uid="{55CCF2A4-A96A-4161-A64A-96220361D21F}"/>
    <hyperlink ref="A41" r:id="rId38" display="https://www.worldometers.info/coronavirus/usa/oregon/" xr:uid="{0D4BBAD0-EDEF-49E9-93DB-253EF6E9E47B}"/>
    <hyperlink ref="A44" r:id="rId39" display="https://www.worldometers.info/coronavirus/usa/rhode-island/" xr:uid="{7F238B61-686E-4FD0-93B3-8F27F5E3A14A}"/>
    <hyperlink ref="A9" r:id="rId40" display="https://www.worldometers.info/coronavirus/usa/delaware/" xr:uid="{2C703B16-746D-4A0A-B246-20C457538E53}"/>
    <hyperlink ref="A10" r:id="rId41" display="https://www.worldometers.info/coronavirus/usa/district-of-columbia/" xr:uid="{E4518179-B4D0-449B-B4EF-8F3F006A09ED}"/>
    <hyperlink ref="A46" r:id="rId42" display="https://www.worldometers.info/coronavirus/usa/south-dakota/" xr:uid="{6136FBAA-75FA-4A00-8355-C73F57F73E80}"/>
    <hyperlink ref="A54" r:id="rId43" display="https://www.worldometers.info/coronavirus/usa/west-virginia/" xr:uid="{B5B02C74-43CE-4B08-A78B-A6DADA9E99C4}"/>
    <hyperlink ref="A37" r:id="rId44" display="https://www.worldometers.info/coronavirus/usa/north-dakota/" xr:uid="{18E1B47F-C916-4495-993C-A4235EEECB6C}"/>
    <hyperlink ref="A32" r:id="rId45" display="https://www.worldometers.info/coronavirus/usa/new-hampshire/" xr:uid="{F98C62AE-0C27-4334-B777-9C0F95788855}"/>
    <hyperlink ref="A29" r:id="rId46" display="https://www.worldometers.info/coronavirus/usa/montana/" xr:uid="{DC0E1A27-886F-4DD8-BEF5-206364309E0E}"/>
    <hyperlink ref="A22" r:id="rId47" display="https://www.worldometers.info/coronavirus/usa/maine/" xr:uid="{B7BDB6DA-F8F4-4B3C-85C5-30B0E412B25E}"/>
    <hyperlink ref="A3" r:id="rId48" display="https://www.worldometers.info/coronavirus/usa/alaska/" xr:uid="{F019DBB7-070A-4DEF-B5CA-CB8E43D93997}"/>
    <hyperlink ref="A14" r:id="rId49" display="https://www.worldometers.info/coronavirus/usa/hawaii/" xr:uid="{9532B15A-0A33-4FE9-8EAE-05875EA20CC4}"/>
    <hyperlink ref="A56" r:id="rId50" display="https://www.worldometers.info/coronavirus/usa/wyoming/" xr:uid="{44AEC5E1-057D-4B29-A780-22E0B62A4AA3}"/>
    <hyperlink ref="A51" r:id="rId51" display="https://www.worldometers.info/coronavirus/usa/vermont/" xr:uid="{1577E3BC-F356-4E37-9510-F7916923AAE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1797</v>
      </c>
    </row>
    <row r="3" spans="1:3" ht="15" thickBot="1" x14ac:dyDescent="0.4">
      <c r="B3" s="37" t="s">
        <v>52</v>
      </c>
      <c r="C3" s="31">
        <v>26</v>
      </c>
    </row>
    <row r="4" spans="1:3" ht="15" thickBot="1" x14ac:dyDescent="0.4">
      <c r="A4" s="27" t="s">
        <v>33</v>
      </c>
      <c r="B4" s="37" t="s">
        <v>33</v>
      </c>
      <c r="C4" s="31">
        <v>4154</v>
      </c>
    </row>
    <row r="5" spans="1:3" ht="15" thickBot="1" x14ac:dyDescent="0.4">
      <c r="A5" s="27" t="s">
        <v>34</v>
      </c>
      <c r="B5" s="37" t="s">
        <v>34</v>
      </c>
      <c r="C5" s="31">
        <v>555</v>
      </c>
    </row>
    <row r="6" spans="1:3" ht="15" thickBot="1" x14ac:dyDescent="0.4">
      <c r="A6" s="27" t="s">
        <v>10</v>
      </c>
      <c r="B6" s="37" t="s">
        <v>10</v>
      </c>
      <c r="C6" s="31">
        <v>10476</v>
      </c>
    </row>
    <row r="7" spans="1:3" ht="15" thickBot="1" x14ac:dyDescent="0.4">
      <c r="A7" s="27" t="s">
        <v>18</v>
      </c>
      <c r="B7" s="37" t="s">
        <v>18</v>
      </c>
      <c r="C7" s="31">
        <v>1863</v>
      </c>
    </row>
    <row r="8" spans="1:3" ht="15" thickBot="1" x14ac:dyDescent="0.4">
      <c r="A8" s="27" t="s">
        <v>23</v>
      </c>
      <c r="B8" s="37" t="s">
        <v>23</v>
      </c>
      <c r="C8" s="31">
        <v>4444</v>
      </c>
    </row>
    <row r="9" spans="1:3" ht="15" thickBot="1" x14ac:dyDescent="0.4">
      <c r="A9" s="27" t="s">
        <v>43</v>
      </c>
      <c r="B9" s="37" t="s">
        <v>43</v>
      </c>
      <c r="C9" s="31">
        <v>591</v>
      </c>
    </row>
    <row r="10" spans="1:3" ht="29.5" thickBot="1" x14ac:dyDescent="0.4">
      <c r="A10" s="27" t="s">
        <v>95</v>
      </c>
      <c r="B10" s="37" t="s">
        <v>63</v>
      </c>
      <c r="C10" s="31">
        <v>591</v>
      </c>
    </row>
    <row r="11" spans="1:3" ht="15" thickBot="1" x14ac:dyDescent="0.4">
      <c r="A11" s="27" t="s">
        <v>13</v>
      </c>
      <c r="B11" s="37" t="s">
        <v>13</v>
      </c>
      <c r="C11" s="31">
        <v>8282</v>
      </c>
    </row>
    <row r="12" spans="1:3" ht="15" thickBot="1" x14ac:dyDescent="0.4">
      <c r="A12" s="27" t="s">
        <v>16</v>
      </c>
      <c r="B12" s="37" t="s">
        <v>16</v>
      </c>
      <c r="C12" s="31">
        <v>4229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34</v>
      </c>
    </row>
    <row r="15" spans="1:3" ht="15" thickBot="1" x14ac:dyDescent="0.4">
      <c r="A15" s="27" t="s">
        <v>49</v>
      </c>
      <c r="B15" s="37" t="s">
        <v>49</v>
      </c>
      <c r="C15" s="31">
        <v>239</v>
      </c>
    </row>
    <row r="16" spans="1:3" ht="15" thickBot="1" x14ac:dyDescent="0.4">
      <c r="A16" s="27" t="s">
        <v>12</v>
      </c>
      <c r="B16" s="37" t="s">
        <v>12</v>
      </c>
      <c r="C16" s="31">
        <v>7846</v>
      </c>
    </row>
    <row r="17" spans="1:3" ht="15" thickBot="1" x14ac:dyDescent="0.4">
      <c r="A17" s="27" t="s">
        <v>27</v>
      </c>
      <c r="B17" s="37" t="s">
        <v>27</v>
      </c>
      <c r="C17" s="31">
        <v>3044</v>
      </c>
    </row>
    <row r="18" spans="1:3" ht="15" thickBot="1" x14ac:dyDescent="0.4">
      <c r="A18" s="27" t="s">
        <v>41</v>
      </c>
      <c r="B18" s="37" t="s">
        <v>41</v>
      </c>
      <c r="C18" s="31">
        <v>935</v>
      </c>
    </row>
    <row r="19" spans="1:3" ht="15" thickBot="1" x14ac:dyDescent="0.4">
      <c r="A19" s="27" t="s">
        <v>45</v>
      </c>
      <c r="B19" s="37" t="s">
        <v>45</v>
      </c>
      <c r="C19" s="31">
        <v>387</v>
      </c>
    </row>
    <row r="20" spans="1:3" ht="15" thickBot="1" x14ac:dyDescent="0.4">
      <c r="A20" s="27" t="s">
        <v>38</v>
      </c>
      <c r="B20" s="37" t="s">
        <v>38</v>
      </c>
      <c r="C20" s="31">
        <v>775</v>
      </c>
    </row>
    <row r="21" spans="1:3" ht="15" thickBot="1" x14ac:dyDescent="0.4">
      <c r="A21" s="27" t="s">
        <v>14</v>
      </c>
      <c r="B21" s="37" t="s">
        <v>14</v>
      </c>
      <c r="C21" s="31">
        <v>4288</v>
      </c>
    </row>
    <row r="22" spans="1:3" ht="15" thickBot="1" x14ac:dyDescent="0.4">
      <c r="B22" s="37" t="s">
        <v>39</v>
      </c>
      <c r="C22" s="31">
        <v>125</v>
      </c>
    </row>
    <row r="23" spans="1:3" ht="15" thickBot="1" x14ac:dyDescent="0.4">
      <c r="A23" s="27" t="s">
        <v>26</v>
      </c>
      <c r="B23" s="37" t="s">
        <v>26</v>
      </c>
      <c r="C23" s="31">
        <v>3591</v>
      </c>
    </row>
    <row r="24" spans="1:3" ht="15" thickBot="1" x14ac:dyDescent="0.4">
      <c r="A24" s="27" t="s">
        <v>17</v>
      </c>
      <c r="B24" s="37" t="s">
        <v>17</v>
      </c>
      <c r="C24" s="31">
        <v>8741</v>
      </c>
    </row>
    <row r="25" spans="1:3" ht="15" thickBot="1" x14ac:dyDescent="0.4">
      <c r="A25" s="27" t="s">
        <v>11</v>
      </c>
      <c r="B25" s="37" t="s">
        <v>11</v>
      </c>
      <c r="C25" s="31">
        <v>6526</v>
      </c>
    </row>
    <row r="26" spans="1:3" ht="15" thickBot="1" x14ac:dyDescent="0.4">
      <c r="A26" s="27" t="s">
        <v>32</v>
      </c>
      <c r="B26" s="37" t="s">
        <v>32</v>
      </c>
      <c r="C26" s="31">
        <v>1701</v>
      </c>
    </row>
    <row r="27" spans="1:3" ht="15" thickBot="1" x14ac:dyDescent="0.4">
      <c r="A27" s="27" t="s">
        <v>30</v>
      </c>
      <c r="B27" s="37" t="s">
        <v>30</v>
      </c>
      <c r="C27" s="31">
        <v>1912</v>
      </c>
    </row>
    <row r="28" spans="1:3" ht="15" thickBot="1" x14ac:dyDescent="0.4">
      <c r="A28" s="27" t="s">
        <v>35</v>
      </c>
      <c r="B28" s="37" t="s">
        <v>35</v>
      </c>
      <c r="C28" s="31">
        <v>1405</v>
      </c>
    </row>
    <row r="29" spans="1:3" ht="15" thickBot="1" x14ac:dyDescent="0.4">
      <c r="B29" s="37" t="s">
        <v>51</v>
      </c>
      <c r="C29" s="31">
        <v>75</v>
      </c>
    </row>
    <row r="30" spans="1:3" ht="15" thickBot="1" x14ac:dyDescent="0.4">
      <c r="B30" s="37" t="s">
        <v>50</v>
      </c>
      <c r="C30" s="31">
        <v>348</v>
      </c>
    </row>
    <row r="31" spans="1:3" ht="15" thickBot="1" x14ac:dyDescent="0.4">
      <c r="A31" s="27" t="s">
        <v>31</v>
      </c>
      <c r="B31" s="37" t="s">
        <v>31</v>
      </c>
      <c r="C31" s="31">
        <v>963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15955</v>
      </c>
    </row>
    <row r="34" spans="1:3" ht="15" thickBot="1" x14ac:dyDescent="0.4">
      <c r="A34" s="27" t="s">
        <v>44</v>
      </c>
      <c r="B34" s="37" t="s">
        <v>44</v>
      </c>
      <c r="C34" s="31">
        <v>690</v>
      </c>
    </row>
    <row r="35" spans="1:3" ht="15" thickBot="1" x14ac:dyDescent="0.4">
      <c r="A35" s="27" t="s">
        <v>7</v>
      </c>
      <c r="B35" s="37" t="s">
        <v>7</v>
      </c>
      <c r="C35" s="31">
        <v>32847</v>
      </c>
    </row>
    <row r="36" spans="1:3" ht="15" thickBot="1" x14ac:dyDescent="0.4">
      <c r="A36" s="27" t="s">
        <v>24</v>
      </c>
      <c r="B36" s="37" t="s">
        <v>24</v>
      </c>
      <c r="C36" s="31">
        <v>2192</v>
      </c>
    </row>
    <row r="37" spans="1:3" ht="15" thickBot="1" x14ac:dyDescent="0.4">
      <c r="B37" s="37" t="s">
        <v>53</v>
      </c>
      <c r="C37" s="31">
        <v>113</v>
      </c>
    </row>
    <row r="38" spans="1:3" ht="15" thickBot="1" x14ac:dyDescent="0.4">
      <c r="A38" s="27" t="s">
        <v>21</v>
      </c>
      <c r="B38" s="37" t="s">
        <v>21</v>
      </c>
      <c r="C38" s="31">
        <v>3675</v>
      </c>
    </row>
    <row r="39" spans="1:3" ht="15" thickBot="1" x14ac:dyDescent="0.4">
      <c r="A39" s="27" t="s">
        <v>46</v>
      </c>
      <c r="B39" s="37" t="s">
        <v>46</v>
      </c>
      <c r="C39" s="31">
        <v>605</v>
      </c>
    </row>
    <row r="40" spans="1:3" ht="15" thickBot="1" x14ac:dyDescent="0.4">
      <c r="A40" s="27" t="s">
        <v>37</v>
      </c>
      <c r="B40" s="37" t="s">
        <v>37</v>
      </c>
      <c r="C40" s="31">
        <v>357</v>
      </c>
    </row>
    <row r="41" spans="1:3" ht="15" thickBot="1" x14ac:dyDescent="0.4">
      <c r="A41" s="27" t="s">
        <v>19</v>
      </c>
      <c r="B41" s="37" t="s">
        <v>19</v>
      </c>
      <c r="C41" s="31">
        <v>7400</v>
      </c>
    </row>
    <row r="42" spans="1:3" ht="13" thickBot="1" x14ac:dyDescent="0.4">
      <c r="A42" s="27" t="s">
        <v>65</v>
      </c>
      <c r="B42" s="3" t="s">
        <v>65</v>
      </c>
      <c r="C42" s="31">
        <v>279</v>
      </c>
    </row>
    <row r="43" spans="1:3" ht="15" thickBot="1" x14ac:dyDescent="0.4">
      <c r="B43" s="37" t="s">
        <v>40</v>
      </c>
      <c r="C43" s="31">
        <v>1015</v>
      </c>
    </row>
    <row r="44" spans="1:3" ht="15" thickBot="1" x14ac:dyDescent="0.4">
      <c r="A44" s="27" t="s">
        <v>25</v>
      </c>
      <c r="B44" s="37" t="s">
        <v>25</v>
      </c>
      <c r="C44" s="31">
        <v>2049</v>
      </c>
    </row>
    <row r="45" spans="1:3" ht="15" thickBot="1" x14ac:dyDescent="0.4">
      <c r="A45" s="27" t="s">
        <v>54</v>
      </c>
      <c r="B45" s="37" t="s">
        <v>54</v>
      </c>
      <c r="C45" s="31">
        <v>146</v>
      </c>
    </row>
    <row r="46" spans="1:3" ht="15" thickBot="1" x14ac:dyDescent="0.4">
      <c r="A46" s="27" t="s">
        <v>20</v>
      </c>
      <c r="B46" s="37" t="s">
        <v>20</v>
      </c>
      <c r="C46" s="31">
        <v>1233</v>
      </c>
    </row>
    <row r="47" spans="1:3" ht="15" thickBot="1" x14ac:dyDescent="0.4">
      <c r="A47" s="27" t="s">
        <v>15</v>
      </c>
      <c r="B47" s="37" t="s">
        <v>15</v>
      </c>
      <c r="C47" s="31">
        <v>8731</v>
      </c>
    </row>
    <row r="48" spans="1:3" ht="15" thickBot="1" x14ac:dyDescent="0.4">
      <c r="A48" s="27" t="s">
        <v>28</v>
      </c>
      <c r="B48" s="37" t="s">
        <v>28</v>
      </c>
      <c r="C48" s="31">
        <v>345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2327</v>
      </c>
    </row>
    <row r="51" spans="1:3" ht="15" thickBot="1" x14ac:dyDescent="0.4">
      <c r="A51" s="27" t="s">
        <v>9</v>
      </c>
      <c r="B51" s="37" t="s">
        <v>9</v>
      </c>
      <c r="C51" s="31">
        <v>1701</v>
      </c>
    </row>
    <row r="52" spans="1:3" ht="15" thickBot="1" x14ac:dyDescent="0.4">
      <c r="B52" s="37" t="s">
        <v>56</v>
      </c>
      <c r="C52" s="31">
        <v>141</v>
      </c>
    </row>
    <row r="53" spans="1:3" ht="15" thickBot="1" x14ac:dyDescent="0.4">
      <c r="A53" s="27" t="s">
        <v>22</v>
      </c>
      <c r="B53" s="37" t="s">
        <v>22</v>
      </c>
      <c r="C53" s="31">
        <v>998</v>
      </c>
    </row>
    <row r="54" spans="1:3" ht="15" thickBot="1" x14ac:dyDescent="0.4">
      <c r="A54" s="27" t="s">
        <v>55</v>
      </c>
      <c r="B54" s="46" t="s">
        <v>55</v>
      </c>
      <c r="C54" s="32">
        <v>28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226499A-5489-45A0-A7B7-510E62A0D773}"/>
    <hyperlink ref="B11" r:id="rId2" display="https://www.worldometers.info/coronavirus/usa/florida/" xr:uid="{19BE6B29-64C4-4B4A-931F-95A66F708CBB}"/>
    <hyperlink ref="B47" r:id="rId3" display="https://www.worldometers.info/coronavirus/usa/texas/" xr:uid="{DCED558D-0216-494A-B2B9-567A748C6825}"/>
    <hyperlink ref="B35" r:id="rId4" display="https://www.worldometers.info/coronavirus/usa/new-york/" xr:uid="{E2830CAC-8830-4DC6-AEC4-6004BF0B5FBF}"/>
    <hyperlink ref="B12" r:id="rId5" display="https://www.worldometers.info/coronavirus/usa/georgia/" xr:uid="{70843E8B-A96B-4AE3-8243-F910BC8B60F0}"/>
    <hyperlink ref="B16" r:id="rId6" display="https://www.worldometers.info/coronavirus/usa/illinois/" xr:uid="{55CED979-718A-48C6-AC31-01F440A10E8E}"/>
    <hyperlink ref="B33" r:id="rId7" display="https://www.worldometers.info/coronavirus/usa/new-jersey/" xr:uid="{EEF8D5D5-9DF0-425F-B189-99BEA83A8160}"/>
    <hyperlink ref="B4" r:id="rId8" display="https://www.worldometers.info/coronavirus/usa/arizona/" xr:uid="{E6F09D22-CE99-4AB3-BF4C-B4C67D87B823}"/>
    <hyperlink ref="B36" r:id="rId9" display="https://www.worldometers.info/coronavirus/usa/north-carolina/" xr:uid="{EECE99DD-78D6-45D5-9620-CC4CB605ED70}"/>
    <hyperlink ref="B21" r:id="rId10" display="https://www.worldometers.info/coronavirus/usa/louisiana/" xr:uid="{B4D92E62-1D6B-4163-91FA-36BB6F2E2620}"/>
    <hyperlink ref="B41" r:id="rId11" display="https://www.worldometers.info/coronavirus/usa/pennsylvania/" xr:uid="{5EB25C58-D505-44A5-813C-D94A5DE9DF1D}"/>
    <hyperlink ref="B46" r:id="rId12" display="https://www.worldometers.info/coronavirus/usa/tennessee/" xr:uid="{16E20F7A-0538-4A9C-88B0-372BD7AFEDBE}"/>
    <hyperlink ref="B24" r:id="rId13" display="https://www.worldometers.info/coronavirus/usa/massachusetts/" xr:uid="{29DC87FE-112B-4D10-BC1D-7A70F738BA41}"/>
    <hyperlink ref="B2" r:id="rId14" display="https://www.worldometers.info/coronavirus/usa/alabama/" xr:uid="{75066A43-D713-41F4-A6F7-557C5EB06CF6}"/>
    <hyperlink ref="B38" r:id="rId15" display="https://www.worldometers.info/coronavirus/usa/ohio/" xr:uid="{A4325FBD-456C-4F22-9DF5-DB7BEF6B6911}"/>
    <hyperlink ref="B44" r:id="rId16" display="https://www.worldometers.info/coronavirus/usa/south-carolina/" xr:uid="{436FEFC8-DFF0-4408-AA54-AC0A64250061}"/>
    <hyperlink ref="B50" r:id="rId17" display="https://www.worldometers.info/coronavirus/usa/virginia/" xr:uid="{665134F8-2948-4F86-B64C-F8D396603901}"/>
    <hyperlink ref="B25" r:id="rId18" display="https://www.worldometers.info/coronavirus/usa/michigan/" xr:uid="{67614FAE-6717-40D3-B27D-644C7939B6D8}"/>
    <hyperlink ref="B23" r:id="rId19" display="https://www.worldometers.info/coronavirus/usa/maryland/" xr:uid="{0F966E9D-A612-4ED2-95D7-1FBCA25A3160}"/>
    <hyperlink ref="B17" r:id="rId20" display="https://www.worldometers.info/coronavirus/usa/indiana/" xr:uid="{DD064F00-EC40-431B-AAD0-FE9973829D54}"/>
    <hyperlink ref="B27" r:id="rId21" display="https://www.worldometers.info/coronavirus/usa/mississippi/" xr:uid="{5E90AB64-24D3-4DD9-8143-5C165998F468}"/>
    <hyperlink ref="B51" r:id="rId22" display="https://www.worldometers.info/coronavirus/usa/washington/" xr:uid="{62DE736B-E769-4CCE-98FF-7015E6E6D7CD}"/>
    <hyperlink ref="B26" r:id="rId23" display="https://www.worldometers.info/coronavirus/usa/minnesota/" xr:uid="{F78C99EC-21D4-4BFC-8ED7-B23DCD4447E4}"/>
    <hyperlink ref="B53" r:id="rId24" display="https://www.worldometers.info/coronavirus/usa/wisconsin/" xr:uid="{7DF62ECD-C4CD-4575-AE7B-3373A2E0536B}"/>
    <hyperlink ref="B28" r:id="rId25" display="https://www.worldometers.info/coronavirus/usa/missouri/" xr:uid="{82DA987A-BF8B-4A60-9F7D-B034DD6447A8}"/>
    <hyperlink ref="B31" r:id="rId26" display="https://www.worldometers.info/coronavirus/usa/nevada/" xr:uid="{C736F185-1577-40E0-B3BE-F951677348BF}"/>
    <hyperlink ref="B7" r:id="rId27" display="https://www.worldometers.info/coronavirus/usa/colorado/" xr:uid="{F78FB1B8-5D12-4BA0-9153-60249F797BC7}"/>
    <hyperlink ref="B8" r:id="rId28" display="https://www.worldometers.info/coronavirus/usa/connecticut/" xr:uid="{C225D57B-DFA4-4508-A39A-34A4466DC22A}"/>
    <hyperlink ref="B5" r:id="rId29" display="https://www.worldometers.info/coronavirus/usa/arkansas/" xr:uid="{EC89B537-756F-4545-BD11-934F149AE55F}"/>
    <hyperlink ref="B18" r:id="rId30" display="https://www.worldometers.info/coronavirus/usa/iowa/" xr:uid="{CA9BBEF9-3AE5-4A2D-9806-0CBB18BF7B81}"/>
    <hyperlink ref="B48" r:id="rId31" display="https://www.worldometers.info/coronavirus/usa/utah/" xr:uid="{7F923745-2D4E-40AB-9FA3-8598EB6CA037}"/>
    <hyperlink ref="B39" r:id="rId32" display="https://www.worldometers.info/coronavirus/usa/oklahoma/" xr:uid="{9CC542F1-F0A5-451A-B7D3-F162B743F0EB}"/>
    <hyperlink ref="B20" r:id="rId33" display="https://www.worldometers.info/coronavirus/usa/kentucky/" xr:uid="{7D9DC57D-5852-4F19-AF33-4B741849DF06}"/>
    <hyperlink ref="B19" r:id="rId34" display="https://www.worldometers.info/coronavirus/usa/kansas/" xr:uid="{880E5E9E-B1F9-4DD2-AB42-0269DDA0566D}"/>
    <hyperlink ref="B30" r:id="rId35" display="https://www.worldometers.info/coronavirus/usa/nebraska/" xr:uid="{A4F1E027-15DF-4391-ABF9-BC42F9DF7603}"/>
    <hyperlink ref="B15" r:id="rId36" display="https://www.worldometers.info/coronavirus/usa/idaho/" xr:uid="{A22FEDB0-3518-47F8-851B-F73D70506123}"/>
    <hyperlink ref="B34" r:id="rId37" display="https://www.worldometers.info/coronavirus/usa/new-mexico/" xr:uid="{C974E4E7-C7E8-4E40-AD92-61B319023110}"/>
    <hyperlink ref="B40" r:id="rId38" display="https://www.worldometers.info/coronavirus/usa/oregon/" xr:uid="{F57048B1-2D02-4116-AB94-2082808771B5}"/>
    <hyperlink ref="B43" r:id="rId39" display="https://www.worldometers.info/coronavirus/usa/rhode-island/" xr:uid="{35C14FEC-C0B6-411A-B9ED-A7236BAFC835}"/>
    <hyperlink ref="B9" r:id="rId40" display="https://www.worldometers.info/coronavirus/usa/delaware/" xr:uid="{A7911826-B747-4BA6-A1B1-68A6BC817B4B}"/>
    <hyperlink ref="B10" r:id="rId41" display="https://www.worldometers.info/coronavirus/usa/district-of-columbia/" xr:uid="{9F422D39-B5E1-4868-9FA6-9DED236377B7}"/>
    <hyperlink ref="B45" r:id="rId42" display="https://www.worldometers.info/coronavirus/usa/south-dakota/" xr:uid="{6E74B57D-EF0C-487B-B3B7-FF93468B9B0F}"/>
    <hyperlink ref="B52" r:id="rId43" display="https://www.worldometers.info/coronavirus/usa/west-virginia/" xr:uid="{B8BA2DAD-23AA-4AD7-81B2-71E7E3EBB9F3}"/>
    <hyperlink ref="B37" r:id="rId44" display="https://www.worldometers.info/coronavirus/usa/north-dakota/" xr:uid="{BF3C2057-278F-4977-BABA-3E0928EC1581}"/>
    <hyperlink ref="B32" r:id="rId45" display="https://www.worldometers.info/coronavirus/usa/new-hampshire/" xr:uid="{E61017D3-8BFE-4ECB-97E2-B835AADD8025}"/>
    <hyperlink ref="B29" r:id="rId46" display="https://www.worldometers.info/coronavirus/usa/montana/" xr:uid="{210B6D0A-8F1A-42A7-AFEC-695EA85E47A2}"/>
    <hyperlink ref="B22" r:id="rId47" display="https://www.worldometers.info/coronavirus/usa/maine/" xr:uid="{2F24CF96-4C96-405A-BE63-3BF7200214F2}"/>
    <hyperlink ref="B3" r:id="rId48" display="https://www.worldometers.info/coronavirus/usa/alaska/" xr:uid="{93500E20-9219-4B57-873E-7E91F0C3986F}"/>
    <hyperlink ref="B14" r:id="rId49" display="https://www.worldometers.info/coronavirus/usa/hawaii/" xr:uid="{D763622B-165A-494B-8017-ED8E2A07D0ED}"/>
    <hyperlink ref="B54" r:id="rId50" display="https://www.worldometers.info/coronavirus/usa/wyoming/" xr:uid="{BF521D23-5547-4848-8FBB-65E317693B79}"/>
    <hyperlink ref="B49" r:id="rId51" display="https://www.worldometers.info/coronavirus/usa/vermont/" xr:uid="{1D2AB708-3B2B-4D37-A0A3-1444BEEDCF9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2020-08-11T11:00:01Z</dcterms:modified>
</cp:coreProperties>
</file>