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3EBBAD93-5E6A-4E8E-9A28-789DD3A49C49}" xr6:coauthVersionLast="45" xr6:coauthVersionMax="45" xr10:uidLastSave="{54C87CB8-79E0-4BBE-A879-3E93559D7F9B}"/>
  <bookViews>
    <workbookView xWindow="2955" yWindow="-21165" windowWidth="25230" windowHeight="1993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3" l="1"/>
  <c r="N4" i="3"/>
  <c r="N47" i="3"/>
  <c r="N53" i="3"/>
  <c r="N13" i="3"/>
  <c r="N52" i="3"/>
  <c r="N17" i="3"/>
  <c r="N23" i="3"/>
  <c r="N22" i="3"/>
  <c r="N44" i="3"/>
  <c r="N5" i="3"/>
  <c r="N7" i="3"/>
  <c r="N6" i="3"/>
  <c r="N31" i="3"/>
  <c r="N40" i="3"/>
  <c r="N32" i="3"/>
  <c r="N26" i="3"/>
  <c r="N33" i="3"/>
  <c r="N42" i="3"/>
  <c r="N39" i="3"/>
  <c r="N38" i="3"/>
  <c r="N18" i="3"/>
  <c r="N48" i="3"/>
  <c r="N55" i="3"/>
  <c r="N24" i="3"/>
  <c r="N45" i="3"/>
  <c r="N9" i="3"/>
  <c r="N30" i="3"/>
  <c r="N12" i="3"/>
  <c r="N8" i="3"/>
  <c r="N20" i="3"/>
  <c r="N41" i="3"/>
  <c r="N19" i="3"/>
  <c r="N49" i="3"/>
  <c r="N2" i="3"/>
  <c r="N54" i="3"/>
  <c r="N43" i="3"/>
  <c r="N3" i="3"/>
  <c r="N50" i="3"/>
  <c r="N29" i="3"/>
  <c r="N27" i="3"/>
  <c r="N15" i="3"/>
  <c r="N36" i="3"/>
  <c r="N25" i="3"/>
  <c r="N37" i="3"/>
  <c r="N35" i="3"/>
  <c r="N14" i="3"/>
  <c r="N21" i="3"/>
  <c r="N16" i="3"/>
  <c r="N34" i="3"/>
  <c r="N28" i="3"/>
  <c r="N10" i="3"/>
  <c r="N46" i="3"/>
  <c r="N51" i="3"/>
  <c r="O50" i="3" l="1"/>
  <c r="P50" i="3"/>
  <c r="P6" i="3" l="1"/>
  <c r="P49" i="3"/>
  <c r="P23" i="3"/>
  <c r="P18" i="3"/>
  <c r="P7" i="3"/>
  <c r="P17" i="3"/>
  <c r="P19" i="3"/>
  <c r="P27" i="3"/>
  <c r="P26" i="3"/>
  <c r="P41" i="3"/>
  <c r="P21" i="3"/>
  <c r="P37" i="3"/>
  <c r="P8" i="3"/>
  <c r="P53" i="3"/>
  <c r="P40" i="3"/>
  <c r="P12" i="3"/>
  <c r="P42" i="3"/>
  <c r="P15" i="3"/>
  <c r="P29" i="3"/>
  <c r="P38" i="3"/>
  <c r="P44" i="3"/>
  <c r="P24" i="3"/>
  <c r="P3" i="3"/>
  <c r="P46" i="3"/>
  <c r="P31" i="3"/>
  <c r="P16" i="3"/>
  <c r="P55" i="3"/>
  <c r="P45" i="3"/>
  <c r="P52" i="3"/>
  <c r="P20" i="3"/>
  <c r="P10" i="3"/>
  <c r="P9" i="3"/>
  <c r="P25" i="3"/>
  <c r="P54" i="3"/>
  <c r="P28" i="3"/>
  <c r="P34" i="3"/>
  <c r="P47" i="3"/>
  <c r="P51" i="3"/>
  <c r="P11" i="3"/>
  <c r="P43" i="3"/>
  <c r="P5" i="3"/>
  <c r="P48" i="3"/>
  <c r="P30" i="3"/>
  <c r="P32" i="3"/>
  <c r="P22" i="3"/>
  <c r="P39" i="3"/>
  <c r="P35" i="3"/>
  <c r="P4" i="3"/>
  <c r="P36" i="3"/>
  <c r="P13" i="3"/>
  <c r="P14" i="3"/>
  <c r="P33" i="3"/>
  <c r="P2" i="3"/>
  <c r="O25" i="3"/>
  <c r="Q23" i="3" l="1"/>
  <c r="Q44" i="3"/>
  <c r="Q53" i="3"/>
  <c r="Q19" i="3"/>
  <c r="Q8" i="3"/>
  <c r="Q25" i="3"/>
  <c r="Q18" i="3"/>
  <c r="Q50" i="3"/>
  <c r="Q30" i="3"/>
  <c r="Q11" i="3"/>
  <c r="Q46" i="3"/>
  <c r="Q36" i="3"/>
  <c r="Q2" i="3"/>
  <c r="Q35" i="3"/>
  <c r="Q10" i="3"/>
  <c r="Q4" i="3"/>
  <c r="Q55" i="3"/>
  <c r="Q43" i="3"/>
  <c r="Q21" i="3"/>
  <c r="Q45" i="3"/>
  <c r="Q9" i="3"/>
  <c r="Q16" i="3"/>
  <c r="Q27" i="3"/>
  <c r="Q40" i="3"/>
  <c r="Q20" i="3"/>
  <c r="Q12" i="3"/>
  <c r="Q29" i="3"/>
  <c r="Q52" i="3"/>
  <c r="Q15" i="3"/>
  <c r="Q24" i="3"/>
  <c r="Q7" i="3"/>
  <c r="Q37" i="3"/>
  <c r="Q6" i="3"/>
  <c r="Q28" i="3"/>
  <c r="Q39" i="3"/>
  <c r="Q17" i="3"/>
  <c r="Q42" i="3"/>
  <c r="Q31" i="3"/>
  <c r="Q48" i="3"/>
  <c r="Q26" i="3"/>
  <c r="Q49" i="3"/>
  <c r="Q5" i="3"/>
  <c r="Q34" i="3"/>
  <c r="Q13" i="3"/>
  <c r="Q51" i="3"/>
  <c r="Q32" i="3"/>
  <c r="Q41" i="3"/>
  <c r="Q14" i="3"/>
  <c r="Q47" i="3"/>
  <c r="Q33" i="3"/>
  <c r="Q22" i="3"/>
  <c r="Q3" i="3"/>
  <c r="Q54" i="3"/>
  <c r="Q38" i="3" l="1"/>
  <c r="O8" i="3" l="1"/>
  <c r="O35" i="3"/>
  <c r="O45" i="3"/>
  <c r="O5" i="3"/>
  <c r="O6" i="3"/>
  <c r="O16" i="3"/>
  <c r="O39" i="3"/>
  <c r="O51" i="3"/>
  <c r="O52" i="3"/>
  <c r="O38" i="3"/>
  <c r="O37" i="3"/>
  <c r="O33" i="3"/>
  <c r="O27" i="3"/>
  <c r="O18" i="3"/>
  <c r="O19" i="3"/>
  <c r="O53" i="3"/>
  <c r="O26" i="3"/>
  <c r="O9" i="3"/>
  <c r="O17" i="3"/>
  <c r="O20" i="3"/>
  <c r="O54" i="3"/>
  <c r="O31" i="3"/>
  <c r="O29" i="3"/>
  <c r="O23" i="3"/>
  <c r="O14" i="3"/>
  <c r="O43" i="3"/>
  <c r="O55" i="3"/>
  <c r="O30" i="3"/>
  <c r="O36" i="3"/>
  <c r="O46" i="3"/>
  <c r="O40" i="3"/>
  <c r="O44" i="3"/>
  <c r="O22" i="3"/>
  <c r="O42" i="3"/>
  <c r="O21" i="3"/>
  <c r="O3" i="3"/>
  <c r="O47" i="3"/>
  <c r="O13" i="3"/>
  <c r="O7" i="3"/>
  <c r="O41" i="3"/>
  <c r="O15" i="3"/>
  <c r="O49" i="3"/>
  <c r="O34" i="3"/>
  <c r="O48" i="3"/>
  <c r="O11" i="3"/>
  <c r="O2" i="3"/>
  <c r="O32" i="3"/>
  <c r="O4" i="3"/>
  <c r="O24" i="3"/>
  <c r="O10" i="3"/>
  <c r="O12" i="3"/>
  <c r="O28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<sst xmlns="http://schemas.openxmlformats.org/spreadsheetml/2006/main" count="327" uniqueCount="105">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</sst>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montan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0" t="s">
        <v>67</v>
      </c>
      <c r="Q1" s="50"/>
      <c r="R1" s="50"/>
      <c r="S1" s="4">
        <v>1.4999999999999999E-2</v>
      </c>
      <c r="T1" s="4"/>
      <c r="U1" s="51" t="s">
        <v>76</v>
      </c>
      <c r="V1" s="51"/>
      <c r="W1" s="51"/>
      <c r="X1" s="51"/>
      <c r="Y1" s="5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845767</v>
      </c>
      <c r="D5" s="2"/>
      <c r="E5" s="1">
        <v>16428</v>
      </c>
      <c r="F5" s="2"/>
      <c r="G5" s="1">
        <v>435109</v>
      </c>
      <c r="H5" s="1">
        <v>394230</v>
      </c>
      <c r="I5" s="1">
        <v>21405</v>
      </c>
      <c r="J5" s="2">
        <v>416</v>
      </c>
      <c r="K5" s="1">
        <v>15623623</v>
      </c>
      <c r="L5" s="1">
        <v>395412</v>
      </c>
      <c r="M5" s="1">
        <v>39512223</v>
      </c>
      <c r="N5" s="5"/>
      <c r="O5" s="6"/>
      <c r="P5" s="5"/>
    </row>
    <row r="6" spans="1:26" ht="15" thickBot="1" x14ac:dyDescent="0.4">
      <c r="A6" s="43">
        <v>2</v>
      </c>
      <c r="B6" s="41" t="s">
        <v>15</v>
      </c>
      <c r="C6" s="1">
        <v>824812</v>
      </c>
      <c r="D6" s="2"/>
      <c r="E6" s="1">
        <v>16886</v>
      </c>
      <c r="F6" s="2"/>
      <c r="G6" s="1">
        <v>712785</v>
      </c>
      <c r="H6" s="1">
        <v>95141</v>
      </c>
      <c r="I6" s="1">
        <v>28446</v>
      </c>
      <c r="J6" s="2">
        <v>582</v>
      </c>
      <c r="K6" s="1">
        <v>7278105</v>
      </c>
      <c r="L6" s="1">
        <v>251005</v>
      </c>
      <c r="M6" s="1">
        <v>28995881</v>
      </c>
      <c r="N6" s="5"/>
      <c r="O6" s="6"/>
      <c r="P6" s="34"/>
    </row>
    <row r="7" spans="1:26" ht="15" thickBot="1" x14ac:dyDescent="0.4">
      <c r="A7" s="43">
        <v>3</v>
      </c>
      <c r="B7" s="41" t="s">
        <v>13</v>
      </c>
      <c r="C7" s="1">
        <v>726013</v>
      </c>
      <c r="D7" s="2"/>
      <c r="E7" s="1">
        <v>15072</v>
      </c>
      <c r="F7" s="2"/>
      <c r="G7" s="1">
        <v>407672</v>
      </c>
      <c r="H7" s="1">
        <v>303269</v>
      </c>
      <c r="I7" s="1">
        <v>33803</v>
      </c>
      <c r="J7" s="2">
        <v>702</v>
      </c>
      <c r="K7" s="1">
        <v>5496985</v>
      </c>
      <c r="L7" s="1">
        <v>255939</v>
      </c>
      <c r="M7" s="1">
        <v>21477737</v>
      </c>
      <c r="N7" s="5"/>
      <c r="O7" s="6"/>
    </row>
    <row r="8" spans="1:26" ht="15" thickBot="1" x14ac:dyDescent="0.4">
      <c r="A8" s="43">
        <v>4</v>
      </c>
      <c r="B8" s="41" t="s">
        <v>7</v>
      </c>
      <c r="C8" s="1">
        <v>505230</v>
      </c>
      <c r="D8" s="2"/>
      <c r="E8" s="1">
        <v>33363</v>
      </c>
      <c r="F8" s="2"/>
      <c r="G8" s="1">
        <v>402070</v>
      </c>
      <c r="H8" s="1">
        <v>69797</v>
      </c>
      <c r="I8" s="1">
        <v>25971</v>
      </c>
      <c r="J8" s="1">
        <v>1715</v>
      </c>
      <c r="K8" s="1">
        <v>11647440</v>
      </c>
      <c r="L8" s="1">
        <v>598730</v>
      </c>
      <c r="M8" s="1">
        <v>19453561</v>
      </c>
      <c r="N8" s="5"/>
      <c r="O8" s="6"/>
    </row>
    <row r="9" spans="1:26" ht="15" thickBot="1" x14ac:dyDescent="0.4">
      <c r="A9" s="43">
        <v>5</v>
      </c>
      <c r="B9" s="41" t="s">
        <v>16</v>
      </c>
      <c r="C9" s="1">
        <v>327407</v>
      </c>
      <c r="D9" s="2"/>
      <c r="E9" s="1">
        <v>7294</v>
      </c>
      <c r="F9" s="2"/>
      <c r="G9" s="1">
        <v>123850</v>
      </c>
      <c r="H9" s="1">
        <v>196263</v>
      </c>
      <c r="I9" s="1">
        <v>30837</v>
      </c>
      <c r="J9" s="2">
        <v>687</v>
      </c>
      <c r="K9" s="1">
        <v>3390901</v>
      </c>
      <c r="L9" s="1">
        <v>319371</v>
      </c>
      <c r="M9" s="1">
        <v>10617423</v>
      </c>
      <c r="N9" s="6"/>
      <c r="O9" s="6"/>
    </row>
    <row r="10" spans="1:26" ht="15" thickBot="1" x14ac:dyDescent="0.4">
      <c r="A10" s="43">
        <v>6</v>
      </c>
      <c r="B10" s="41" t="s">
        <v>12</v>
      </c>
      <c r="C10" s="1">
        <v>313439</v>
      </c>
      <c r="D10" s="2"/>
      <c r="E10" s="1">
        <v>9159</v>
      </c>
      <c r="F10" s="2"/>
      <c r="G10" s="1">
        <v>213840</v>
      </c>
      <c r="H10" s="1">
        <v>90440</v>
      </c>
      <c r="I10" s="1">
        <v>24735</v>
      </c>
      <c r="J10" s="2">
        <v>723</v>
      </c>
      <c r="K10" s="1">
        <v>6105780</v>
      </c>
      <c r="L10" s="1">
        <v>481839</v>
      </c>
      <c r="M10" s="1">
        <v>12671821</v>
      </c>
      <c r="N10" s="5"/>
      <c r="O10" s="6"/>
    </row>
    <row r="11" spans="1:26" ht="15" thickBot="1" x14ac:dyDescent="0.4">
      <c r="A11" s="43">
        <v>7</v>
      </c>
      <c r="B11" s="41" t="s">
        <v>24</v>
      </c>
      <c r="C11" s="1">
        <v>225397</v>
      </c>
      <c r="D11" s="2"/>
      <c r="E11" s="1">
        <v>3722</v>
      </c>
      <c r="F11" s="2"/>
      <c r="G11" s="1">
        <v>192644</v>
      </c>
      <c r="H11" s="1">
        <v>29031</v>
      </c>
      <c r="I11" s="1">
        <v>21491</v>
      </c>
      <c r="J11" s="2">
        <v>355</v>
      </c>
      <c r="K11" s="1">
        <v>3262720</v>
      </c>
      <c r="L11" s="1">
        <v>311088</v>
      </c>
      <c r="M11" s="1">
        <v>10488084</v>
      </c>
      <c r="N11" s="5"/>
      <c r="O11" s="6"/>
    </row>
    <row r="12" spans="1:26" ht="15" thickBot="1" x14ac:dyDescent="0.4">
      <c r="A12" s="43">
        <v>8</v>
      </c>
      <c r="B12" s="41" t="s">
        <v>33</v>
      </c>
      <c r="C12" s="1">
        <v>223401</v>
      </c>
      <c r="D12" s="2"/>
      <c r="E12" s="1">
        <v>5743</v>
      </c>
      <c r="F12" s="2"/>
      <c r="G12" s="1">
        <v>36534</v>
      </c>
      <c r="H12" s="1">
        <v>181124</v>
      </c>
      <c r="I12" s="1">
        <v>30692</v>
      </c>
      <c r="J12" s="2">
        <v>789</v>
      </c>
      <c r="K12" s="1">
        <v>1830364</v>
      </c>
      <c r="L12" s="1">
        <v>251468</v>
      </c>
      <c r="M12" s="1">
        <v>7278717</v>
      </c>
      <c r="N12" s="6"/>
      <c r="O12" s="6"/>
    </row>
    <row r="13" spans="1:26" ht="15" thickBot="1" x14ac:dyDescent="0.4">
      <c r="A13" s="43">
        <v>9</v>
      </c>
      <c r="B13" s="41" t="s">
        <v>8</v>
      </c>
      <c r="C13" s="1">
        <v>215101</v>
      </c>
      <c r="D13" s="2"/>
      <c r="E13" s="1">
        <v>16280</v>
      </c>
      <c r="F13" s="2"/>
      <c r="G13" s="1">
        <v>174416</v>
      </c>
      <c r="H13" s="1">
        <v>24405</v>
      </c>
      <c r="I13" s="1">
        <v>24217</v>
      </c>
      <c r="J13" s="1">
        <v>1833</v>
      </c>
      <c r="K13" s="1">
        <v>3842667</v>
      </c>
      <c r="L13" s="1">
        <v>432626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209447</v>
      </c>
      <c r="D14" s="2"/>
      <c r="E14" s="1">
        <v>2705</v>
      </c>
      <c r="F14" s="2"/>
      <c r="G14" s="1">
        <v>189990</v>
      </c>
      <c r="H14" s="1">
        <v>16752</v>
      </c>
      <c r="I14" s="1">
        <v>30669</v>
      </c>
      <c r="J14" s="2">
        <v>396</v>
      </c>
      <c r="K14" s="1">
        <v>3080509</v>
      </c>
      <c r="L14" s="1">
        <v>451081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172971</v>
      </c>
      <c r="D15" s="2"/>
      <c r="E15" s="1">
        <v>8379</v>
      </c>
      <c r="F15" s="2"/>
      <c r="G15" s="1">
        <v>136021</v>
      </c>
      <c r="H15" s="1">
        <v>28571</v>
      </c>
      <c r="I15" s="1">
        <v>13511</v>
      </c>
      <c r="J15" s="2">
        <v>655</v>
      </c>
      <c r="K15" s="1">
        <v>2262584</v>
      </c>
      <c r="L15" s="1">
        <v>176737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14</v>
      </c>
      <c r="C16" s="1">
        <v>170621</v>
      </c>
      <c r="D16" s="2"/>
      <c r="E16" s="1">
        <v>5609</v>
      </c>
      <c r="F16" s="2"/>
      <c r="G16" s="1">
        <v>157873</v>
      </c>
      <c r="H16" s="1">
        <v>7139</v>
      </c>
      <c r="I16" s="1">
        <v>36702</v>
      </c>
      <c r="J16" s="1">
        <v>1207</v>
      </c>
      <c r="K16" s="1">
        <v>2437687</v>
      </c>
      <c r="L16" s="1">
        <v>524370</v>
      </c>
      <c r="M16" s="1">
        <v>4648794</v>
      </c>
      <c r="N16" s="5"/>
      <c r="O16" s="6"/>
    </row>
    <row r="17" spans="1:15" ht="15" thickBot="1" x14ac:dyDescent="0.4">
      <c r="A17" s="43">
        <v>13</v>
      </c>
      <c r="B17" s="41" t="s">
        <v>21</v>
      </c>
      <c r="C17" s="1">
        <v>164311</v>
      </c>
      <c r="D17" s="2"/>
      <c r="E17" s="1">
        <v>4988</v>
      </c>
      <c r="F17" s="2"/>
      <c r="G17" s="1">
        <v>140808</v>
      </c>
      <c r="H17" s="1">
        <v>18515</v>
      </c>
      <c r="I17" s="1">
        <v>14057</v>
      </c>
      <c r="J17" s="2">
        <v>427</v>
      </c>
      <c r="K17" s="1">
        <v>3480214</v>
      </c>
      <c r="L17" s="1">
        <v>297732</v>
      </c>
      <c r="M17" s="1">
        <v>11689100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161975</v>
      </c>
      <c r="D18" s="2"/>
      <c r="E18" s="1">
        <v>2637</v>
      </c>
      <c r="F18" s="2"/>
      <c r="G18" s="1">
        <v>71240</v>
      </c>
      <c r="H18" s="1">
        <v>88098</v>
      </c>
      <c r="I18" s="1">
        <v>33035</v>
      </c>
      <c r="J18" s="2">
        <v>538</v>
      </c>
      <c r="K18" s="1">
        <v>1244395</v>
      </c>
      <c r="L18" s="1">
        <v>253793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29</v>
      </c>
      <c r="C19" s="1">
        <v>155535</v>
      </c>
      <c r="D19" s="2"/>
      <c r="E19" s="1">
        <v>3328</v>
      </c>
      <c r="F19" s="2"/>
      <c r="G19" s="1">
        <v>18278</v>
      </c>
      <c r="H19" s="1">
        <v>133929</v>
      </c>
      <c r="I19" s="1">
        <v>18222</v>
      </c>
      <c r="J19" s="2">
        <v>390</v>
      </c>
      <c r="K19" s="1">
        <v>2346240</v>
      </c>
      <c r="L19" s="1">
        <v>274880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154755</v>
      </c>
      <c r="D20" s="2"/>
      <c r="E20" s="1">
        <v>3514</v>
      </c>
      <c r="F20" s="2"/>
      <c r="G20" s="1">
        <v>76477</v>
      </c>
      <c r="H20" s="1">
        <v>74764</v>
      </c>
      <c r="I20" s="1">
        <v>30057</v>
      </c>
      <c r="J20" s="2">
        <v>683</v>
      </c>
      <c r="K20" s="1">
        <v>1563307</v>
      </c>
      <c r="L20" s="1">
        <v>303631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146493</v>
      </c>
      <c r="D21" s="2"/>
      <c r="E21" s="1">
        <v>7193</v>
      </c>
      <c r="F21" s="2"/>
      <c r="G21" s="1">
        <v>99521</v>
      </c>
      <c r="H21" s="1">
        <v>39779</v>
      </c>
      <c r="I21" s="1">
        <v>14669</v>
      </c>
      <c r="J21" s="2">
        <v>720</v>
      </c>
      <c r="K21" s="1">
        <v>4260338</v>
      </c>
      <c r="L21" s="1">
        <v>426594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144543</v>
      </c>
      <c r="D22" s="2"/>
      <c r="E22" s="1">
        <v>2404</v>
      </c>
      <c r="F22" s="2"/>
      <c r="G22" s="1">
        <v>26551</v>
      </c>
      <c r="H22" s="1">
        <v>115588</v>
      </c>
      <c r="I22" s="1">
        <v>23551</v>
      </c>
      <c r="J22" s="2">
        <v>392</v>
      </c>
      <c r="K22" s="1">
        <v>2076683</v>
      </c>
      <c r="L22" s="1">
        <v>338364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22</v>
      </c>
      <c r="C23" s="1">
        <v>141830</v>
      </c>
      <c r="D23" s="2"/>
      <c r="E23" s="1">
        <v>1424</v>
      </c>
      <c r="F23" s="2"/>
      <c r="G23" s="1">
        <v>113596</v>
      </c>
      <c r="H23" s="1">
        <v>26810</v>
      </c>
      <c r="I23" s="1">
        <v>24359</v>
      </c>
      <c r="J23" s="2">
        <v>245</v>
      </c>
      <c r="K23" s="1">
        <v>1648658</v>
      </c>
      <c r="L23" s="1">
        <v>283156</v>
      </c>
      <c r="M23" s="1">
        <v>5822434</v>
      </c>
      <c r="N23" s="5"/>
      <c r="O23" s="6"/>
    </row>
    <row r="24" spans="1:15" ht="15" thickBot="1" x14ac:dyDescent="0.4">
      <c r="A24" s="43">
        <v>20</v>
      </c>
      <c r="B24" s="41" t="s">
        <v>17</v>
      </c>
      <c r="C24" s="1">
        <v>136936</v>
      </c>
      <c r="D24" s="2"/>
      <c r="E24" s="1">
        <v>9565</v>
      </c>
      <c r="F24" s="2"/>
      <c r="G24" s="1">
        <v>116364</v>
      </c>
      <c r="H24" s="1">
        <v>11007</v>
      </c>
      <c r="I24" s="1">
        <v>19867</v>
      </c>
      <c r="J24" s="1">
        <v>1388</v>
      </c>
      <c r="K24" s="1">
        <v>2628485</v>
      </c>
      <c r="L24" s="1">
        <v>381354</v>
      </c>
      <c r="M24" s="1">
        <v>6892503</v>
      </c>
      <c r="N24" s="6"/>
      <c r="O24" s="6"/>
    </row>
    <row r="25" spans="1:15" ht="15" thickBot="1" x14ac:dyDescent="0.4">
      <c r="A25" s="43">
        <v>21</v>
      </c>
      <c r="B25" s="41" t="s">
        <v>27</v>
      </c>
      <c r="C25" s="1">
        <v>129677</v>
      </c>
      <c r="D25" s="2"/>
      <c r="E25" s="1">
        <v>3742</v>
      </c>
      <c r="F25" s="2"/>
      <c r="G25" s="1">
        <v>100528</v>
      </c>
      <c r="H25" s="1">
        <v>25407</v>
      </c>
      <c r="I25" s="1">
        <v>19262</v>
      </c>
      <c r="J25" s="2">
        <v>556</v>
      </c>
      <c r="K25" s="1">
        <v>2246099</v>
      </c>
      <c r="L25" s="1">
        <v>333634</v>
      </c>
      <c r="M25" s="1">
        <v>6732219</v>
      </c>
      <c r="N25" s="5"/>
      <c r="O25" s="6"/>
    </row>
    <row r="26" spans="1:15" ht="15" thickBot="1" x14ac:dyDescent="0.4">
      <c r="A26" s="43">
        <v>22</v>
      </c>
      <c r="B26" s="41" t="s">
        <v>26</v>
      </c>
      <c r="C26" s="1">
        <v>129425</v>
      </c>
      <c r="D26" s="2"/>
      <c r="E26" s="1">
        <v>3979</v>
      </c>
      <c r="F26" s="2"/>
      <c r="G26" s="1">
        <v>7676</v>
      </c>
      <c r="H26" s="1">
        <v>117770</v>
      </c>
      <c r="I26" s="1">
        <v>21408</v>
      </c>
      <c r="J26" s="2">
        <v>658</v>
      </c>
      <c r="K26" s="1">
        <v>2802303</v>
      </c>
      <c r="L26" s="1">
        <v>463522</v>
      </c>
      <c r="M26" s="1">
        <v>6045680</v>
      </c>
      <c r="N26" s="6"/>
      <c r="O26" s="6"/>
    </row>
    <row r="27" spans="1:15" ht="15" thickBot="1" x14ac:dyDescent="0.4">
      <c r="A27" s="43">
        <v>23</v>
      </c>
      <c r="B27" s="41" t="s">
        <v>32</v>
      </c>
      <c r="C27" s="1">
        <v>107922</v>
      </c>
      <c r="D27" s="2"/>
      <c r="E27" s="1">
        <v>2160</v>
      </c>
      <c r="F27" s="2"/>
      <c r="G27" s="1">
        <v>97254</v>
      </c>
      <c r="H27" s="1">
        <v>8508</v>
      </c>
      <c r="I27" s="1">
        <v>19136</v>
      </c>
      <c r="J27" s="2">
        <v>383</v>
      </c>
      <c r="K27" s="1">
        <v>2224194</v>
      </c>
      <c r="L27" s="1">
        <v>394386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102819</v>
      </c>
      <c r="D28" s="2"/>
      <c r="E28" s="1">
        <v>3074</v>
      </c>
      <c r="F28" s="2"/>
      <c r="G28" s="1">
        <v>90577</v>
      </c>
      <c r="H28" s="1">
        <v>9168</v>
      </c>
      <c r="I28" s="1">
        <v>34548</v>
      </c>
      <c r="J28" s="1">
        <v>1033</v>
      </c>
      <c r="K28" s="1">
        <v>904005</v>
      </c>
      <c r="L28" s="1">
        <v>303750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96749</v>
      </c>
      <c r="D29" s="52">
        <v>526</v>
      </c>
      <c r="E29" s="1">
        <v>1433</v>
      </c>
      <c r="F29" s="53">
        <v>12</v>
      </c>
      <c r="G29" s="1">
        <v>74979</v>
      </c>
      <c r="H29" s="1">
        <v>20337</v>
      </c>
      <c r="I29" s="1">
        <v>30665</v>
      </c>
      <c r="J29" s="2">
        <v>454</v>
      </c>
      <c r="K29" s="1">
        <v>847462</v>
      </c>
      <c r="L29" s="1">
        <v>268603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46</v>
      </c>
      <c r="C30" s="1">
        <v>95564</v>
      </c>
      <c r="D30" s="2"/>
      <c r="E30" s="1">
        <v>1085</v>
      </c>
      <c r="F30" s="2"/>
      <c r="G30" s="1">
        <v>81289</v>
      </c>
      <c r="H30" s="1">
        <v>13190</v>
      </c>
      <c r="I30" s="1">
        <v>24151</v>
      </c>
      <c r="J30" s="2">
        <v>274</v>
      </c>
      <c r="K30" s="1">
        <v>1336562</v>
      </c>
      <c r="L30" s="1">
        <v>337774</v>
      </c>
      <c r="M30" s="1">
        <v>3956971</v>
      </c>
      <c r="N30" s="5"/>
      <c r="O30" s="6"/>
    </row>
    <row r="31" spans="1:15" ht="15" thickBot="1" x14ac:dyDescent="0.4">
      <c r="A31" s="43">
        <v>27</v>
      </c>
      <c r="B31" s="41" t="s">
        <v>9</v>
      </c>
      <c r="C31" s="1">
        <v>95028</v>
      </c>
      <c r="D31" s="2"/>
      <c r="E31" s="1">
        <v>2187</v>
      </c>
      <c r="F31" s="2"/>
      <c r="G31" s="1">
        <v>44788</v>
      </c>
      <c r="H31" s="1">
        <v>48053</v>
      </c>
      <c r="I31" s="1">
        <v>12479</v>
      </c>
      <c r="J31" s="2">
        <v>287</v>
      </c>
      <c r="K31" s="1">
        <v>2016471</v>
      </c>
      <c r="L31" s="1">
        <v>264806</v>
      </c>
      <c r="M31" s="1">
        <v>7614893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90145</v>
      </c>
      <c r="D32" s="2"/>
      <c r="E32" s="1">
        <v>1503</v>
      </c>
      <c r="F32" s="2"/>
      <c r="G32" s="1">
        <v>81563</v>
      </c>
      <c r="H32" s="1">
        <v>7079</v>
      </c>
      <c r="I32" s="1">
        <v>29871</v>
      </c>
      <c r="J32" s="2">
        <v>498</v>
      </c>
      <c r="K32" s="1">
        <v>1137064</v>
      </c>
      <c r="L32" s="1">
        <v>376785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83827</v>
      </c>
      <c r="D33" s="2"/>
      <c r="E33" s="1">
        <v>1649</v>
      </c>
      <c r="F33" s="2"/>
      <c r="G33" s="1">
        <v>61665</v>
      </c>
      <c r="H33" s="1">
        <v>20513</v>
      </c>
      <c r="I33" s="1">
        <v>27215</v>
      </c>
      <c r="J33" s="2">
        <v>535</v>
      </c>
      <c r="K33" s="1">
        <v>1101167</v>
      </c>
      <c r="L33" s="1">
        <v>357504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81947</v>
      </c>
      <c r="D34" s="2"/>
      <c r="E34" s="2">
        <v>501</v>
      </c>
      <c r="F34" s="2"/>
      <c r="G34" s="1">
        <v>60220</v>
      </c>
      <c r="H34" s="1">
        <v>21226</v>
      </c>
      <c r="I34" s="1">
        <v>25561</v>
      </c>
      <c r="J34" s="2">
        <v>156</v>
      </c>
      <c r="K34" s="1">
        <v>1171162</v>
      </c>
      <c r="L34" s="1">
        <v>365308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38</v>
      </c>
      <c r="C35" s="1">
        <v>77455</v>
      </c>
      <c r="D35" s="2"/>
      <c r="E35" s="1">
        <v>1234</v>
      </c>
      <c r="F35" s="2"/>
      <c r="G35" s="1">
        <v>13113</v>
      </c>
      <c r="H35" s="1">
        <v>63108</v>
      </c>
      <c r="I35" s="1">
        <v>17337</v>
      </c>
      <c r="J35" s="2">
        <v>276</v>
      </c>
      <c r="K35" s="1">
        <v>1592037</v>
      </c>
      <c r="L35" s="1">
        <v>356346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75785</v>
      </c>
      <c r="D36" s="2"/>
      <c r="E36" s="1">
        <v>2095</v>
      </c>
      <c r="F36" s="2"/>
      <c r="G36" s="1">
        <v>34397</v>
      </c>
      <c r="H36" s="1">
        <v>39293</v>
      </c>
      <c r="I36" s="1">
        <v>13160</v>
      </c>
      <c r="J36" s="2">
        <v>364</v>
      </c>
      <c r="K36" s="1">
        <v>984996</v>
      </c>
      <c r="L36" s="1">
        <v>171044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65202</v>
      </c>
      <c r="D37" s="2"/>
      <c r="E37" s="2">
        <v>749</v>
      </c>
      <c r="F37" s="2"/>
      <c r="G37" s="1">
        <v>51002</v>
      </c>
      <c r="H37" s="1">
        <v>13451</v>
      </c>
      <c r="I37" s="1">
        <v>22381</v>
      </c>
      <c r="J37" s="2">
        <v>257</v>
      </c>
      <c r="K37" s="1">
        <v>549398</v>
      </c>
      <c r="L37" s="1">
        <v>188582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59748</v>
      </c>
      <c r="D38" s="2"/>
      <c r="E38" s="1">
        <v>4527</v>
      </c>
      <c r="F38" s="2"/>
      <c r="G38" s="1">
        <v>42705</v>
      </c>
      <c r="H38" s="1">
        <v>12516</v>
      </c>
      <c r="I38" s="1">
        <v>16758</v>
      </c>
      <c r="J38" s="1">
        <v>1270</v>
      </c>
      <c r="K38" s="1">
        <v>1776842</v>
      </c>
      <c r="L38" s="1">
        <v>498373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49396</v>
      </c>
      <c r="D39" s="2"/>
      <c r="E39" s="2">
        <v>507</v>
      </c>
      <c r="F39" s="2"/>
      <c r="G39" s="1">
        <v>35295</v>
      </c>
      <c r="H39" s="1">
        <v>13594</v>
      </c>
      <c r="I39" s="1">
        <v>25535</v>
      </c>
      <c r="J39" s="2">
        <v>262</v>
      </c>
      <c r="K39" s="1">
        <v>490443</v>
      </c>
      <c r="L39" s="1">
        <v>253536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46426</v>
      </c>
      <c r="D40" s="2"/>
      <c r="E40" s="2">
        <v>503</v>
      </c>
      <c r="F40" s="2"/>
      <c r="G40" s="1">
        <v>23678</v>
      </c>
      <c r="H40" s="1">
        <v>22245</v>
      </c>
      <c r="I40" s="1">
        <v>25979</v>
      </c>
      <c r="J40" s="2">
        <v>281</v>
      </c>
      <c r="K40" s="1">
        <v>326789</v>
      </c>
      <c r="L40" s="1">
        <v>182864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36116</v>
      </c>
      <c r="D41" s="2"/>
      <c r="E41" s="2">
        <v>594</v>
      </c>
      <c r="F41" s="2"/>
      <c r="G41" s="1">
        <v>5901</v>
      </c>
      <c r="H41" s="1">
        <v>29621</v>
      </c>
      <c r="I41" s="1">
        <v>8563</v>
      </c>
      <c r="J41" s="2">
        <v>141</v>
      </c>
      <c r="K41" s="1">
        <v>722562</v>
      </c>
      <c r="L41" s="1">
        <v>171315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31756</v>
      </c>
      <c r="D42" s="2"/>
      <c r="E42" s="2">
        <v>899</v>
      </c>
      <c r="F42" s="2"/>
      <c r="G42" s="1">
        <v>18045</v>
      </c>
      <c r="H42" s="1">
        <v>12812</v>
      </c>
      <c r="I42" s="1">
        <v>15145</v>
      </c>
      <c r="J42" s="2">
        <v>429</v>
      </c>
      <c r="K42" s="1">
        <v>973945</v>
      </c>
      <c r="L42" s="1">
        <v>464485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54</v>
      </c>
      <c r="C43" s="1">
        <v>26441</v>
      </c>
      <c r="D43" s="2"/>
      <c r="E43" s="2">
        <v>272</v>
      </c>
      <c r="F43" s="2"/>
      <c r="G43" s="1">
        <v>21496</v>
      </c>
      <c r="H43" s="1">
        <v>4673</v>
      </c>
      <c r="I43" s="1">
        <v>29888</v>
      </c>
      <c r="J43" s="2">
        <v>307</v>
      </c>
      <c r="K43" s="1">
        <v>211291</v>
      </c>
      <c r="L43" s="1">
        <v>238839</v>
      </c>
      <c r="M43" s="1">
        <v>884659</v>
      </c>
      <c r="N43" s="6"/>
      <c r="O43" s="6"/>
    </row>
    <row r="44" spans="1:15" ht="15" thickBot="1" x14ac:dyDescent="0.4">
      <c r="A44" s="43">
        <v>40</v>
      </c>
      <c r="B44" s="41" t="s">
        <v>40</v>
      </c>
      <c r="C44" s="1">
        <v>26045</v>
      </c>
      <c r="D44" s="2"/>
      <c r="E44" s="1">
        <v>1127</v>
      </c>
      <c r="F44" s="2"/>
      <c r="G44" s="1">
        <v>2408</v>
      </c>
      <c r="H44" s="1">
        <v>22510</v>
      </c>
      <c r="I44" s="1">
        <v>24586</v>
      </c>
      <c r="J44" s="1">
        <v>1064</v>
      </c>
      <c r="K44" s="1">
        <v>859429</v>
      </c>
      <c r="L44" s="1">
        <v>811271</v>
      </c>
      <c r="M44" s="1">
        <v>1059361</v>
      </c>
      <c r="N44" s="5"/>
      <c r="O44" s="6"/>
    </row>
    <row r="45" spans="1:15" ht="15" thickBot="1" x14ac:dyDescent="0.4">
      <c r="A45" s="43">
        <v>41</v>
      </c>
      <c r="B45" s="41" t="s">
        <v>53</v>
      </c>
      <c r="C45" s="1">
        <v>25384</v>
      </c>
      <c r="D45" s="2"/>
      <c r="E45" s="2">
        <v>310</v>
      </c>
      <c r="F45" s="2"/>
      <c r="G45" s="1">
        <v>21242</v>
      </c>
      <c r="H45" s="1">
        <v>3832</v>
      </c>
      <c r="I45" s="1">
        <v>33310</v>
      </c>
      <c r="J45" s="2">
        <v>407</v>
      </c>
      <c r="K45" s="1">
        <v>253407</v>
      </c>
      <c r="L45" s="1">
        <v>332528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21682</v>
      </c>
      <c r="D46" s="2"/>
      <c r="E46" s="2">
        <v>651</v>
      </c>
      <c r="F46" s="2"/>
      <c r="G46" s="1">
        <v>11146</v>
      </c>
      <c r="H46" s="1">
        <v>9885</v>
      </c>
      <c r="I46" s="1">
        <v>22266</v>
      </c>
      <c r="J46" s="2">
        <v>669</v>
      </c>
      <c r="K46" s="1">
        <v>301502</v>
      </c>
      <c r="L46" s="1">
        <v>309625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17325</v>
      </c>
      <c r="D47" s="2"/>
      <c r="E47" s="2">
        <v>370</v>
      </c>
      <c r="F47" s="2"/>
      <c r="G47" s="1">
        <v>12699</v>
      </c>
      <c r="H47" s="1">
        <v>4256</v>
      </c>
      <c r="I47" s="1">
        <v>9667</v>
      </c>
      <c r="J47" s="2">
        <v>206</v>
      </c>
      <c r="K47" s="1">
        <v>609111</v>
      </c>
      <c r="L47" s="1">
        <v>339878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51</v>
      </c>
      <c r="C48" s="1">
        <v>16677</v>
      </c>
      <c r="D48" s="2"/>
      <c r="E48" s="2">
        <v>197</v>
      </c>
      <c r="F48" s="2"/>
      <c r="G48" s="1">
        <v>10656</v>
      </c>
      <c r="H48" s="1">
        <v>5824</v>
      </c>
      <c r="I48" s="1">
        <v>15604</v>
      </c>
      <c r="J48" s="2">
        <v>184</v>
      </c>
      <c r="K48" s="1">
        <v>381665</v>
      </c>
      <c r="L48" s="1">
        <v>357104</v>
      </c>
      <c r="M48" s="1">
        <v>1068778</v>
      </c>
      <c r="N48" s="5"/>
      <c r="O48" s="6"/>
    </row>
    <row r="49" spans="1:15" ht="15" thickBot="1" x14ac:dyDescent="0.4">
      <c r="A49" s="43">
        <v>45</v>
      </c>
      <c r="B49" s="41" t="s">
        <v>63</v>
      </c>
      <c r="C49" s="1">
        <v>15765</v>
      </c>
      <c r="D49" s="2"/>
      <c r="E49" s="2">
        <v>634</v>
      </c>
      <c r="F49" s="2"/>
      <c r="G49" s="1">
        <v>12431</v>
      </c>
      <c r="H49" s="1">
        <v>2700</v>
      </c>
      <c r="I49" s="1">
        <v>22338</v>
      </c>
      <c r="J49" s="2">
        <v>898</v>
      </c>
      <c r="K49" s="1">
        <v>416816</v>
      </c>
      <c r="L49" s="1">
        <v>590601</v>
      </c>
      <c r="M49" s="1">
        <v>705749</v>
      </c>
      <c r="N49" s="6"/>
      <c r="O49" s="6"/>
    </row>
    <row r="50" spans="1:15" ht="15" thickBot="1" x14ac:dyDescent="0.4">
      <c r="A50" s="43">
        <v>46</v>
      </c>
      <c r="B50" s="41" t="s">
        <v>47</v>
      </c>
      <c r="C50" s="1">
        <v>13146</v>
      </c>
      <c r="D50" s="2"/>
      <c r="E50" s="2">
        <v>164</v>
      </c>
      <c r="F50" s="2"/>
      <c r="G50" s="1">
        <v>10604</v>
      </c>
      <c r="H50" s="1">
        <v>2378</v>
      </c>
      <c r="I50" s="1">
        <v>9285</v>
      </c>
      <c r="J50" s="2">
        <v>116</v>
      </c>
      <c r="K50" s="1">
        <v>443992</v>
      </c>
      <c r="L50" s="1">
        <v>313582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9005</v>
      </c>
      <c r="D51" s="2"/>
      <c r="E51" s="2">
        <v>60</v>
      </c>
      <c r="F51" s="2"/>
      <c r="G51" s="1">
        <v>5048</v>
      </c>
      <c r="H51" s="1">
        <v>3897</v>
      </c>
      <c r="I51" s="1">
        <v>12310</v>
      </c>
      <c r="J51" s="2">
        <v>82</v>
      </c>
      <c r="K51" s="1">
        <v>491171</v>
      </c>
      <c r="L51" s="1">
        <v>671416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8878</v>
      </c>
      <c r="D52" s="2"/>
      <c r="E52" s="2">
        <v>449</v>
      </c>
      <c r="F52" s="2"/>
      <c r="G52" s="1">
        <v>7898</v>
      </c>
      <c r="H52" s="2">
        <v>531</v>
      </c>
      <c r="I52" s="1">
        <v>6529</v>
      </c>
      <c r="J52" s="2">
        <v>330</v>
      </c>
      <c r="K52" s="1">
        <v>319012</v>
      </c>
      <c r="L52" s="1">
        <v>234618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7092</v>
      </c>
      <c r="D53" s="2"/>
      <c r="E53" s="2">
        <v>54</v>
      </c>
      <c r="F53" s="2"/>
      <c r="G53" s="1">
        <v>5603</v>
      </c>
      <c r="H53" s="1">
        <v>1435</v>
      </c>
      <c r="I53" s="1">
        <v>12254</v>
      </c>
      <c r="J53" s="2">
        <v>93</v>
      </c>
      <c r="K53" s="1">
        <v>181753</v>
      </c>
      <c r="L53" s="1">
        <v>314039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5639</v>
      </c>
      <c r="D54" s="2"/>
      <c r="E54" s="2">
        <v>142</v>
      </c>
      <c r="F54" s="2"/>
      <c r="G54" s="1">
        <v>4900</v>
      </c>
      <c r="H54" s="2">
        <v>597</v>
      </c>
      <c r="I54" s="1">
        <v>4195</v>
      </c>
      <c r="J54" s="2">
        <v>106</v>
      </c>
      <c r="K54" s="1">
        <v>492553</v>
      </c>
      <c r="L54" s="1">
        <v>366425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1838</v>
      </c>
      <c r="D55" s="2"/>
      <c r="E55" s="2">
        <v>58</v>
      </c>
      <c r="F55" s="2"/>
      <c r="G55" s="1">
        <v>1638</v>
      </c>
      <c r="H55" s="2">
        <v>142</v>
      </c>
      <c r="I55" s="1">
        <v>2946</v>
      </c>
      <c r="J55" s="2">
        <v>93</v>
      </c>
      <c r="K55" s="1">
        <v>169402</v>
      </c>
      <c r="L55" s="1">
        <v>271482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52294</v>
      </c>
      <c r="D56" s="2"/>
      <c r="E56" s="2">
        <v>715</v>
      </c>
      <c r="F56" s="2"/>
      <c r="G56" s="2" t="s">
        <v>104</v>
      </c>
      <c r="H56" s="2" t="s">
        <v>104</v>
      </c>
      <c r="I56" s="1">
        <v>15440</v>
      </c>
      <c r="J56" s="2">
        <v>211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2934</v>
      </c>
      <c r="D57" s="2"/>
      <c r="E57" s="2">
        <v>57</v>
      </c>
      <c r="F57" s="2"/>
      <c r="G57" s="1">
        <v>2067</v>
      </c>
      <c r="H57" s="2">
        <v>810</v>
      </c>
      <c r="I57" s="2"/>
      <c r="J57" s="2"/>
      <c r="K57" s="1">
        <v>54261</v>
      </c>
      <c r="L57" s="2"/>
      <c r="M57" s="2"/>
      <c r="N57" s="6"/>
      <c r="O57" s="5"/>
    </row>
    <row r="58" spans="1:15" ht="21.5" thickBot="1" x14ac:dyDescent="0.4">
      <c r="A58" s="54">
        <v>54</v>
      </c>
      <c r="B58" s="55" t="s">
        <v>66</v>
      </c>
      <c r="C58" s="29">
        <v>1324</v>
      </c>
      <c r="D58" s="13"/>
      <c r="E58" s="13">
        <v>20</v>
      </c>
      <c r="F58" s="13"/>
      <c r="G58" s="29">
        <v>1286</v>
      </c>
      <c r="H58" s="13">
        <v>18</v>
      </c>
      <c r="I58" s="13"/>
      <c r="J58" s="13"/>
      <c r="K58" s="29">
        <v>21792</v>
      </c>
      <c r="L58" s="13"/>
      <c r="M58" s="13"/>
      <c r="N58" s="56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B6E62FB5-1994-4C5D-8A35-164B9ED7B45D}"/>
    <hyperlink ref="B6" r:id="rId2" display="https://www.worldometers.info/coronavirus/usa/texas/" xr:uid="{134E3C86-CE4D-4679-B4A7-88D91FE68EB9}"/>
    <hyperlink ref="B7" r:id="rId3" display="https://www.worldometers.info/coronavirus/usa/florida/" xr:uid="{F056A735-E912-48E8-9E19-E66EB22C696C}"/>
    <hyperlink ref="B8" r:id="rId4" display="https://www.worldometers.info/coronavirus/usa/new-york/" xr:uid="{D1D1C0A6-56CF-4B20-9B52-E3BA7ACA51F4}"/>
    <hyperlink ref="B9" r:id="rId5" display="https://www.worldometers.info/coronavirus/usa/georgia/" xr:uid="{1B568F8F-9BE1-4C11-A520-43177707E531}"/>
    <hyperlink ref="B10" r:id="rId6" display="https://www.worldometers.info/coronavirus/usa/illinois/" xr:uid="{6C80F9F6-F12B-4C0A-808E-621D9BE7807A}"/>
    <hyperlink ref="B11" r:id="rId7" display="https://www.worldometers.info/coronavirus/usa/north-carolina/" xr:uid="{339972E6-FD06-4643-9CC6-21A9226E3028}"/>
    <hyperlink ref="B12" r:id="rId8" display="https://www.worldometers.info/coronavirus/usa/arizona/" xr:uid="{B6C33961-FEFA-4901-9F97-85FA7A3851A5}"/>
    <hyperlink ref="B13" r:id="rId9" display="https://www.worldometers.info/coronavirus/usa/new-jersey/" xr:uid="{059810C5-A2C7-439C-823A-8FD5940EF050}"/>
    <hyperlink ref="B14" r:id="rId10" display="https://www.worldometers.info/coronavirus/usa/tennessee/" xr:uid="{2D4AEC79-4810-4592-9F02-9A683718267D}"/>
    <hyperlink ref="B15" r:id="rId11" display="https://www.worldometers.info/coronavirus/usa/pennsylvania/" xr:uid="{46C4964C-A830-4626-83B4-E7884D571669}"/>
    <hyperlink ref="B16" r:id="rId12" display="https://www.worldometers.info/coronavirus/usa/louisiana/" xr:uid="{6A3CF365-D06E-4C9E-80DA-C9A5D384C3F1}"/>
    <hyperlink ref="B17" r:id="rId13" display="https://www.worldometers.info/coronavirus/usa/ohio/" xr:uid="{E91D8E18-5BF9-4B99-9AE1-89FF46578A0B}"/>
    <hyperlink ref="B18" r:id="rId14" display="https://www.worldometers.info/coronavirus/usa/alabama/" xr:uid="{F9C50480-0255-42D6-800A-392168929EC9}"/>
    <hyperlink ref="B19" r:id="rId15" display="https://www.worldometers.info/coronavirus/usa/virginia/" xr:uid="{958E39FE-8EE6-49BC-BD01-06FBE6370603}"/>
    <hyperlink ref="B20" r:id="rId16" display="https://www.worldometers.info/coronavirus/usa/south-carolina/" xr:uid="{91122AA7-2D11-41A6-91A2-333A75A84695}"/>
    <hyperlink ref="B21" r:id="rId17" display="https://www.worldometers.info/coronavirus/usa/michigan/" xr:uid="{B68EEB2A-FEF2-43C4-BE1F-DA42954D75CD}"/>
    <hyperlink ref="B22" r:id="rId18" display="https://www.worldometers.info/coronavirus/usa/missouri/" xr:uid="{E226AFE9-5A32-4F59-A2CD-454139277FF3}"/>
    <hyperlink ref="B23" r:id="rId19" display="https://www.worldometers.info/coronavirus/usa/wisconsin/" xr:uid="{D8054E5F-6FC8-4677-9D0E-D0D71D16DECC}"/>
    <hyperlink ref="B24" r:id="rId20" display="https://www.worldometers.info/coronavirus/usa/massachusetts/" xr:uid="{B1E80176-9AF5-4869-8194-8151EF5858AA}"/>
    <hyperlink ref="B25" r:id="rId21" display="https://www.worldometers.info/coronavirus/usa/indiana/" xr:uid="{D8F7D6F8-51E8-4AE6-836F-116CB305FE5F}"/>
    <hyperlink ref="B26" r:id="rId22" display="https://www.worldometers.info/coronavirus/usa/maryland/" xr:uid="{4EE503A8-7785-49B8-B613-815256448656}"/>
    <hyperlink ref="B27" r:id="rId23" display="https://www.worldometers.info/coronavirus/usa/minnesota/" xr:uid="{9543883E-EA54-463E-BBD5-09177E63ED19}"/>
    <hyperlink ref="B28" r:id="rId24" display="https://www.worldometers.info/coronavirus/usa/mississippi/" xr:uid="{E57CF05C-AA6B-4A9D-8411-7E615A44CCC8}"/>
    <hyperlink ref="B29" r:id="rId25" display="https://www.worldometers.info/coronavirus/usa/iowa/" xr:uid="{7F8852A7-E38C-499D-A224-8FE2D1FA1AE8}"/>
    <hyperlink ref="B30" r:id="rId26" display="https://www.worldometers.info/coronavirus/usa/oklahoma/" xr:uid="{D90E5B83-0C92-4BF0-A9EC-0270DE0A2F0D}"/>
    <hyperlink ref="B31" r:id="rId27" display="https://www.worldometers.info/coronavirus/usa/washington/" xr:uid="{65D2EA62-27AF-4B6B-A9A7-5F6026DE2712}"/>
    <hyperlink ref="B32" r:id="rId28" display="https://www.worldometers.info/coronavirus/usa/arkansas/" xr:uid="{D294F604-2EFA-48A1-A952-67E9CF677476}"/>
    <hyperlink ref="B33" r:id="rId29" display="https://www.worldometers.info/coronavirus/usa/nevada/" xr:uid="{F4167A08-17AA-4ED6-999A-A94A163885A3}"/>
    <hyperlink ref="B34" r:id="rId30" display="https://www.worldometers.info/coronavirus/usa/utah/" xr:uid="{C639D3F5-FCAC-4733-BFA7-6A6B211E93E5}"/>
    <hyperlink ref="B35" r:id="rId31" display="https://www.worldometers.info/coronavirus/usa/kentucky/" xr:uid="{3BF7AFFD-DF2D-4B02-B9A7-71C52E184924}"/>
    <hyperlink ref="B36" r:id="rId32" display="https://www.worldometers.info/coronavirus/usa/colorado/" xr:uid="{9829FB3F-CE2C-4A38-85E2-26EC89485D62}"/>
    <hyperlink ref="B37" r:id="rId33" display="https://www.worldometers.info/coronavirus/usa/kansas/" xr:uid="{8F9B2705-08B7-46E0-8A28-15AF0F90C2EC}"/>
    <hyperlink ref="B38" r:id="rId34" display="https://www.worldometers.info/coronavirus/usa/connecticut/" xr:uid="{4DDE3A05-4701-4B38-93C7-2DA53F32AE55}"/>
    <hyperlink ref="B39" r:id="rId35" display="https://www.worldometers.info/coronavirus/usa/nebraska/" xr:uid="{44CE3C63-1436-43B4-A126-8B6AAD2DEB6E}"/>
    <hyperlink ref="B40" r:id="rId36" display="https://www.worldometers.info/coronavirus/usa/idaho/" xr:uid="{6ACAC4F2-9619-4427-9DDF-F5D72C921BA1}"/>
    <hyperlink ref="B41" r:id="rId37" display="https://www.worldometers.info/coronavirus/usa/oregon/" xr:uid="{A2530323-8C32-47F4-A64D-5C6588DE7ADC}"/>
    <hyperlink ref="B42" r:id="rId38" display="https://www.worldometers.info/coronavirus/usa/new-mexico/" xr:uid="{836973DE-AF2B-4167-92BF-47C29CA4EFF3}"/>
    <hyperlink ref="B43" r:id="rId39" display="https://www.worldometers.info/coronavirus/usa/south-dakota/" xr:uid="{F741B5E3-DE2B-4073-B266-F35BAA508DEB}"/>
    <hyperlink ref="B44" r:id="rId40" display="https://www.worldometers.info/coronavirus/usa/rhode-island/" xr:uid="{33942128-F215-4406-82C2-1D5F25A6A140}"/>
    <hyperlink ref="B45" r:id="rId41" display="https://www.worldometers.info/coronavirus/usa/north-dakota/" xr:uid="{5859B077-0B5D-42DE-B629-C8071A50AD59}"/>
    <hyperlink ref="B46" r:id="rId42" display="https://www.worldometers.info/coronavirus/usa/delaware/" xr:uid="{D4FA7810-C8B1-4AA0-A234-C7C404855C11}"/>
    <hyperlink ref="B47" r:id="rId43" display="https://www.worldometers.info/coronavirus/usa/west-virginia/" xr:uid="{E9F79ECC-603D-41CB-8676-2C1AD2D74747}"/>
    <hyperlink ref="B48" r:id="rId44" display="https://www.worldometers.info/coronavirus/usa/montana/" xr:uid="{1FEDD966-F1C7-44F1-A151-86FB4DDFD673}"/>
    <hyperlink ref="B49" r:id="rId45" display="https://www.worldometers.info/coronavirus/usa/district-of-columbia/" xr:uid="{5BE3A84D-416F-4C75-8BFA-5AC9BB7E4FFE}"/>
    <hyperlink ref="B50" r:id="rId46" display="https://www.worldometers.info/coronavirus/usa/hawaii/" xr:uid="{A541B6C8-B989-4E3D-9A08-9067EA339512}"/>
    <hyperlink ref="B51" r:id="rId47" display="https://www.worldometers.info/coronavirus/usa/alaska/" xr:uid="{DC190D3A-05E2-48FD-89AD-020920D7B0DC}"/>
    <hyperlink ref="B52" r:id="rId48" display="https://www.worldometers.info/coronavirus/usa/new-hampshire/" xr:uid="{F1CD9633-9F97-436E-A3E7-F3613DC6A219}"/>
    <hyperlink ref="B53" r:id="rId49" display="https://www.worldometers.info/coronavirus/usa/wyoming/" xr:uid="{10E934AE-8CD9-4011-AEF8-D1ED145CAD43}"/>
    <hyperlink ref="B54" r:id="rId50" display="https://www.worldometers.info/coronavirus/usa/maine/" xr:uid="{2730A808-C083-4A91-88BD-FB8C73002648}"/>
    <hyperlink ref="B55" r:id="rId51" display="https://www.worldometers.info/coronavirus/usa/vermont/" xr:uid="{B921E651-6E69-4EBD-A185-9E0463D3A703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161975</v>
      </c>
      <c r="C2" s="2"/>
      <c r="D2" s="1">
        <v>2637</v>
      </c>
      <c r="E2" s="2"/>
      <c r="F2" s="1">
        <v>71240</v>
      </c>
      <c r="G2" s="1">
        <v>88098</v>
      </c>
      <c r="H2" s="1">
        <v>33035</v>
      </c>
      <c r="I2" s="2">
        <v>538</v>
      </c>
      <c r="J2" s="1">
        <v>1244395</v>
      </c>
      <c r="K2" s="1">
        <v>253793</v>
      </c>
      <c r="L2" s="1">
        <v>4903185</v>
      </c>
      <c r="M2" s="44"/>
      <c r="N2" s="37">
        <f>IFERROR(B2/J2,0)</f>
        <v>0.13016365382374567</v>
      </c>
      <c r="O2" s="38">
        <f>IFERROR(I2/H2,0)</f>
        <v>1.6285757529892537E-2</v>
      </c>
      <c r="P2" s="36">
        <f>D2*250</f>
        <v>659250</v>
      </c>
      <c r="Q2" s="39">
        <f>ABS(P2-B2)/B2</f>
        <v>3.0700725420589596</v>
      </c>
    </row>
    <row r="3" spans="1:17" ht="15" thickBot="1" x14ac:dyDescent="0.35">
      <c r="A3" s="41" t="s">
        <v>52</v>
      </c>
      <c r="B3" s="1">
        <v>9005</v>
      </c>
      <c r="C3" s="2"/>
      <c r="D3" s="2">
        <v>60</v>
      </c>
      <c r="E3" s="2"/>
      <c r="F3" s="1">
        <v>5048</v>
      </c>
      <c r="G3" s="1">
        <v>3897</v>
      </c>
      <c r="H3" s="1">
        <v>12310</v>
      </c>
      <c r="I3" s="2">
        <v>82</v>
      </c>
      <c r="J3" s="1">
        <v>491171</v>
      </c>
      <c r="K3" s="1">
        <v>671416</v>
      </c>
      <c r="L3" s="1">
        <v>731545</v>
      </c>
      <c r="M3" s="44"/>
      <c r="N3" s="37">
        <f>IFERROR(B3/J3,0)</f>
        <v>1.8333737130245883E-2</v>
      </c>
      <c r="O3" s="38">
        <f>IFERROR(I3/H3,0)</f>
        <v>6.6612510154346058E-3</v>
      </c>
      <c r="P3" s="36">
        <f>D3*250</f>
        <v>15000</v>
      </c>
      <c r="Q3" s="39">
        <f>ABS(P3-B3)/B3</f>
        <v>0.66574125485841196</v>
      </c>
    </row>
    <row r="4" spans="1:17" ht="15" thickBot="1" x14ac:dyDescent="0.35">
      <c r="A4" s="41" t="s">
        <v>33</v>
      </c>
      <c r="B4" s="1">
        <v>223401</v>
      </c>
      <c r="C4" s="2"/>
      <c r="D4" s="1">
        <v>5743</v>
      </c>
      <c r="E4" s="2"/>
      <c r="F4" s="1">
        <v>36534</v>
      </c>
      <c r="G4" s="1">
        <v>181124</v>
      </c>
      <c r="H4" s="1">
        <v>30692</v>
      </c>
      <c r="I4" s="2">
        <v>789</v>
      </c>
      <c r="J4" s="1">
        <v>1830364</v>
      </c>
      <c r="K4" s="1">
        <v>251468</v>
      </c>
      <c r="L4" s="1">
        <v>7278717</v>
      </c>
      <c r="M4" s="44"/>
      <c r="N4" s="37">
        <f>IFERROR(B4/J4,0)</f>
        <v>0.12205277201693215</v>
      </c>
      <c r="O4" s="38">
        <f>IFERROR(I4/H4,0)</f>
        <v>2.5707024631825882E-2</v>
      </c>
      <c r="P4" s="36">
        <f>D4*250</f>
        <v>1435750</v>
      </c>
      <c r="Q4" s="39">
        <f>ABS(P4-B4)/B4</f>
        <v>5.4267841236162777</v>
      </c>
    </row>
    <row r="5" spans="1:17" ht="12.5" customHeight="1" thickBot="1" x14ac:dyDescent="0.35">
      <c r="A5" s="41" t="s">
        <v>34</v>
      </c>
      <c r="B5" s="1">
        <v>90145</v>
      </c>
      <c r="C5" s="2"/>
      <c r="D5" s="1">
        <v>1503</v>
      </c>
      <c r="E5" s="2"/>
      <c r="F5" s="1">
        <v>81563</v>
      </c>
      <c r="G5" s="1">
        <v>7079</v>
      </c>
      <c r="H5" s="1">
        <v>29871</v>
      </c>
      <c r="I5" s="2">
        <v>498</v>
      </c>
      <c r="J5" s="1">
        <v>1137064</v>
      </c>
      <c r="K5" s="1">
        <v>376785</v>
      </c>
      <c r="L5" s="1">
        <v>3017804</v>
      </c>
      <c r="M5" s="44"/>
      <c r="N5" s="37">
        <f>IFERROR(B5/J5,0)</f>
        <v>7.9278738927624132E-2</v>
      </c>
      <c r="O5" s="38">
        <f>IFERROR(I5/H5,0)</f>
        <v>1.667168825951592E-2</v>
      </c>
      <c r="P5" s="36">
        <f>D5*250</f>
        <v>375750</v>
      </c>
      <c r="Q5" s="39">
        <f>ABS(P5-B5)/B5</f>
        <v>3.1682844306395253</v>
      </c>
    </row>
    <row r="6" spans="1:17" ht="15" thickBot="1" x14ac:dyDescent="0.35">
      <c r="A6" s="41" t="s">
        <v>10</v>
      </c>
      <c r="B6" s="1">
        <v>845767</v>
      </c>
      <c r="C6" s="2"/>
      <c r="D6" s="1">
        <v>16428</v>
      </c>
      <c r="E6" s="2"/>
      <c r="F6" s="1">
        <v>435109</v>
      </c>
      <c r="G6" s="1">
        <v>394230</v>
      </c>
      <c r="H6" s="1">
        <v>21405</v>
      </c>
      <c r="I6" s="2">
        <v>416</v>
      </c>
      <c r="J6" s="1">
        <v>15623623</v>
      </c>
      <c r="K6" s="1">
        <v>395412</v>
      </c>
      <c r="L6" s="1">
        <v>39512223</v>
      </c>
      <c r="M6" s="44"/>
      <c r="N6" s="37">
        <f>IFERROR(B6/J6,0)</f>
        <v>5.4133858708700279E-2</v>
      </c>
      <c r="O6" s="38">
        <f>IFERROR(I6/H6,0)</f>
        <v>1.9434711516000933E-2</v>
      </c>
      <c r="P6" s="36">
        <f>D6*250</f>
        <v>4107000</v>
      </c>
      <c r="Q6" s="39">
        <f>ABS(P6-B6)/B6</f>
        <v>3.8559473235536501</v>
      </c>
    </row>
    <row r="7" spans="1:17" ht="15" thickBot="1" x14ac:dyDescent="0.35">
      <c r="A7" s="41" t="s">
        <v>18</v>
      </c>
      <c r="B7" s="1">
        <v>75785</v>
      </c>
      <c r="C7" s="2"/>
      <c r="D7" s="1">
        <v>2095</v>
      </c>
      <c r="E7" s="2"/>
      <c r="F7" s="1">
        <v>34397</v>
      </c>
      <c r="G7" s="1">
        <v>39293</v>
      </c>
      <c r="H7" s="1">
        <v>13160</v>
      </c>
      <c r="I7" s="2">
        <v>364</v>
      </c>
      <c r="J7" s="1">
        <v>984996</v>
      </c>
      <c r="K7" s="1">
        <v>171044</v>
      </c>
      <c r="L7" s="1">
        <v>5758736</v>
      </c>
      <c r="M7" s="44"/>
      <c r="N7" s="37">
        <f>IFERROR(B7/J7,0)</f>
        <v>7.6939398738675085E-2</v>
      </c>
      <c r="O7" s="38">
        <f>IFERROR(I7/H7,0)</f>
        <v>2.7659574468085105E-2</v>
      </c>
      <c r="P7" s="36">
        <f>D7*250</f>
        <v>523750</v>
      </c>
      <c r="Q7" s="39">
        <f>ABS(P7-B7)/B7</f>
        <v>5.9109982186448509</v>
      </c>
    </row>
    <row r="8" spans="1:17" ht="15" thickBot="1" x14ac:dyDescent="0.35">
      <c r="A8" s="41" t="s">
        <v>23</v>
      </c>
      <c r="B8" s="1">
        <v>59748</v>
      </c>
      <c r="C8" s="2"/>
      <c r="D8" s="1">
        <v>4527</v>
      </c>
      <c r="E8" s="2"/>
      <c r="F8" s="1">
        <v>42705</v>
      </c>
      <c r="G8" s="1">
        <v>12516</v>
      </c>
      <c r="H8" s="1">
        <v>16758</v>
      </c>
      <c r="I8" s="1">
        <v>1270</v>
      </c>
      <c r="J8" s="1">
        <v>1776842</v>
      </c>
      <c r="K8" s="1">
        <v>498373</v>
      </c>
      <c r="L8" s="1">
        <v>3565287</v>
      </c>
      <c r="M8" s="44"/>
      <c r="N8" s="37">
        <f>IFERROR(B8/J8,0)</f>
        <v>3.362594985935722E-2</v>
      </c>
      <c r="O8" s="38">
        <f>IFERROR(I8/H8,0)</f>
        <v>7.5784699844850215E-2</v>
      </c>
      <c r="P8" s="36">
        <f>D8*250</f>
        <v>1131750</v>
      </c>
      <c r="Q8" s="39">
        <f>ABS(P8-B8)/B8</f>
        <v>17.942056637879091</v>
      </c>
    </row>
    <row r="9" spans="1:17" ht="15" thickBot="1" x14ac:dyDescent="0.35">
      <c r="A9" s="41" t="s">
        <v>43</v>
      </c>
      <c r="B9" s="1">
        <v>21682</v>
      </c>
      <c r="C9" s="2"/>
      <c r="D9" s="2">
        <v>651</v>
      </c>
      <c r="E9" s="2"/>
      <c r="F9" s="1">
        <v>11146</v>
      </c>
      <c r="G9" s="1">
        <v>9885</v>
      </c>
      <c r="H9" s="1">
        <v>22266</v>
      </c>
      <c r="I9" s="2">
        <v>669</v>
      </c>
      <c r="J9" s="1">
        <v>301502</v>
      </c>
      <c r="K9" s="1">
        <v>309625</v>
      </c>
      <c r="L9" s="1">
        <v>973764</v>
      </c>
      <c r="M9" s="44"/>
      <c r="N9" s="37">
        <f>IFERROR(B9/J9,0)</f>
        <v>7.19132874740466E-2</v>
      </c>
      <c r="O9" s="38">
        <f>IFERROR(I9/H9,0)</f>
        <v>3.0045809754783076E-2</v>
      </c>
      <c r="P9" s="36">
        <f>D9*250</f>
        <v>162750</v>
      </c>
      <c r="Q9" s="39">
        <f>ABS(P9-B9)/B9</f>
        <v>6.5062263628816526</v>
      </c>
    </row>
    <row r="10" spans="1:17" ht="15" thickBot="1" x14ac:dyDescent="0.35">
      <c r="A10" s="41" t="s">
        <v>63</v>
      </c>
      <c r="B10" s="1">
        <v>15765</v>
      </c>
      <c r="C10" s="2"/>
      <c r="D10" s="2">
        <v>634</v>
      </c>
      <c r="E10" s="2"/>
      <c r="F10" s="1">
        <v>12431</v>
      </c>
      <c r="G10" s="1">
        <v>2700</v>
      </c>
      <c r="H10" s="1">
        <v>22338</v>
      </c>
      <c r="I10" s="2">
        <v>898</v>
      </c>
      <c r="J10" s="1">
        <v>416816</v>
      </c>
      <c r="K10" s="1">
        <v>590601</v>
      </c>
      <c r="L10" s="1">
        <v>705749</v>
      </c>
      <c r="M10" s="45"/>
      <c r="N10" s="37">
        <f>IFERROR(B10/J10,0)</f>
        <v>3.782244443591417E-2</v>
      </c>
      <c r="O10" s="38">
        <f>IFERROR(I10/H10,0)</f>
        <v>4.0200555107887906E-2</v>
      </c>
      <c r="P10" s="36">
        <f>D10*250</f>
        <v>158500</v>
      </c>
      <c r="Q10" s="39">
        <f>ABS(P10-B10)/B10</f>
        <v>9.0539169045353631</v>
      </c>
    </row>
    <row r="11" spans="1:17" ht="15" thickBot="1" x14ac:dyDescent="0.35">
      <c r="A11" s="41" t="s">
        <v>13</v>
      </c>
      <c r="B11" s="1">
        <v>726013</v>
      </c>
      <c r="C11" s="2"/>
      <c r="D11" s="1">
        <v>15072</v>
      </c>
      <c r="E11" s="2"/>
      <c r="F11" s="1">
        <v>407672</v>
      </c>
      <c r="G11" s="1">
        <v>303269</v>
      </c>
      <c r="H11" s="1">
        <v>33803</v>
      </c>
      <c r="I11" s="2">
        <v>702</v>
      </c>
      <c r="J11" s="1">
        <v>5496985</v>
      </c>
      <c r="K11" s="1">
        <v>255939</v>
      </c>
      <c r="L11" s="1">
        <v>21477737</v>
      </c>
      <c r="M11" s="44"/>
      <c r="N11" s="37">
        <f>IFERROR(B11/J11,0)</f>
        <v>0.13207476462096948</v>
      </c>
      <c r="O11" s="38">
        <f>IFERROR(I11/H11,0)</f>
        <v>2.076738750998432E-2</v>
      </c>
      <c r="P11" s="36">
        <f>D11*250</f>
        <v>3768000</v>
      </c>
      <c r="Q11" s="39">
        <f>ABS(P11-B11)/B11</f>
        <v>4.1899897109280415</v>
      </c>
    </row>
    <row r="12" spans="1:17" ht="15" thickBot="1" x14ac:dyDescent="0.35">
      <c r="A12" s="41" t="s">
        <v>16</v>
      </c>
      <c r="B12" s="1">
        <v>327407</v>
      </c>
      <c r="C12" s="2"/>
      <c r="D12" s="1">
        <v>7294</v>
      </c>
      <c r="E12" s="2"/>
      <c r="F12" s="1">
        <v>123850</v>
      </c>
      <c r="G12" s="1">
        <v>196263</v>
      </c>
      <c r="H12" s="1">
        <v>30837</v>
      </c>
      <c r="I12" s="2">
        <v>687</v>
      </c>
      <c r="J12" s="1">
        <v>3390901</v>
      </c>
      <c r="K12" s="1">
        <v>319371</v>
      </c>
      <c r="L12" s="1">
        <v>10617423</v>
      </c>
      <c r="M12" s="44"/>
      <c r="N12" s="37">
        <f>IFERROR(B12/J12,0)</f>
        <v>9.6554573548446265E-2</v>
      </c>
      <c r="O12" s="38">
        <f>IFERROR(I12/H12,0)</f>
        <v>2.2278431754061679E-2</v>
      </c>
      <c r="P12" s="36">
        <f>D12*250</f>
        <v>1823500</v>
      </c>
      <c r="Q12" s="39">
        <f>ABS(P12-B12)/B12</f>
        <v>4.5695205050594518</v>
      </c>
    </row>
    <row r="13" spans="1:17" ht="13.5" thickBot="1" x14ac:dyDescent="0.35">
      <c r="A13" s="42" t="s">
        <v>64</v>
      </c>
      <c r="B13" s="1">
        <v>2934</v>
      </c>
      <c r="C13" s="2"/>
      <c r="D13" s="2">
        <v>57</v>
      </c>
      <c r="E13" s="2"/>
      <c r="F13" s="1">
        <v>2067</v>
      </c>
      <c r="G13" s="2">
        <v>810</v>
      </c>
      <c r="H13" s="2"/>
      <c r="I13" s="2"/>
      <c r="J13" s="1">
        <v>54261</v>
      </c>
      <c r="K13" s="2"/>
      <c r="L13" s="2"/>
      <c r="M13" s="44"/>
      <c r="N13" s="37">
        <f>IFERROR(B13/J13,0)</f>
        <v>5.4071985403881244E-2</v>
      </c>
      <c r="O13" s="38">
        <f>IFERROR(I13/H13,0)</f>
        <v>0</v>
      </c>
      <c r="P13" s="36">
        <f>D13*250</f>
        <v>14250</v>
      </c>
      <c r="Q13" s="39">
        <f>ABS(P13-B13)/B13</f>
        <v>3.8568507157464214</v>
      </c>
    </row>
    <row r="14" spans="1:17" ht="15" thickBot="1" x14ac:dyDescent="0.35">
      <c r="A14" s="41" t="s">
        <v>47</v>
      </c>
      <c r="B14" s="1">
        <v>13146</v>
      </c>
      <c r="C14" s="2"/>
      <c r="D14" s="2">
        <v>164</v>
      </c>
      <c r="E14" s="2"/>
      <c r="F14" s="1">
        <v>10604</v>
      </c>
      <c r="G14" s="1">
        <v>2378</v>
      </c>
      <c r="H14" s="1">
        <v>9285</v>
      </c>
      <c r="I14" s="2">
        <v>116</v>
      </c>
      <c r="J14" s="1">
        <v>443992</v>
      </c>
      <c r="K14" s="1">
        <v>313582</v>
      </c>
      <c r="L14" s="1">
        <v>1415872</v>
      </c>
      <c r="M14" s="44"/>
      <c r="N14" s="37">
        <f>IFERROR(B14/J14,0)</f>
        <v>2.9608641597145893E-2</v>
      </c>
      <c r="O14" s="38">
        <f>IFERROR(I14/H14,0)</f>
        <v>1.2493268712977922E-2</v>
      </c>
      <c r="P14" s="36">
        <f>D14*250</f>
        <v>41000</v>
      </c>
      <c r="Q14" s="39">
        <f>ABS(P14-B14)/B14</f>
        <v>2.1188194127491253</v>
      </c>
    </row>
    <row r="15" spans="1:17" ht="15" thickBot="1" x14ac:dyDescent="0.35">
      <c r="A15" s="41" t="s">
        <v>49</v>
      </c>
      <c r="B15" s="1">
        <v>46426</v>
      </c>
      <c r="C15" s="2"/>
      <c r="D15" s="2">
        <v>503</v>
      </c>
      <c r="E15" s="2"/>
      <c r="F15" s="1">
        <v>23678</v>
      </c>
      <c r="G15" s="1">
        <v>22245</v>
      </c>
      <c r="H15" s="1">
        <v>25979</v>
      </c>
      <c r="I15" s="2">
        <v>281</v>
      </c>
      <c r="J15" s="1">
        <v>326789</v>
      </c>
      <c r="K15" s="1">
        <v>182864</v>
      </c>
      <c r="L15" s="1">
        <v>1787065</v>
      </c>
      <c r="M15" s="44"/>
      <c r="N15" s="37">
        <f>IFERROR(B15/J15,0)</f>
        <v>0.1420672054444917</v>
      </c>
      <c r="O15" s="38">
        <f>IFERROR(I15/H15,0)</f>
        <v>1.0816428653912776E-2</v>
      </c>
      <c r="P15" s="36">
        <f>D15*250</f>
        <v>125750</v>
      </c>
      <c r="Q15" s="39">
        <f>ABS(P15-B15)/B15</f>
        <v>1.7086115538706759</v>
      </c>
    </row>
    <row r="16" spans="1:17" ht="15" thickBot="1" x14ac:dyDescent="0.35">
      <c r="A16" s="41" t="s">
        <v>12</v>
      </c>
      <c r="B16" s="1">
        <v>313439</v>
      </c>
      <c r="C16" s="2"/>
      <c r="D16" s="1">
        <v>9159</v>
      </c>
      <c r="E16" s="2"/>
      <c r="F16" s="1">
        <v>213840</v>
      </c>
      <c r="G16" s="1">
        <v>90440</v>
      </c>
      <c r="H16" s="1">
        <v>24735</v>
      </c>
      <c r="I16" s="2">
        <v>723</v>
      </c>
      <c r="J16" s="1">
        <v>6105780</v>
      </c>
      <c r="K16" s="1">
        <v>481839</v>
      </c>
      <c r="L16" s="1">
        <v>12671821</v>
      </c>
      <c r="M16" s="44"/>
      <c r="N16" s="37">
        <f>IFERROR(B16/J16,0)</f>
        <v>5.1334800795311983E-2</v>
      </c>
      <c r="O16" s="38">
        <f>IFERROR(I16/H16,0)</f>
        <v>2.9229836264402669E-2</v>
      </c>
      <c r="P16" s="36">
        <f>D16*250</f>
        <v>2289750</v>
      </c>
      <c r="Q16" s="39">
        <f>ABS(P16-B16)/B16</f>
        <v>6.3052491872421745</v>
      </c>
    </row>
    <row r="17" spans="1:17" ht="15" thickBot="1" x14ac:dyDescent="0.35">
      <c r="A17" s="41" t="s">
        <v>27</v>
      </c>
      <c r="B17" s="1">
        <v>129677</v>
      </c>
      <c r="C17" s="2"/>
      <c r="D17" s="1">
        <v>3742</v>
      </c>
      <c r="E17" s="2"/>
      <c r="F17" s="1">
        <v>100528</v>
      </c>
      <c r="G17" s="1">
        <v>25407</v>
      </c>
      <c r="H17" s="1">
        <v>19262</v>
      </c>
      <c r="I17" s="2">
        <v>556</v>
      </c>
      <c r="J17" s="1">
        <v>2246099</v>
      </c>
      <c r="K17" s="1">
        <v>333634</v>
      </c>
      <c r="L17" s="1">
        <v>6732219</v>
      </c>
      <c r="M17" s="44"/>
      <c r="N17" s="37">
        <f>IFERROR(B17/J17,0)</f>
        <v>5.7734320704474734E-2</v>
      </c>
      <c r="O17" s="38">
        <f>IFERROR(I17/H17,0)</f>
        <v>2.8865123040182742E-2</v>
      </c>
      <c r="P17" s="36">
        <f>D17*250</f>
        <v>935500</v>
      </c>
      <c r="Q17" s="39">
        <f>ABS(P17-B17)/B17</f>
        <v>6.2140780554762989</v>
      </c>
    </row>
    <row r="18" spans="1:17" ht="15" thickBot="1" x14ac:dyDescent="0.35">
      <c r="A18" s="41" t="s">
        <v>41</v>
      </c>
      <c r="B18" s="1">
        <v>96749</v>
      </c>
      <c r="C18" s="52">
        <v>526</v>
      </c>
      <c r="D18" s="1">
        <v>1433</v>
      </c>
      <c r="E18" s="53">
        <v>12</v>
      </c>
      <c r="F18" s="1">
        <v>74979</v>
      </c>
      <c r="G18" s="1">
        <v>20337</v>
      </c>
      <c r="H18" s="1">
        <v>30665</v>
      </c>
      <c r="I18" s="2">
        <v>454</v>
      </c>
      <c r="J18" s="1">
        <v>847462</v>
      </c>
      <c r="K18" s="1">
        <v>268603</v>
      </c>
      <c r="L18" s="1">
        <v>3155070</v>
      </c>
      <c r="M18" s="44"/>
      <c r="N18" s="37">
        <f>IFERROR(B18/J18,0)</f>
        <v>0.11416323091772847</v>
      </c>
      <c r="O18" s="38">
        <f>IFERROR(I18/H18,0)</f>
        <v>1.4805152453937714E-2</v>
      </c>
      <c r="P18" s="36">
        <f>D18*250</f>
        <v>358250</v>
      </c>
      <c r="Q18" s="39">
        <f>ABS(P18-B18)/B18</f>
        <v>2.7028806499291984</v>
      </c>
    </row>
    <row r="19" spans="1:17" ht="15" thickBot="1" x14ac:dyDescent="0.35">
      <c r="A19" s="41" t="s">
        <v>45</v>
      </c>
      <c r="B19" s="1">
        <v>65202</v>
      </c>
      <c r="C19" s="2"/>
      <c r="D19" s="2">
        <v>749</v>
      </c>
      <c r="E19" s="2"/>
      <c r="F19" s="1">
        <v>51002</v>
      </c>
      <c r="G19" s="1">
        <v>13451</v>
      </c>
      <c r="H19" s="1">
        <v>22381</v>
      </c>
      <c r="I19" s="2">
        <v>257</v>
      </c>
      <c r="J19" s="1">
        <v>549398</v>
      </c>
      <c r="K19" s="1">
        <v>188582</v>
      </c>
      <c r="L19" s="1">
        <v>2913314</v>
      </c>
      <c r="M19" s="44"/>
      <c r="N19" s="37">
        <f>IFERROR(B19/J19,0)</f>
        <v>0.11867899045864747</v>
      </c>
      <c r="O19" s="38">
        <f>IFERROR(I19/H19,0)</f>
        <v>1.1482954291586614E-2</v>
      </c>
      <c r="P19" s="36">
        <f>D19*250</f>
        <v>187250</v>
      </c>
      <c r="Q19" s="39">
        <f>ABS(P19-B19)/B19</f>
        <v>1.871844421950247</v>
      </c>
    </row>
    <row r="20" spans="1:17" ht="15" thickBot="1" x14ac:dyDescent="0.35">
      <c r="A20" s="41" t="s">
        <v>38</v>
      </c>
      <c r="B20" s="1">
        <v>77455</v>
      </c>
      <c r="C20" s="2"/>
      <c r="D20" s="1">
        <v>1234</v>
      </c>
      <c r="E20" s="2"/>
      <c r="F20" s="1">
        <v>13113</v>
      </c>
      <c r="G20" s="1">
        <v>63108</v>
      </c>
      <c r="H20" s="1">
        <v>17337</v>
      </c>
      <c r="I20" s="2">
        <v>276</v>
      </c>
      <c r="J20" s="1">
        <v>1592037</v>
      </c>
      <c r="K20" s="1">
        <v>356346</v>
      </c>
      <c r="L20" s="1">
        <v>4467673</v>
      </c>
      <c r="M20" s="44"/>
      <c r="N20" s="37">
        <f>IFERROR(B20/J20,0)</f>
        <v>4.8651507471245956E-2</v>
      </c>
      <c r="O20" s="38">
        <f>IFERROR(I20/H20,0)</f>
        <v>1.5919709292265098E-2</v>
      </c>
      <c r="P20" s="36">
        <f>D20*250</f>
        <v>308500</v>
      </c>
      <c r="Q20" s="39">
        <f>ABS(P20-B20)/B20</f>
        <v>2.9829578464915114</v>
      </c>
    </row>
    <row r="21" spans="1:17" ht="15" thickBot="1" x14ac:dyDescent="0.35">
      <c r="A21" s="41" t="s">
        <v>14</v>
      </c>
      <c r="B21" s="1">
        <v>170621</v>
      </c>
      <c r="C21" s="2"/>
      <c r="D21" s="1">
        <v>5609</v>
      </c>
      <c r="E21" s="2"/>
      <c r="F21" s="1">
        <v>157873</v>
      </c>
      <c r="G21" s="1">
        <v>7139</v>
      </c>
      <c r="H21" s="1">
        <v>36702</v>
      </c>
      <c r="I21" s="1">
        <v>1207</v>
      </c>
      <c r="J21" s="1">
        <v>2437687</v>
      </c>
      <c r="K21" s="1">
        <v>524370</v>
      </c>
      <c r="L21" s="1">
        <v>4648794</v>
      </c>
      <c r="M21" s="44"/>
      <c r="N21" s="37">
        <f>IFERROR(B21/J21,0)</f>
        <v>6.9992989255798638E-2</v>
      </c>
      <c r="O21" s="38">
        <f>IFERROR(I21/H21,0)</f>
        <v>3.2886491199389682E-2</v>
      </c>
      <c r="P21" s="36">
        <f>D21*250</f>
        <v>1402250</v>
      </c>
      <c r="Q21" s="39">
        <f>ABS(P21-B21)/B21</f>
        <v>7.2185076866270856</v>
      </c>
    </row>
    <row r="22" spans="1:17" ht="15" thickBot="1" x14ac:dyDescent="0.35">
      <c r="A22" s="41" t="s">
        <v>39</v>
      </c>
      <c r="B22" s="1">
        <v>5639</v>
      </c>
      <c r="C22" s="2"/>
      <c r="D22" s="2">
        <v>142</v>
      </c>
      <c r="E22" s="2"/>
      <c r="F22" s="1">
        <v>4900</v>
      </c>
      <c r="G22" s="2">
        <v>597</v>
      </c>
      <c r="H22" s="1">
        <v>4195</v>
      </c>
      <c r="I22" s="2">
        <v>106</v>
      </c>
      <c r="J22" s="1">
        <v>492553</v>
      </c>
      <c r="K22" s="1">
        <v>366425</v>
      </c>
      <c r="L22" s="1">
        <v>1344212</v>
      </c>
      <c r="M22" s="44"/>
      <c r="N22" s="37">
        <f>IFERROR(B22/J22,0)</f>
        <v>1.1448514170048706E-2</v>
      </c>
      <c r="O22" s="38">
        <f>IFERROR(I22/H22,0)</f>
        <v>2.5268176400476759E-2</v>
      </c>
      <c r="P22" s="36">
        <f>D22*250</f>
        <v>35500</v>
      </c>
      <c r="Q22" s="39">
        <f>ABS(P22-B22)/B22</f>
        <v>5.2954424543358751</v>
      </c>
    </row>
    <row r="23" spans="1:17" ht="15" thickBot="1" x14ac:dyDescent="0.35">
      <c r="A23" s="41" t="s">
        <v>26</v>
      </c>
      <c r="B23" s="1">
        <v>129425</v>
      </c>
      <c r="C23" s="2"/>
      <c r="D23" s="1">
        <v>3979</v>
      </c>
      <c r="E23" s="2"/>
      <c r="F23" s="1">
        <v>7676</v>
      </c>
      <c r="G23" s="1">
        <v>117770</v>
      </c>
      <c r="H23" s="1">
        <v>21408</v>
      </c>
      <c r="I23" s="2">
        <v>658</v>
      </c>
      <c r="J23" s="1">
        <v>2802303</v>
      </c>
      <c r="K23" s="1">
        <v>463522</v>
      </c>
      <c r="L23" s="1">
        <v>6045680</v>
      </c>
      <c r="M23" s="44"/>
      <c r="N23" s="37">
        <f>IFERROR(B23/J23,0)</f>
        <v>4.6185226936558965E-2</v>
      </c>
      <c r="O23" s="38">
        <f>IFERROR(I23/H23,0)</f>
        <v>3.0736173393124067E-2</v>
      </c>
      <c r="P23" s="36">
        <f>D23*250</f>
        <v>994750</v>
      </c>
      <c r="Q23" s="39">
        <f>ABS(P23-B23)/B23</f>
        <v>6.6859184856094265</v>
      </c>
    </row>
    <row r="24" spans="1:17" ht="15" thickBot="1" x14ac:dyDescent="0.35">
      <c r="A24" s="41" t="s">
        <v>17</v>
      </c>
      <c r="B24" s="1">
        <v>136936</v>
      </c>
      <c r="C24" s="2"/>
      <c r="D24" s="1">
        <v>9565</v>
      </c>
      <c r="E24" s="2"/>
      <c r="F24" s="1">
        <v>116364</v>
      </c>
      <c r="G24" s="1">
        <v>11007</v>
      </c>
      <c r="H24" s="1">
        <v>19867</v>
      </c>
      <c r="I24" s="1">
        <v>1388</v>
      </c>
      <c r="J24" s="1">
        <v>2628485</v>
      </c>
      <c r="K24" s="1">
        <v>381354</v>
      </c>
      <c r="L24" s="1">
        <v>6892503</v>
      </c>
      <c r="M24" s="44"/>
      <c r="N24" s="37">
        <f>IFERROR(B24/J24,0)</f>
        <v>5.2096930361025459E-2</v>
      </c>
      <c r="O24" s="38">
        <f>IFERROR(I24/H24,0)</f>
        <v>6.9864599587255244E-2</v>
      </c>
      <c r="P24" s="36">
        <f>D24*250</f>
        <v>2391250</v>
      </c>
      <c r="Q24" s="39">
        <f>ABS(P24-B24)/B24</f>
        <v>16.462537243675879</v>
      </c>
    </row>
    <row r="25" spans="1:17" ht="15" thickBot="1" x14ac:dyDescent="0.35">
      <c r="A25" s="41" t="s">
        <v>11</v>
      </c>
      <c r="B25" s="1">
        <v>146493</v>
      </c>
      <c r="C25" s="2"/>
      <c r="D25" s="1">
        <v>7193</v>
      </c>
      <c r="E25" s="2"/>
      <c r="F25" s="1">
        <v>99521</v>
      </c>
      <c r="G25" s="1">
        <v>39779</v>
      </c>
      <c r="H25" s="1">
        <v>14669</v>
      </c>
      <c r="I25" s="2">
        <v>720</v>
      </c>
      <c r="J25" s="1">
        <v>4260338</v>
      </c>
      <c r="K25" s="1">
        <v>426594</v>
      </c>
      <c r="L25" s="1">
        <v>9986857</v>
      </c>
      <c r="M25" s="44"/>
      <c r="N25" s="37">
        <f>IFERROR(B25/J25,0)</f>
        <v>3.4385299945685059E-2</v>
      </c>
      <c r="O25" s="38">
        <f>IFERROR(I25/H25,0)</f>
        <v>4.9083100415842934E-2</v>
      </c>
      <c r="P25" s="36">
        <f>D25*250</f>
        <v>1798250</v>
      </c>
      <c r="Q25" s="39">
        <f>ABS(P25-B25)/B25</f>
        <v>11.27533056186985</v>
      </c>
    </row>
    <row r="26" spans="1:17" ht="15" thickBot="1" x14ac:dyDescent="0.35">
      <c r="A26" s="41" t="s">
        <v>32</v>
      </c>
      <c r="B26" s="1">
        <v>107922</v>
      </c>
      <c r="C26" s="2"/>
      <c r="D26" s="1">
        <v>2160</v>
      </c>
      <c r="E26" s="2"/>
      <c r="F26" s="1">
        <v>97254</v>
      </c>
      <c r="G26" s="1">
        <v>8508</v>
      </c>
      <c r="H26" s="1">
        <v>19136</v>
      </c>
      <c r="I26" s="2">
        <v>383</v>
      </c>
      <c r="J26" s="1">
        <v>2224194</v>
      </c>
      <c r="K26" s="1">
        <v>394386</v>
      </c>
      <c r="L26" s="1">
        <v>5639632</v>
      </c>
      <c r="M26" s="44"/>
      <c r="N26" s="37">
        <f>IFERROR(B26/J26,0)</f>
        <v>4.8521846565542391E-2</v>
      </c>
      <c r="O26" s="38">
        <f>IFERROR(I26/H26,0)</f>
        <v>2.0014632107023412E-2</v>
      </c>
      <c r="P26" s="36">
        <f>D26*250</f>
        <v>540000</v>
      </c>
      <c r="Q26" s="39">
        <f>ABS(P26-B26)/B26</f>
        <v>4.003613721020737</v>
      </c>
    </row>
    <row r="27" spans="1:17" ht="15" thickBot="1" x14ac:dyDescent="0.35">
      <c r="A27" s="41" t="s">
        <v>30</v>
      </c>
      <c r="B27" s="1">
        <v>102819</v>
      </c>
      <c r="C27" s="2"/>
      <c r="D27" s="1">
        <v>3074</v>
      </c>
      <c r="E27" s="2"/>
      <c r="F27" s="1">
        <v>90577</v>
      </c>
      <c r="G27" s="1">
        <v>9168</v>
      </c>
      <c r="H27" s="1">
        <v>34548</v>
      </c>
      <c r="I27" s="1">
        <v>1033</v>
      </c>
      <c r="J27" s="1">
        <v>904005</v>
      </c>
      <c r="K27" s="1">
        <v>303750</v>
      </c>
      <c r="L27" s="1">
        <v>2976149</v>
      </c>
      <c r="M27" s="44"/>
      <c r="N27" s="37">
        <f>IFERROR(B27/J27,0)</f>
        <v>0.11373720278095807</v>
      </c>
      <c r="O27" s="38">
        <f>IFERROR(I27/H27,0)</f>
        <v>2.9900428389487092E-2</v>
      </c>
      <c r="P27" s="36">
        <f>D27*250</f>
        <v>768500</v>
      </c>
      <c r="Q27" s="39">
        <f>ABS(P27-B27)/B27</f>
        <v>6.4742994971746466</v>
      </c>
    </row>
    <row r="28" spans="1:17" ht="15" thickBot="1" x14ac:dyDescent="0.35">
      <c r="A28" s="41" t="s">
        <v>35</v>
      </c>
      <c r="B28" s="1">
        <v>144543</v>
      </c>
      <c r="C28" s="2"/>
      <c r="D28" s="1">
        <v>2404</v>
      </c>
      <c r="E28" s="2"/>
      <c r="F28" s="1">
        <v>26551</v>
      </c>
      <c r="G28" s="1">
        <v>115588</v>
      </c>
      <c r="H28" s="1">
        <v>23551</v>
      </c>
      <c r="I28" s="2">
        <v>392</v>
      </c>
      <c r="J28" s="1">
        <v>2076683</v>
      </c>
      <c r="K28" s="1">
        <v>338364</v>
      </c>
      <c r="L28" s="1">
        <v>6137428</v>
      </c>
      <c r="M28" s="44"/>
      <c r="N28" s="37">
        <f>IFERROR(B28/J28,0)</f>
        <v>6.9602823348580409E-2</v>
      </c>
      <c r="O28" s="38">
        <f>IFERROR(I28/H28,0)</f>
        <v>1.6644728461636449E-2</v>
      </c>
      <c r="P28" s="36">
        <f>D28*250</f>
        <v>601000</v>
      </c>
      <c r="Q28" s="39">
        <f>ABS(P28-B28)/B28</f>
        <v>3.1579322416166815</v>
      </c>
    </row>
    <row r="29" spans="1:17" ht="15" thickBot="1" x14ac:dyDescent="0.35">
      <c r="A29" s="41" t="s">
        <v>51</v>
      </c>
      <c r="B29" s="1">
        <v>16677</v>
      </c>
      <c r="C29" s="2"/>
      <c r="D29" s="2">
        <v>197</v>
      </c>
      <c r="E29" s="2"/>
      <c r="F29" s="1">
        <v>10656</v>
      </c>
      <c r="G29" s="1">
        <v>5824</v>
      </c>
      <c r="H29" s="1">
        <v>15604</v>
      </c>
      <c r="I29" s="2">
        <v>184</v>
      </c>
      <c r="J29" s="1">
        <v>381665</v>
      </c>
      <c r="K29" s="1">
        <v>357104</v>
      </c>
      <c r="L29" s="1">
        <v>1068778</v>
      </c>
      <c r="M29" s="44"/>
      <c r="N29" s="37">
        <f>IFERROR(B29/J29,0)</f>
        <v>4.3695387316101814E-2</v>
      </c>
      <c r="O29" s="38">
        <f>IFERROR(I29/H29,0)</f>
        <v>1.179184824403999E-2</v>
      </c>
      <c r="P29" s="36">
        <f>D29*250</f>
        <v>49250</v>
      </c>
      <c r="Q29" s="39">
        <f>ABS(P29-B29)/B29</f>
        <v>1.9531690351981772</v>
      </c>
    </row>
    <row r="30" spans="1:17" ht="15" thickBot="1" x14ac:dyDescent="0.35">
      <c r="A30" s="41" t="s">
        <v>50</v>
      </c>
      <c r="B30" s="1">
        <v>49396</v>
      </c>
      <c r="C30" s="2"/>
      <c r="D30" s="2">
        <v>507</v>
      </c>
      <c r="E30" s="2"/>
      <c r="F30" s="1">
        <v>35295</v>
      </c>
      <c r="G30" s="1">
        <v>13594</v>
      </c>
      <c r="H30" s="1">
        <v>25535</v>
      </c>
      <c r="I30" s="2">
        <v>262</v>
      </c>
      <c r="J30" s="1">
        <v>490443</v>
      </c>
      <c r="K30" s="1">
        <v>253536</v>
      </c>
      <c r="L30" s="1">
        <v>1934408</v>
      </c>
      <c r="M30" s="44"/>
      <c r="N30" s="37">
        <f>IFERROR(B30/J30,0)</f>
        <v>0.10071710677897329</v>
      </c>
      <c r="O30" s="38">
        <f>IFERROR(I30/H30,0)</f>
        <v>1.0260426865087135E-2</v>
      </c>
      <c r="P30" s="36">
        <f>D30*250</f>
        <v>126750</v>
      </c>
      <c r="Q30" s="39">
        <f>ABS(P30-B30)/B30</f>
        <v>1.5659972467406267</v>
      </c>
    </row>
    <row r="31" spans="1:17" ht="15" thickBot="1" x14ac:dyDescent="0.35">
      <c r="A31" s="41" t="s">
        <v>31</v>
      </c>
      <c r="B31" s="1">
        <v>83827</v>
      </c>
      <c r="C31" s="2"/>
      <c r="D31" s="1">
        <v>1649</v>
      </c>
      <c r="E31" s="2"/>
      <c r="F31" s="1">
        <v>61665</v>
      </c>
      <c r="G31" s="1">
        <v>20513</v>
      </c>
      <c r="H31" s="1">
        <v>27215</v>
      </c>
      <c r="I31" s="2">
        <v>535</v>
      </c>
      <c r="J31" s="1">
        <v>1101167</v>
      </c>
      <c r="K31" s="1">
        <v>357504</v>
      </c>
      <c r="L31" s="1">
        <v>3080156</v>
      </c>
      <c r="M31" s="44"/>
      <c r="N31" s="37">
        <f>IFERROR(B31/J31,0)</f>
        <v>7.6125601293900017E-2</v>
      </c>
      <c r="O31" s="38">
        <f>IFERROR(I31/H31,0)</f>
        <v>1.9658276685651295E-2</v>
      </c>
      <c r="P31" s="36">
        <f>D31*250</f>
        <v>412250</v>
      </c>
      <c r="Q31" s="39">
        <f>ABS(P31-B31)/B31</f>
        <v>3.9178665585074022</v>
      </c>
    </row>
    <row r="32" spans="1:17" ht="15" thickBot="1" x14ac:dyDescent="0.35">
      <c r="A32" s="41" t="s">
        <v>42</v>
      </c>
      <c r="B32" s="1">
        <v>8878</v>
      </c>
      <c r="C32" s="2"/>
      <c r="D32" s="2">
        <v>449</v>
      </c>
      <c r="E32" s="2"/>
      <c r="F32" s="1">
        <v>7898</v>
      </c>
      <c r="G32" s="2">
        <v>531</v>
      </c>
      <c r="H32" s="1">
        <v>6529</v>
      </c>
      <c r="I32" s="2">
        <v>330</v>
      </c>
      <c r="J32" s="1">
        <v>319012</v>
      </c>
      <c r="K32" s="1">
        <v>234618</v>
      </c>
      <c r="L32" s="1">
        <v>1359711</v>
      </c>
      <c r="M32" s="44"/>
      <c r="N32" s="37">
        <f>IFERROR(B32/J32,0)</f>
        <v>2.7829674118841925E-2</v>
      </c>
      <c r="O32" s="38">
        <f>IFERROR(I32/H32,0)</f>
        <v>5.0543727982845767E-2</v>
      </c>
      <c r="P32" s="36">
        <f>D32*250</f>
        <v>112250</v>
      </c>
      <c r="Q32" s="39">
        <f>ABS(P32-B32)/B32</f>
        <v>11.643613426447398</v>
      </c>
    </row>
    <row r="33" spans="1:17" ht="15" thickBot="1" x14ac:dyDescent="0.35">
      <c r="A33" s="41" t="s">
        <v>8</v>
      </c>
      <c r="B33" s="1">
        <v>215101</v>
      </c>
      <c r="C33" s="2"/>
      <c r="D33" s="1">
        <v>16280</v>
      </c>
      <c r="E33" s="2"/>
      <c r="F33" s="1">
        <v>174416</v>
      </c>
      <c r="G33" s="1">
        <v>24405</v>
      </c>
      <c r="H33" s="1">
        <v>24217</v>
      </c>
      <c r="I33" s="1">
        <v>1833</v>
      </c>
      <c r="J33" s="1">
        <v>3842667</v>
      </c>
      <c r="K33" s="1">
        <v>432626</v>
      </c>
      <c r="L33" s="1">
        <v>8882190</v>
      </c>
      <c r="M33" s="44"/>
      <c r="N33" s="37">
        <f>IFERROR(B33/J33,0)</f>
        <v>5.597700763558227E-2</v>
      </c>
      <c r="O33" s="38">
        <f>IFERROR(I33/H33,0)</f>
        <v>7.5690630548788038E-2</v>
      </c>
      <c r="P33" s="36">
        <f>D33*250</f>
        <v>4070000</v>
      </c>
      <c r="Q33" s="39">
        <f>ABS(P33-B33)/B33</f>
        <v>17.921343926806475</v>
      </c>
    </row>
    <row r="34" spans="1:17" ht="15" thickBot="1" x14ac:dyDescent="0.35">
      <c r="A34" s="41" t="s">
        <v>44</v>
      </c>
      <c r="B34" s="1">
        <v>31756</v>
      </c>
      <c r="C34" s="2"/>
      <c r="D34" s="2">
        <v>899</v>
      </c>
      <c r="E34" s="2"/>
      <c r="F34" s="1">
        <v>18045</v>
      </c>
      <c r="G34" s="1">
        <v>12812</v>
      </c>
      <c r="H34" s="1">
        <v>15145</v>
      </c>
      <c r="I34" s="2">
        <v>429</v>
      </c>
      <c r="J34" s="1">
        <v>973945</v>
      </c>
      <c r="K34" s="1">
        <v>464485</v>
      </c>
      <c r="L34" s="1">
        <v>2096829</v>
      </c>
      <c r="M34" s="44"/>
      <c r="N34" s="37">
        <f>IFERROR(B34/J34,0)</f>
        <v>3.2605537273665351E-2</v>
      </c>
      <c r="O34" s="38">
        <f>IFERROR(I34/H34,0)</f>
        <v>2.8326180257510731E-2</v>
      </c>
      <c r="P34" s="36">
        <f>D34*250</f>
        <v>224750</v>
      </c>
      <c r="Q34" s="39">
        <f>ABS(P34-B34)/B34</f>
        <v>6.0774026955535962</v>
      </c>
    </row>
    <row r="35" spans="1:17" ht="15" thickBot="1" x14ac:dyDescent="0.35">
      <c r="A35" s="41" t="s">
        <v>7</v>
      </c>
      <c r="B35" s="1">
        <v>505230</v>
      </c>
      <c r="C35" s="2"/>
      <c r="D35" s="1">
        <v>33363</v>
      </c>
      <c r="E35" s="2"/>
      <c r="F35" s="1">
        <v>402070</v>
      </c>
      <c r="G35" s="1">
        <v>69797</v>
      </c>
      <c r="H35" s="1">
        <v>25971</v>
      </c>
      <c r="I35" s="1">
        <v>1715</v>
      </c>
      <c r="J35" s="1">
        <v>11647440</v>
      </c>
      <c r="K35" s="1">
        <v>598730</v>
      </c>
      <c r="L35" s="1">
        <v>19453561</v>
      </c>
      <c r="M35" s="44"/>
      <c r="N35" s="37">
        <f>IFERROR(B35/J35,0)</f>
        <v>4.3376913725247782E-2</v>
      </c>
      <c r="O35" s="38">
        <f>IFERROR(I35/H35,0)</f>
        <v>6.6035193099996156E-2</v>
      </c>
      <c r="P35" s="36">
        <f>D35*250</f>
        <v>8340750</v>
      </c>
      <c r="Q35" s="39">
        <f>ABS(P35-B35)/B35</f>
        <v>15.508817766165905</v>
      </c>
    </row>
    <row r="36" spans="1:17" ht="15" thickBot="1" x14ac:dyDescent="0.35">
      <c r="A36" s="41" t="s">
        <v>24</v>
      </c>
      <c r="B36" s="1">
        <v>225397</v>
      </c>
      <c r="C36" s="2"/>
      <c r="D36" s="1">
        <v>3722</v>
      </c>
      <c r="E36" s="2"/>
      <c r="F36" s="1">
        <v>192644</v>
      </c>
      <c r="G36" s="1">
        <v>29031</v>
      </c>
      <c r="H36" s="1">
        <v>21491</v>
      </c>
      <c r="I36" s="2">
        <v>355</v>
      </c>
      <c r="J36" s="1">
        <v>3262720</v>
      </c>
      <c r="K36" s="1">
        <v>311088</v>
      </c>
      <c r="L36" s="1">
        <v>10488084</v>
      </c>
      <c r="M36" s="44"/>
      <c r="N36" s="37">
        <f>IFERROR(B36/J36,0)</f>
        <v>6.9082544625343273E-2</v>
      </c>
      <c r="O36" s="38">
        <f>IFERROR(I36/H36,0)</f>
        <v>1.651854264575869E-2</v>
      </c>
      <c r="P36" s="36">
        <f>D36*250</f>
        <v>930500</v>
      </c>
      <c r="Q36" s="39">
        <f>ABS(P36-B36)/B36</f>
        <v>3.1282714499305668</v>
      </c>
    </row>
    <row r="37" spans="1:17" ht="15" thickBot="1" x14ac:dyDescent="0.35">
      <c r="A37" s="41" t="s">
        <v>53</v>
      </c>
      <c r="B37" s="1">
        <v>25384</v>
      </c>
      <c r="C37" s="2"/>
      <c r="D37" s="2">
        <v>310</v>
      </c>
      <c r="E37" s="2"/>
      <c r="F37" s="1">
        <v>21242</v>
      </c>
      <c r="G37" s="1">
        <v>3832</v>
      </c>
      <c r="H37" s="1">
        <v>33310</v>
      </c>
      <c r="I37" s="2">
        <v>407</v>
      </c>
      <c r="J37" s="1">
        <v>253407</v>
      </c>
      <c r="K37" s="1">
        <v>332528</v>
      </c>
      <c r="L37" s="1">
        <v>762062</v>
      </c>
      <c r="M37" s="44"/>
      <c r="N37" s="37">
        <f>IFERROR(B37/J37,0)</f>
        <v>0.10017087136503727</v>
      </c>
      <c r="O37" s="38">
        <f>IFERROR(I37/H37,0)</f>
        <v>1.2218552987090963E-2</v>
      </c>
      <c r="P37" s="36">
        <f>D37*250</f>
        <v>77500</v>
      </c>
      <c r="Q37" s="39">
        <f>ABS(P37-B37)/B37</f>
        <v>2.0531043176804284</v>
      </c>
    </row>
    <row r="38" spans="1:17" ht="15" thickBot="1" x14ac:dyDescent="0.35">
      <c r="A38" s="41" t="s">
        <v>21</v>
      </c>
      <c r="B38" s="1">
        <v>164311</v>
      </c>
      <c r="C38" s="2"/>
      <c r="D38" s="1">
        <v>4988</v>
      </c>
      <c r="E38" s="2"/>
      <c r="F38" s="1">
        <v>140808</v>
      </c>
      <c r="G38" s="1">
        <v>18515</v>
      </c>
      <c r="H38" s="1">
        <v>14057</v>
      </c>
      <c r="I38" s="2">
        <v>427</v>
      </c>
      <c r="J38" s="1">
        <v>3480214</v>
      </c>
      <c r="K38" s="1">
        <v>297732</v>
      </c>
      <c r="L38" s="1">
        <v>11689100</v>
      </c>
      <c r="M38" s="44"/>
      <c r="N38" s="37">
        <f>IFERROR(B38/J38,0)</f>
        <v>4.7212901275611209E-2</v>
      </c>
      <c r="O38" s="38">
        <f>IFERROR(I38/H38,0)</f>
        <v>3.0376324962652058E-2</v>
      </c>
      <c r="P38" s="36">
        <f>D38*250</f>
        <v>1247000</v>
      </c>
      <c r="Q38" s="39">
        <f>ABS(P38-B38)/B38</f>
        <v>6.5892666954738273</v>
      </c>
    </row>
    <row r="39" spans="1:17" ht="15" thickBot="1" x14ac:dyDescent="0.35">
      <c r="A39" s="41" t="s">
        <v>46</v>
      </c>
      <c r="B39" s="1">
        <v>95564</v>
      </c>
      <c r="C39" s="2"/>
      <c r="D39" s="1">
        <v>1085</v>
      </c>
      <c r="E39" s="2"/>
      <c r="F39" s="1">
        <v>81289</v>
      </c>
      <c r="G39" s="1">
        <v>13190</v>
      </c>
      <c r="H39" s="1">
        <v>24151</v>
      </c>
      <c r="I39" s="2">
        <v>274</v>
      </c>
      <c r="J39" s="1">
        <v>1336562</v>
      </c>
      <c r="K39" s="1">
        <v>337774</v>
      </c>
      <c r="L39" s="1">
        <v>3956971</v>
      </c>
      <c r="M39" s="44"/>
      <c r="N39" s="37">
        <f>IFERROR(B39/J39,0)</f>
        <v>7.1499863081548029E-2</v>
      </c>
      <c r="O39" s="38">
        <f>IFERROR(I39/H39,0)</f>
        <v>1.134528590948615E-2</v>
      </c>
      <c r="P39" s="36">
        <f>D39*250</f>
        <v>271250</v>
      </c>
      <c r="Q39" s="39">
        <f>ABS(P39-B39)/B39</f>
        <v>1.8384119542924113</v>
      </c>
    </row>
    <row r="40" spans="1:17" ht="15" thickBot="1" x14ac:dyDescent="0.35">
      <c r="A40" s="41" t="s">
        <v>37</v>
      </c>
      <c r="B40" s="1">
        <v>36116</v>
      </c>
      <c r="C40" s="2"/>
      <c r="D40" s="2">
        <v>594</v>
      </c>
      <c r="E40" s="2"/>
      <c r="F40" s="1">
        <v>5901</v>
      </c>
      <c r="G40" s="1">
        <v>29621</v>
      </c>
      <c r="H40" s="1">
        <v>8563</v>
      </c>
      <c r="I40" s="2">
        <v>141</v>
      </c>
      <c r="J40" s="1">
        <v>722562</v>
      </c>
      <c r="K40" s="1">
        <v>171315</v>
      </c>
      <c r="L40" s="1">
        <v>4217737</v>
      </c>
      <c r="M40" s="44"/>
      <c r="N40" s="37">
        <f>IFERROR(B40/J40,0)</f>
        <v>4.9983254032179937E-2</v>
      </c>
      <c r="O40" s="38">
        <f>IFERROR(I40/H40,0)</f>
        <v>1.6466191755225974E-2</v>
      </c>
      <c r="P40" s="36">
        <f>D40*250</f>
        <v>148500</v>
      </c>
      <c r="Q40" s="39">
        <f>ABS(P40-B40)/B40</f>
        <v>3.1117510244766864</v>
      </c>
    </row>
    <row r="41" spans="1:17" ht="15" thickBot="1" x14ac:dyDescent="0.35">
      <c r="A41" s="41" t="s">
        <v>19</v>
      </c>
      <c r="B41" s="1">
        <v>172971</v>
      </c>
      <c r="C41" s="2"/>
      <c r="D41" s="1">
        <v>8379</v>
      </c>
      <c r="E41" s="2"/>
      <c r="F41" s="1">
        <v>136021</v>
      </c>
      <c r="G41" s="1">
        <v>28571</v>
      </c>
      <c r="H41" s="1">
        <v>13511</v>
      </c>
      <c r="I41" s="2">
        <v>655</v>
      </c>
      <c r="J41" s="1">
        <v>2262584</v>
      </c>
      <c r="K41" s="1">
        <v>176737</v>
      </c>
      <c r="L41" s="1">
        <v>12801989</v>
      </c>
      <c r="M41" s="44"/>
      <c r="N41" s="37">
        <f>IFERROR(B41/J41,0)</f>
        <v>7.6448432411791126E-2</v>
      </c>
      <c r="O41" s="38">
        <f>IFERROR(I41/H41,0)</f>
        <v>4.8479017097180076E-2</v>
      </c>
      <c r="P41" s="36">
        <f>D41*250</f>
        <v>2094750</v>
      </c>
      <c r="Q41" s="39">
        <f>ABS(P41-B41)/B41</f>
        <v>11.110411571881992</v>
      </c>
    </row>
    <row r="42" spans="1:17" ht="13.5" thickBot="1" x14ac:dyDescent="0.35">
      <c r="A42" s="42" t="s">
        <v>65</v>
      </c>
      <c r="B42" s="1">
        <v>52294</v>
      </c>
      <c r="C42" s="2"/>
      <c r="D42" s="2">
        <v>715</v>
      </c>
      <c r="E42" s="2"/>
      <c r="F42" s="2" t="s">
        <v>104</v>
      </c>
      <c r="G42" s="2" t="s">
        <v>104</v>
      </c>
      <c r="H42" s="1">
        <v>15440</v>
      </c>
      <c r="I42" s="2">
        <v>211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0.1126848577702215</v>
      </c>
      <c r="O42" s="38">
        <f>IFERROR(I42/H42,0)</f>
        <v>1.3665803108808289E-2</v>
      </c>
      <c r="P42" s="36">
        <f>D42*250</f>
        <v>178750</v>
      </c>
      <c r="Q42" s="39">
        <f>ABS(P42-B42)/B42</f>
        <v>2.4181741691207406</v>
      </c>
    </row>
    <row r="43" spans="1:17" ht="15" thickBot="1" x14ac:dyDescent="0.35">
      <c r="A43" s="41" t="s">
        <v>40</v>
      </c>
      <c r="B43" s="1">
        <v>26045</v>
      </c>
      <c r="C43" s="2"/>
      <c r="D43" s="1">
        <v>1127</v>
      </c>
      <c r="E43" s="2"/>
      <c r="F43" s="1">
        <v>2408</v>
      </c>
      <c r="G43" s="1">
        <v>22510</v>
      </c>
      <c r="H43" s="1">
        <v>24586</v>
      </c>
      <c r="I43" s="1">
        <v>1064</v>
      </c>
      <c r="J43" s="1">
        <v>859429</v>
      </c>
      <c r="K43" s="1">
        <v>811271</v>
      </c>
      <c r="L43" s="1">
        <v>1059361</v>
      </c>
      <c r="M43" s="44"/>
      <c r="N43" s="37">
        <f>IFERROR(B43/J43,0)</f>
        <v>3.0305004834605302E-2</v>
      </c>
      <c r="O43" s="38">
        <f>IFERROR(I43/H43,0)</f>
        <v>4.3276661514683151E-2</v>
      </c>
      <c r="P43" s="36">
        <f>D43*250</f>
        <v>281750</v>
      </c>
      <c r="Q43" s="39">
        <f>ABS(P43-B43)/B43</f>
        <v>9.8178153196390863</v>
      </c>
    </row>
    <row r="44" spans="1:17" ht="15" thickBot="1" x14ac:dyDescent="0.35">
      <c r="A44" s="41" t="s">
        <v>25</v>
      </c>
      <c r="B44" s="1">
        <v>154755</v>
      </c>
      <c r="C44" s="2"/>
      <c r="D44" s="1">
        <v>3514</v>
      </c>
      <c r="E44" s="2"/>
      <c r="F44" s="1">
        <v>76477</v>
      </c>
      <c r="G44" s="1">
        <v>74764</v>
      </c>
      <c r="H44" s="1">
        <v>30057</v>
      </c>
      <c r="I44" s="2">
        <v>683</v>
      </c>
      <c r="J44" s="1">
        <v>1563307</v>
      </c>
      <c r="K44" s="1">
        <v>303631</v>
      </c>
      <c r="L44" s="1">
        <v>5148714</v>
      </c>
      <c r="M44" s="44"/>
      <c r="N44" s="37">
        <f>IFERROR(B44/J44,0)</f>
        <v>9.8992072574356799E-2</v>
      </c>
      <c r="O44" s="38">
        <f>IFERROR(I44/H44,0)</f>
        <v>2.2723492031806236E-2</v>
      </c>
      <c r="P44" s="36">
        <f>D44*250</f>
        <v>878500</v>
      </c>
      <c r="Q44" s="39">
        <f>ABS(P44-B44)/B44</f>
        <v>4.6767148072760172</v>
      </c>
    </row>
    <row r="45" spans="1:17" ht="15" thickBot="1" x14ac:dyDescent="0.35">
      <c r="A45" s="41" t="s">
        <v>54</v>
      </c>
      <c r="B45" s="1">
        <v>26441</v>
      </c>
      <c r="C45" s="2"/>
      <c r="D45" s="2">
        <v>272</v>
      </c>
      <c r="E45" s="2"/>
      <c r="F45" s="1">
        <v>21496</v>
      </c>
      <c r="G45" s="1">
        <v>4673</v>
      </c>
      <c r="H45" s="1">
        <v>29888</v>
      </c>
      <c r="I45" s="2">
        <v>307</v>
      </c>
      <c r="J45" s="1">
        <v>211291</v>
      </c>
      <c r="K45" s="1">
        <v>238839</v>
      </c>
      <c r="L45" s="1">
        <v>884659</v>
      </c>
      <c r="M45" s="44"/>
      <c r="N45" s="37">
        <f>IFERROR(B45/J45,0)</f>
        <v>0.12514020947413756</v>
      </c>
      <c r="O45" s="38">
        <f>IFERROR(I45/H45,0)</f>
        <v>1.0271680942184154E-2</v>
      </c>
      <c r="P45" s="36">
        <f>D45*250</f>
        <v>68000</v>
      </c>
      <c r="Q45" s="39">
        <f>ABS(P45-B45)/B45</f>
        <v>1.5717635490336976</v>
      </c>
    </row>
    <row r="46" spans="1:17" ht="15" thickBot="1" x14ac:dyDescent="0.35">
      <c r="A46" s="41" t="s">
        <v>20</v>
      </c>
      <c r="B46" s="1">
        <v>209447</v>
      </c>
      <c r="C46" s="2"/>
      <c r="D46" s="1">
        <v>2705</v>
      </c>
      <c r="E46" s="2"/>
      <c r="F46" s="1">
        <v>189990</v>
      </c>
      <c r="G46" s="1">
        <v>16752</v>
      </c>
      <c r="H46" s="1">
        <v>30669</v>
      </c>
      <c r="I46" s="2">
        <v>396</v>
      </c>
      <c r="J46" s="1">
        <v>3080509</v>
      </c>
      <c r="K46" s="1">
        <v>451081</v>
      </c>
      <c r="L46" s="1">
        <v>6829174</v>
      </c>
      <c r="M46" s="45"/>
      <c r="N46" s="37">
        <f>IFERROR(B46/J46,0)</f>
        <v>6.7991036546233105E-2</v>
      </c>
      <c r="O46" s="38">
        <f>IFERROR(I46/H46,0)</f>
        <v>1.2912061038834001E-2</v>
      </c>
      <c r="P46" s="36">
        <f>D46*250</f>
        <v>676250</v>
      </c>
      <c r="Q46" s="39">
        <f>ABS(P46-B46)/B46</f>
        <v>2.2287404450767974</v>
      </c>
    </row>
    <row r="47" spans="1:17" ht="15" thickBot="1" x14ac:dyDescent="0.35">
      <c r="A47" s="41" t="s">
        <v>15</v>
      </c>
      <c r="B47" s="1">
        <v>824812</v>
      </c>
      <c r="C47" s="2"/>
      <c r="D47" s="1">
        <v>16886</v>
      </c>
      <c r="E47" s="2"/>
      <c r="F47" s="1">
        <v>712785</v>
      </c>
      <c r="G47" s="1">
        <v>95141</v>
      </c>
      <c r="H47" s="1">
        <v>28446</v>
      </c>
      <c r="I47" s="2">
        <v>582</v>
      </c>
      <c r="J47" s="1">
        <v>7278105</v>
      </c>
      <c r="K47" s="1">
        <v>251005</v>
      </c>
      <c r="L47" s="1">
        <v>28995881</v>
      </c>
      <c r="M47" s="44"/>
      <c r="N47" s="37">
        <f>IFERROR(B47/J47,0)</f>
        <v>0.11332785113707483</v>
      </c>
      <c r="O47" s="38">
        <f>IFERROR(I47/H47,0)</f>
        <v>2.0459818603670112E-2</v>
      </c>
      <c r="P47" s="36">
        <f>D47*250</f>
        <v>4221500</v>
      </c>
      <c r="Q47" s="39">
        <f>ABS(P47-B47)/B47</f>
        <v>4.1181360116002192</v>
      </c>
    </row>
    <row r="48" spans="1:17" ht="13.5" thickBot="1" x14ac:dyDescent="0.35">
      <c r="A48" s="42" t="s">
        <v>66</v>
      </c>
      <c r="B48" s="1">
        <v>1324</v>
      </c>
      <c r="C48" s="2"/>
      <c r="D48" s="2">
        <v>20</v>
      </c>
      <c r="E48" s="2"/>
      <c r="F48" s="1">
        <v>1286</v>
      </c>
      <c r="G48" s="2">
        <v>18</v>
      </c>
      <c r="H48" s="2"/>
      <c r="I48" s="2"/>
      <c r="J48" s="1">
        <v>21792</v>
      </c>
      <c r="K48" s="2"/>
      <c r="L48" s="2"/>
      <c r="M48" s="44"/>
      <c r="N48" s="37">
        <f>IFERROR(B48/J48,0)</f>
        <v>6.0756240822320118E-2</v>
      </c>
      <c r="O48" s="38">
        <f>IFERROR(I48/H48,0)</f>
        <v>0</v>
      </c>
      <c r="P48" s="36">
        <f>D48*250</f>
        <v>5000</v>
      </c>
      <c r="Q48" s="39">
        <f>ABS(P48-B48)/B48</f>
        <v>2.7764350453172204</v>
      </c>
    </row>
    <row r="49" spans="1:17" ht="15" thickBot="1" x14ac:dyDescent="0.35">
      <c r="A49" s="41" t="s">
        <v>28</v>
      </c>
      <c r="B49" s="1">
        <v>81947</v>
      </c>
      <c r="C49" s="2"/>
      <c r="D49" s="2">
        <v>501</v>
      </c>
      <c r="E49" s="2"/>
      <c r="F49" s="1">
        <v>60220</v>
      </c>
      <c r="G49" s="1">
        <v>21226</v>
      </c>
      <c r="H49" s="1">
        <v>25561</v>
      </c>
      <c r="I49" s="2">
        <v>156</v>
      </c>
      <c r="J49" s="1">
        <v>1171162</v>
      </c>
      <c r="K49" s="1">
        <v>365308</v>
      </c>
      <c r="L49" s="1">
        <v>3205958</v>
      </c>
      <c r="M49" s="44"/>
      <c r="N49" s="37">
        <f>IFERROR(B49/J49,0)</f>
        <v>6.9970678693468541E-2</v>
      </c>
      <c r="O49" s="38">
        <f>IFERROR(I49/H49,0)</f>
        <v>6.1030476115957908E-3</v>
      </c>
      <c r="P49" s="36">
        <f>D49*250</f>
        <v>125250</v>
      </c>
      <c r="Q49" s="39">
        <f>ABS(P49-B49)/B49</f>
        <v>0.52842691007602471</v>
      </c>
    </row>
    <row r="50" spans="1:17" ht="15" thickBot="1" x14ac:dyDescent="0.35">
      <c r="A50" s="41" t="s">
        <v>48</v>
      </c>
      <c r="B50" s="1">
        <v>1838</v>
      </c>
      <c r="C50" s="2"/>
      <c r="D50" s="2">
        <v>58</v>
      </c>
      <c r="E50" s="2"/>
      <c r="F50" s="1">
        <v>1638</v>
      </c>
      <c r="G50" s="2">
        <v>142</v>
      </c>
      <c r="H50" s="1">
        <v>2946</v>
      </c>
      <c r="I50" s="2">
        <v>93</v>
      </c>
      <c r="J50" s="1">
        <v>169402</v>
      </c>
      <c r="K50" s="1">
        <v>271482</v>
      </c>
      <c r="L50" s="1">
        <v>623989</v>
      </c>
      <c r="M50" s="44"/>
      <c r="N50" s="37">
        <f>IFERROR(B50/J50,0)</f>
        <v>1.0849930933519086E-2</v>
      </c>
      <c r="O50" s="38">
        <f>IFERROR(I50/H50,0)</f>
        <v>3.1568228105906315E-2</v>
      </c>
      <c r="P50" s="36">
        <f>D50*250</f>
        <v>14500</v>
      </c>
      <c r="Q50" s="39">
        <f>ABS(P50-B50)/B50</f>
        <v>6.8890097932535364</v>
      </c>
    </row>
    <row r="51" spans="1:17" ht="15" thickBot="1" x14ac:dyDescent="0.35">
      <c r="A51" s="41" t="s">
        <v>29</v>
      </c>
      <c r="B51" s="1">
        <v>155535</v>
      </c>
      <c r="C51" s="2"/>
      <c r="D51" s="1">
        <v>3328</v>
      </c>
      <c r="E51" s="2"/>
      <c r="F51" s="1">
        <v>18278</v>
      </c>
      <c r="G51" s="1">
        <v>133929</v>
      </c>
      <c r="H51" s="1">
        <v>18222</v>
      </c>
      <c r="I51" s="2">
        <v>390</v>
      </c>
      <c r="J51" s="1">
        <v>2346240</v>
      </c>
      <c r="K51" s="1">
        <v>274880</v>
      </c>
      <c r="L51" s="1">
        <v>8535519</v>
      </c>
      <c r="M51" s="44"/>
      <c r="N51" s="37">
        <f>IFERROR(B51/J51,0)</f>
        <v>6.6291172258592476E-2</v>
      </c>
      <c r="O51" s="38">
        <f>IFERROR(I51/H51,0)</f>
        <v>2.1402700032927231E-2</v>
      </c>
      <c r="P51" s="36">
        <f>D51*250</f>
        <v>832000</v>
      </c>
      <c r="Q51" s="39">
        <f>ABS(P51-B51)/B51</f>
        <v>4.3492782974893114</v>
      </c>
    </row>
    <row r="52" spans="1:17" ht="15" thickBot="1" x14ac:dyDescent="0.35">
      <c r="A52" s="41" t="s">
        <v>9</v>
      </c>
      <c r="B52" s="1">
        <v>95028</v>
      </c>
      <c r="C52" s="2"/>
      <c r="D52" s="1">
        <v>2187</v>
      </c>
      <c r="E52" s="2"/>
      <c r="F52" s="1">
        <v>44788</v>
      </c>
      <c r="G52" s="1">
        <v>48053</v>
      </c>
      <c r="H52" s="1">
        <v>12479</v>
      </c>
      <c r="I52" s="2">
        <v>287</v>
      </c>
      <c r="J52" s="1">
        <v>2016471</v>
      </c>
      <c r="K52" s="1">
        <v>264806</v>
      </c>
      <c r="L52" s="1">
        <v>7614893</v>
      </c>
      <c r="M52" s="44"/>
      <c r="N52" s="37">
        <f>IFERROR(B52/J52,0)</f>
        <v>4.7125894694245538E-2</v>
      </c>
      <c r="O52" s="38">
        <f>IFERROR(I52/H52,0)</f>
        <v>2.2998637711355078E-2</v>
      </c>
      <c r="P52" s="36">
        <f>D52*250</f>
        <v>546750</v>
      </c>
      <c r="Q52" s="39">
        <f>ABS(P52-B52)/B52</f>
        <v>4.7535673696173761</v>
      </c>
    </row>
    <row r="53" spans="1:17" ht="15" thickBot="1" x14ac:dyDescent="0.35">
      <c r="A53" s="41" t="s">
        <v>56</v>
      </c>
      <c r="B53" s="1">
        <v>17325</v>
      </c>
      <c r="C53" s="2"/>
      <c r="D53" s="2">
        <v>370</v>
      </c>
      <c r="E53" s="2"/>
      <c r="F53" s="1">
        <v>12699</v>
      </c>
      <c r="G53" s="1">
        <v>4256</v>
      </c>
      <c r="H53" s="1">
        <v>9667</v>
      </c>
      <c r="I53" s="2">
        <v>206</v>
      </c>
      <c r="J53" s="1">
        <v>609111</v>
      </c>
      <c r="K53" s="1">
        <v>339878</v>
      </c>
      <c r="L53" s="1">
        <v>1792147</v>
      </c>
      <c r="M53" s="44"/>
      <c r="N53" s="37">
        <f>IFERROR(B53/J53,0)</f>
        <v>2.8443091653245468E-2</v>
      </c>
      <c r="O53" s="38">
        <f>IFERROR(I53/H53,0)</f>
        <v>2.1309610013447812E-2</v>
      </c>
      <c r="P53" s="36">
        <f>D53*250</f>
        <v>92500</v>
      </c>
      <c r="Q53" s="39">
        <f>ABS(P53-B53)/B53</f>
        <v>4.3391053391053394</v>
      </c>
    </row>
    <row r="54" spans="1:17" ht="15" thickBot="1" x14ac:dyDescent="0.35">
      <c r="A54" s="41" t="s">
        <v>22</v>
      </c>
      <c r="B54" s="1">
        <v>141830</v>
      </c>
      <c r="C54" s="2"/>
      <c r="D54" s="1">
        <v>1424</v>
      </c>
      <c r="E54" s="2"/>
      <c r="F54" s="1">
        <v>113596</v>
      </c>
      <c r="G54" s="1">
        <v>26810</v>
      </c>
      <c r="H54" s="1">
        <v>24359</v>
      </c>
      <c r="I54" s="2">
        <v>245</v>
      </c>
      <c r="J54" s="1">
        <v>1648658</v>
      </c>
      <c r="K54" s="1">
        <v>283156</v>
      </c>
      <c r="L54" s="1">
        <v>5822434</v>
      </c>
      <c r="M54" s="44"/>
      <c r="N54" s="37">
        <f>IFERROR(B54/J54,0)</f>
        <v>8.6027544827368685E-2</v>
      </c>
      <c r="O54" s="38">
        <f>IFERROR(I54/H54,0)</f>
        <v>1.0057884149595632E-2</v>
      </c>
      <c r="P54" s="36">
        <f>D54*250</f>
        <v>356000</v>
      </c>
      <c r="Q54" s="39">
        <f>ABS(P54-B54)/B54</f>
        <v>1.5100472396531057</v>
      </c>
    </row>
    <row r="55" spans="1:17" ht="15" thickBot="1" x14ac:dyDescent="0.35">
      <c r="A55" s="48" t="s">
        <v>55</v>
      </c>
      <c r="B55" s="29">
        <v>7092</v>
      </c>
      <c r="C55" s="13"/>
      <c r="D55" s="13">
        <v>54</v>
      </c>
      <c r="E55" s="13"/>
      <c r="F55" s="29">
        <v>5603</v>
      </c>
      <c r="G55" s="29">
        <v>1435</v>
      </c>
      <c r="H55" s="29">
        <v>12254</v>
      </c>
      <c r="I55" s="13">
        <v>93</v>
      </c>
      <c r="J55" s="29">
        <v>181753</v>
      </c>
      <c r="K55" s="29">
        <v>314039</v>
      </c>
      <c r="L55" s="29">
        <v>578759</v>
      </c>
      <c r="M55" s="44"/>
      <c r="N55" s="37">
        <f>IFERROR(B55/J55,0)</f>
        <v>3.9019988665936742E-2</v>
      </c>
      <c r="O55" s="38">
        <f>IFERROR(I55/H55,0)</f>
        <v>7.589358576791252E-3</v>
      </c>
      <c r="P55" s="36">
        <f>D55*250</f>
        <v>13500</v>
      </c>
      <c r="Q55" s="39">
        <f>ABS(P55-B55)/B55</f>
        <v>0.90355329949238583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8F997994-E96A-4B88-BCA4-9182C53B2ED5}"/>
    <hyperlink ref="A47" r:id="rId2" display="https://www.worldometers.info/coronavirus/usa/texas/" xr:uid="{BF44B481-409C-4F7D-A49B-256BFED37B72}"/>
    <hyperlink ref="A11" r:id="rId3" display="https://www.worldometers.info/coronavirus/usa/florida/" xr:uid="{0E4F0F07-A98D-41BE-8F96-B04C33267565}"/>
    <hyperlink ref="A35" r:id="rId4" display="https://www.worldometers.info/coronavirus/usa/new-york/" xr:uid="{7D286F9B-4768-4322-AAFE-8E2F8BFF1CD4}"/>
    <hyperlink ref="A12" r:id="rId5" display="https://www.worldometers.info/coronavirus/usa/georgia/" xr:uid="{E05D5001-6CB7-4B28-9664-8244F136A57C}"/>
    <hyperlink ref="A16" r:id="rId6" display="https://www.worldometers.info/coronavirus/usa/illinois/" xr:uid="{4105918B-328B-4BC3-A7DA-0CF7E6E2DC34}"/>
    <hyperlink ref="A36" r:id="rId7" display="https://www.worldometers.info/coronavirus/usa/north-carolina/" xr:uid="{39718E5E-C181-4707-A476-59CE0FA33409}"/>
    <hyperlink ref="A4" r:id="rId8" display="https://www.worldometers.info/coronavirus/usa/arizona/" xr:uid="{2A82B5DF-F719-40DA-9935-569B5AE110B2}"/>
    <hyperlink ref="A33" r:id="rId9" display="https://www.worldometers.info/coronavirus/usa/new-jersey/" xr:uid="{4AC0C0EC-CEDE-4DE1-957A-FD341A19D6EF}"/>
    <hyperlink ref="A46" r:id="rId10" display="https://www.worldometers.info/coronavirus/usa/tennessee/" xr:uid="{CC631576-BED3-4B90-A091-A27D89A54152}"/>
    <hyperlink ref="A41" r:id="rId11" display="https://www.worldometers.info/coronavirus/usa/pennsylvania/" xr:uid="{59194797-9578-43FD-AECE-4E46F853DC58}"/>
    <hyperlink ref="A21" r:id="rId12" display="https://www.worldometers.info/coronavirus/usa/louisiana/" xr:uid="{4F53E85F-3B3C-473E-ABDE-34C3A7162042}"/>
    <hyperlink ref="A38" r:id="rId13" display="https://www.worldometers.info/coronavirus/usa/ohio/" xr:uid="{449D429C-20DA-4745-B384-D0E3A650FD79}"/>
    <hyperlink ref="A2" r:id="rId14" display="https://www.worldometers.info/coronavirus/usa/alabama/" xr:uid="{0C6803F4-F611-44BB-8420-D305A1B26FAF}"/>
    <hyperlink ref="A51" r:id="rId15" display="https://www.worldometers.info/coronavirus/usa/virginia/" xr:uid="{FE558DAB-13D2-4F35-B244-D09A922D5AB8}"/>
    <hyperlink ref="A44" r:id="rId16" display="https://www.worldometers.info/coronavirus/usa/south-carolina/" xr:uid="{3AE50B45-FA93-4197-8910-E9A64FD7F2BD}"/>
    <hyperlink ref="A25" r:id="rId17" display="https://www.worldometers.info/coronavirus/usa/michigan/" xr:uid="{65BC1CBB-9D23-480E-AF40-854394B1ACF3}"/>
    <hyperlink ref="A28" r:id="rId18" display="https://www.worldometers.info/coronavirus/usa/missouri/" xr:uid="{F1612A7A-582E-4349-87E3-949F4792CD4B}"/>
    <hyperlink ref="A54" r:id="rId19" display="https://www.worldometers.info/coronavirus/usa/wisconsin/" xr:uid="{9089C4C8-AD38-4E58-B9EB-A03E04FD4EF2}"/>
    <hyperlink ref="A24" r:id="rId20" display="https://www.worldometers.info/coronavirus/usa/massachusetts/" xr:uid="{FD48C399-A431-46A6-837B-57B95F27A6EE}"/>
    <hyperlink ref="A17" r:id="rId21" display="https://www.worldometers.info/coronavirus/usa/indiana/" xr:uid="{D73007F2-A2D5-4D96-A3B0-2840727D2A32}"/>
    <hyperlink ref="A23" r:id="rId22" display="https://www.worldometers.info/coronavirus/usa/maryland/" xr:uid="{F7823B14-CE1F-4BE5-B138-9DA8A2FB8D71}"/>
    <hyperlink ref="A26" r:id="rId23" display="https://www.worldometers.info/coronavirus/usa/minnesota/" xr:uid="{DD1F8109-F7EC-4E91-B8CB-A29ECFB6BCFF}"/>
    <hyperlink ref="A27" r:id="rId24" display="https://www.worldometers.info/coronavirus/usa/mississippi/" xr:uid="{639CAED0-4BF1-4304-B97E-AA3E87F3D461}"/>
    <hyperlink ref="A18" r:id="rId25" display="https://www.worldometers.info/coronavirus/usa/iowa/" xr:uid="{C794EA38-4538-4BC7-AE97-102912A7AED0}"/>
    <hyperlink ref="A39" r:id="rId26" display="https://www.worldometers.info/coronavirus/usa/oklahoma/" xr:uid="{9152691B-F814-429B-86C4-1AD7707D0074}"/>
    <hyperlink ref="A52" r:id="rId27" display="https://www.worldometers.info/coronavirus/usa/washington/" xr:uid="{B0D4AEA5-2759-4815-B857-D17FA1382BB4}"/>
    <hyperlink ref="A5" r:id="rId28" display="https://www.worldometers.info/coronavirus/usa/arkansas/" xr:uid="{090638D0-6DBE-4920-AAF0-7D2E20349639}"/>
    <hyperlink ref="A31" r:id="rId29" display="https://www.worldometers.info/coronavirus/usa/nevada/" xr:uid="{5F8642C1-2767-4308-893B-6C84818F5A89}"/>
    <hyperlink ref="A49" r:id="rId30" display="https://www.worldometers.info/coronavirus/usa/utah/" xr:uid="{C2FCB8B0-93F1-4137-ADBD-8E0729C8F511}"/>
    <hyperlink ref="A20" r:id="rId31" display="https://www.worldometers.info/coronavirus/usa/kentucky/" xr:uid="{4304CA3B-4D25-46E2-B5A0-77E9575243CF}"/>
    <hyperlink ref="A7" r:id="rId32" display="https://www.worldometers.info/coronavirus/usa/colorado/" xr:uid="{D9705143-AA89-4653-AF8F-031E1543ACD3}"/>
    <hyperlink ref="A19" r:id="rId33" display="https://www.worldometers.info/coronavirus/usa/kansas/" xr:uid="{C555AC5A-0D2D-4DE7-B639-F9FC6D5D0C6C}"/>
    <hyperlink ref="A8" r:id="rId34" display="https://www.worldometers.info/coronavirus/usa/connecticut/" xr:uid="{D1C11256-194E-4967-A6D5-018FFF29AB99}"/>
    <hyperlink ref="A30" r:id="rId35" display="https://www.worldometers.info/coronavirus/usa/nebraska/" xr:uid="{710D7D79-D613-456B-80C7-D66C66DCC990}"/>
    <hyperlink ref="A15" r:id="rId36" display="https://www.worldometers.info/coronavirus/usa/idaho/" xr:uid="{51F1E6D8-767B-4B91-879F-A1889FF07CFF}"/>
    <hyperlink ref="A40" r:id="rId37" display="https://www.worldometers.info/coronavirus/usa/oregon/" xr:uid="{78104AAB-8743-470A-A1E3-BE3C587390A6}"/>
    <hyperlink ref="A34" r:id="rId38" display="https://www.worldometers.info/coronavirus/usa/new-mexico/" xr:uid="{5F0A88D0-425D-495C-8031-68B7E5DBCCBA}"/>
    <hyperlink ref="A45" r:id="rId39" display="https://www.worldometers.info/coronavirus/usa/south-dakota/" xr:uid="{947A4B1C-5B9A-468F-9799-44CDD1DC406C}"/>
    <hyperlink ref="A43" r:id="rId40" display="https://www.worldometers.info/coronavirus/usa/rhode-island/" xr:uid="{6511F39A-8557-489E-BACF-07900F5DB2BE}"/>
    <hyperlink ref="A37" r:id="rId41" display="https://www.worldometers.info/coronavirus/usa/north-dakota/" xr:uid="{EEFDB592-68E3-44C9-80D0-2D1922B96D03}"/>
    <hyperlink ref="A9" r:id="rId42" display="https://www.worldometers.info/coronavirus/usa/delaware/" xr:uid="{F61346F0-4946-4553-BFEC-9FB9DAD1268A}"/>
    <hyperlink ref="A53" r:id="rId43" display="https://www.worldometers.info/coronavirus/usa/west-virginia/" xr:uid="{C2487212-EFDB-4F62-B4A9-1A424030D385}"/>
    <hyperlink ref="A29" r:id="rId44" display="https://www.worldometers.info/coronavirus/usa/montana/" xr:uid="{2E2D139D-CDD6-46F5-A3CD-A9C3FD34B174}"/>
    <hyperlink ref="A10" r:id="rId45" display="https://www.worldometers.info/coronavirus/usa/district-of-columbia/" xr:uid="{26626EB2-7CE0-42E5-B3AD-F8587247267E}"/>
    <hyperlink ref="A14" r:id="rId46" display="https://www.worldometers.info/coronavirus/usa/hawaii/" xr:uid="{03BE75C1-EDBC-42AF-B170-2F18A3EA2805}"/>
    <hyperlink ref="A3" r:id="rId47" display="https://www.worldometers.info/coronavirus/usa/alaska/" xr:uid="{D189690A-6848-4F82-95E6-2262433EF59B}"/>
    <hyperlink ref="A32" r:id="rId48" display="https://www.worldometers.info/coronavirus/usa/new-hampshire/" xr:uid="{D4EB07C6-03F4-4170-A5A2-D34262AE2936}"/>
    <hyperlink ref="A55" r:id="rId49" display="https://www.worldometers.info/coronavirus/usa/wyoming/" xr:uid="{C0441566-331F-4731-B993-87B8D02F5A7B}"/>
    <hyperlink ref="A22" r:id="rId50" display="https://www.worldometers.info/coronavirus/usa/maine/" xr:uid="{8496EDBB-B5B3-4FA6-93DE-A584B6B7C22A}"/>
    <hyperlink ref="A50" r:id="rId51" display="https://www.worldometers.info/coronavirus/usa/vermont/" xr:uid="{B374DA0E-16DD-4114-A9C9-81E53C25153D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2637</v>
      </c>
    </row>
    <row r="3" spans="1:2" ht="15" thickBot="1" x14ac:dyDescent="0.4">
      <c r="A3" s="41" t="s">
        <v>52</v>
      </c>
      <c r="B3" s="31">
        <v>60</v>
      </c>
    </row>
    <row r="4" spans="1:2" ht="15" thickBot="1" x14ac:dyDescent="0.4">
      <c r="A4" s="41" t="s">
        <v>33</v>
      </c>
      <c r="B4" s="31">
        <v>5743</v>
      </c>
    </row>
    <row r="5" spans="1:2" ht="15" thickBot="1" x14ac:dyDescent="0.4">
      <c r="A5" s="41" t="s">
        <v>34</v>
      </c>
      <c r="B5" s="31">
        <v>1503</v>
      </c>
    </row>
    <row r="6" spans="1:2" ht="15" thickBot="1" x14ac:dyDescent="0.4">
      <c r="A6" s="41" t="s">
        <v>10</v>
      </c>
      <c r="B6" s="31">
        <v>16428</v>
      </c>
    </row>
    <row r="7" spans="1:2" ht="15" thickBot="1" x14ac:dyDescent="0.4">
      <c r="A7" s="41" t="s">
        <v>18</v>
      </c>
      <c r="B7" s="31">
        <v>2095</v>
      </c>
    </row>
    <row r="8" spans="1:2" ht="15" thickBot="1" x14ac:dyDescent="0.4">
      <c r="A8" s="41" t="s">
        <v>23</v>
      </c>
      <c r="B8" s="31">
        <v>4527</v>
      </c>
    </row>
    <row r="9" spans="1:2" ht="15" thickBot="1" x14ac:dyDescent="0.4">
      <c r="A9" s="41" t="s">
        <v>43</v>
      </c>
      <c r="B9" s="31">
        <v>651</v>
      </c>
    </row>
    <row r="10" spans="1:2" ht="29.5" thickBot="1" x14ac:dyDescent="0.4">
      <c r="A10" s="41" t="s">
        <v>63</v>
      </c>
      <c r="B10" s="31">
        <v>634</v>
      </c>
    </row>
    <row r="11" spans="1:2" ht="15" thickBot="1" x14ac:dyDescent="0.4">
      <c r="A11" s="41" t="s">
        <v>13</v>
      </c>
      <c r="B11" s="31">
        <v>15072</v>
      </c>
    </row>
    <row r="12" spans="1:2" ht="15" thickBot="1" x14ac:dyDescent="0.4">
      <c r="A12" s="41" t="s">
        <v>16</v>
      </c>
      <c r="B12" s="31">
        <v>7294</v>
      </c>
    </row>
    <row r="13" spans="1:2" ht="15" thickBot="1" x14ac:dyDescent="0.4">
      <c r="A13" s="42" t="s">
        <v>64</v>
      </c>
      <c r="B13" s="31">
        <v>57</v>
      </c>
    </row>
    <row r="14" spans="1:2" ht="15" thickBot="1" x14ac:dyDescent="0.4">
      <c r="A14" s="41" t="s">
        <v>47</v>
      </c>
      <c r="B14" s="31">
        <v>164</v>
      </c>
    </row>
    <row r="15" spans="1:2" ht="15" thickBot="1" x14ac:dyDescent="0.4">
      <c r="A15" s="41" t="s">
        <v>49</v>
      </c>
      <c r="B15" s="31">
        <v>503</v>
      </c>
    </row>
    <row r="16" spans="1:2" ht="15" thickBot="1" x14ac:dyDescent="0.4">
      <c r="A16" s="41" t="s">
        <v>12</v>
      </c>
      <c r="B16" s="31">
        <v>9159</v>
      </c>
    </row>
    <row r="17" spans="1:2" ht="15" thickBot="1" x14ac:dyDescent="0.4">
      <c r="A17" s="41" t="s">
        <v>27</v>
      </c>
      <c r="B17" s="31">
        <v>3742</v>
      </c>
    </row>
    <row r="18" spans="1:2" ht="15" thickBot="1" x14ac:dyDescent="0.4">
      <c r="A18" s="41" t="s">
        <v>41</v>
      </c>
      <c r="B18" s="31">
        <v>1433</v>
      </c>
    </row>
    <row r="19" spans="1:2" ht="15" thickBot="1" x14ac:dyDescent="0.4">
      <c r="A19" s="41" t="s">
        <v>45</v>
      </c>
      <c r="B19" s="31">
        <v>749</v>
      </c>
    </row>
    <row r="20" spans="1:2" ht="15" thickBot="1" x14ac:dyDescent="0.4">
      <c r="A20" s="41" t="s">
        <v>38</v>
      </c>
      <c r="B20" s="31">
        <v>1234</v>
      </c>
    </row>
    <row r="21" spans="1:2" ht="15" thickBot="1" x14ac:dyDescent="0.4">
      <c r="A21" s="41" t="s">
        <v>14</v>
      </c>
      <c r="B21" s="31">
        <v>5609</v>
      </c>
    </row>
    <row r="22" spans="1:2" ht="15" thickBot="1" x14ac:dyDescent="0.4">
      <c r="A22" s="41" t="s">
        <v>39</v>
      </c>
      <c r="B22" s="31">
        <v>142</v>
      </c>
    </row>
    <row r="23" spans="1:2" ht="15" thickBot="1" x14ac:dyDescent="0.4">
      <c r="A23" s="41" t="s">
        <v>26</v>
      </c>
      <c r="B23" s="31">
        <v>3979</v>
      </c>
    </row>
    <row r="24" spans="1:2" ht="15" thickBot="1" x14ac:dyDescent="0.4">
      <c r="A24" s="41" t="s">
        <v>17</v>
      </c>
      <c r="B24" s="31">
        <v>9565</v>
      </c>
    </row>
    <row r="25" spans="1:2" ht="15" thickBot="1" x14ac:dyDescent="0.4">
      <c r="A25" s="41" t="s">
        <v>11</v>
      </c>
      <c r="B25" s="31">
        <v>7193</v>
      </c>
    </row>
    <row r="26" spans="1:2" ht="15" thickBot="1" x14ac:dyDescent="0.4">
      <c r="A26" s="41" t="s">
        <v>32</v>
      </c>
      <c r="B26" s="31">
        <v>2160</v>
      </c>
    </row>
    <row r="27" spans="1:2" ht="15" thickBot="1" x14ac:dyDescent="0.4">
      <c r="A27" s="41" t="s">
        <v>30</v>
      </c>
      <c r="B27" s="31">
        <v>3074</v>
      </c>
    </row>
    <row r="28" spans="1:2" ht="15" thickBot="1" x14ac:dyDescent="0.4">
      <c r="A28" s="41" t="s">
        <v>35</v>
      </c>
      <c r="B28" s="31">
        <v>2404</v>
      </c>
    </row>
    <row r="29" spans="1:2" ht="15" thickBot="1" x14ac:dyDescent="0.4">
      <c r="A29" s="41" t="s">
        <v>51</v>
      </c>
      <c r="B29" s="31">
        <v>197</v>
      </c>
    </row>
    <row r="30" spans="1:2" ht="15" thickBot="1" x14ac:dyDescent="0.4">
      <c r="A30" s="41" t="s">
        <v>50</v>
      </c>
      <c r="B30" s="31">
        <v>507</v>
      </c>
    </row>
    <row r="31" spans="1:2" ht="15" thickBot="1" x14ac:dyDescent="0.4">
      <c r="A31" s="41" t="s">
        <v>31</v>
      </c>
      <c r="B31" s="31">
        <v>1649</v>
      </c>
    </row>
    <row r="32" spans="1:2" ht="29.5" thickBot="1" x14ac:dyDescent="0.4">
      <c r="A32" s="41" t="s">
        <v>42</v>
      </c>
      <c r="B32" s="31">
        <v>449</v>
      </c>
    </row>
    <row r="33" spans="1:2" ht="15" thickBot="1" x14ac:dyDescent="0.4">
      <c r="A33" s="41" t="s">
        <v>8</v>
      </c>
      <c r="B33" s="31">
        <v>16280</v>
      </c>
    </row>
    <row r="34" spans="1:2" ht="15" thickBot="1" x14ac:dyDescent="0.4">
      <c r="A34" s="41" t="s">
        <v>44</v>
      </c>
      <c r="B34" s="31">
        <v>899</v>
      </c>
    </row>
    <row r="35" spans="1:2" ht="15" thickBot="1" x14ac:dyDescent="0.4">
      <c r="A35" s="41" t="s">
        <v>7</v>
      </c>
      <c r="B35" s="31">
        <v>33363</v>
      </c>
    </row>
    <row r="36" spans="1:2" ht="15" thickBot="1" x14ac:dyDescent="0.4">
      <c r="A36" s="41" t="s">
        <v>24</v>
      </c>
      <c r="B36" s="31">
        <v>3722</v>
      </c>
    </row>
    <row r="37" spans="1:2" ht="15" thickBot="1" x14ac:dyDescent="0.4">
      <c r="A37" s="41" t="s">
        <v>53</v>
      </c>
      <c r="B37" s="31">
        <v>310</v>
      </c>
    </row>
    <row r="38" spans="1:2" ht="15" thickBot="1" x14ac:dyDescent="0.4">
      <c r="A38" s="41" t="s">
        <v>21</v>
      </c>
      <c r="B38" s="31">
        <v>4988</v>
      </c>
    </row>
    <row r="39" spans="1:2" ht="15" thickBot="1" x14ac:dyDescent="0.4">
      <c r="A39" s="41" t="s">
        <v>46</v>
      </c>
      <c r="B39" s="31">
        <v>1085</v>
      </c>
    </row>
    <row r="40" spans="1:2" ht="15" thickBot="1" x14ac:dyDescent="0.4">
      <c r="A40" s="41" t="s">
        <v>37</v>
      </c>
      <c r="B40" s="31">
        <v>594</v>
      </c>
    </row>
    <row r="41" spans="1:2" ht="15" thickBot="1" x14ac:dyDescent="0.4">
      <c r="A41" s="41" t="s">
        <v>19</v>
      </c>
      <c r="B41" s="31">
        <v>8379</v>
      </c>
    </row>
    <row r="42" spans="1:2" ht="15" thickBot="1" x14ac:dyDescent="0.4">
      <c r="A42" s="42" t="s">
        <v>65</v>
      </c>
      <c r="B42" s="31">
        <v>715</v>
      </c>
    </row>
    <row r="43" spans="1:2" ht="15" thickBot="1" x14ac:dyDescent="0.4">
      <c r="A43" s="41" t="s">
        <v>40</v>
      </c>
      <c r="B43" s="31">
        <v>1127</v>
      </c>
    </row>
    <row r="44" spans="1:2" ht="15" thickBot="1" x14ac:dyDescent="0.4">
      <c r="A44" s="41" t="s">
        <v>25</v>
      </c>
      <c r="B44" s="31">
        <v>3514</v>
      </c>
    </row>
    <row r="45" spans="1:2" ht="15" thickBot="1" x14ac:dyDescent="0.4">
      <c r="A45" s="41" t="s">
        <v>54</v>
      </c>
      <c r="B45" s="31">
        <v>272</v>
      </c>
    </row>
    <row r="46" spans="1:2" ht="15" thickBot="1" x14ac:dyDescent="0.4">
      <c r="A46" s="41" t="s">
        <v>20</v>
      </c>
      <c r="B46" s="31">
        <v>2705</v>
      </c>
    </row>
    <row r="47" spans="1:2" ht="15" thickBot="1" x14ac:dyDescent="0.4">
      <c r="A47" s="41" t="s">
        <v>15</v>
      </c>
      <c r="B47" s="31">
        <v>16886</v>
      </c>
    </row>
    <row r="48" spans="1:2" ht="21.5" thickBot="1" x14ac:dyDescent="0.4">
      <c r="A48" s="42" t="s">
        <v>66</v>
      </c>
      <c r="B48" s="31">
        <v>20</v>
      </c>
    </row>
    <row r="49" spans="1:2" ht="15" thickBot="1" x14ac:dyDescent="0.4">
      <c r="A49" s="41" t="s">
        <v>28</v>
      </c>
      <c r="B49" s="31">
        <v>501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3328</v>
      </c>
    </row>
    <row r="52" spans="1:2" ht="15" thickBot="1" x14ac:dyDescent="0.4">
      <c r="A52" s="41" t="s">
        <v>9</v>
      </c>
      <c r="B52" s="31">
        <v>2187</v>
      </c>
    </row>
    <row r="53" spans="1:2" ht="15" thickBot="1" x14ac:dyDescent="0.4">
      <c r="A53" s="41" t="s">
        <v>56</v>
      </c>
      <c r="B53" s="31">
        <v>370</v>
      </c>
    </row>
    <row r="54" spans="1:2" ht="15" thickBot="1" x14ac:dyDescent="0.4">
      <c r="A54" s="41" t="s">
        <v>22</v>
      </c>
      <c r="B54" s="31">
        <v>1424</v>
      </c>
    </row>
    <row r="55" spans="1:2" ht="15" thickBot="1" x14ac:dyDescent="0.4">
      <c r="A55" s="48" t="s">
        <v>55</v>
      </c>
      <c r="B55" s="49">
        <v>54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8D4C532D-9F34-4A2B-9600-5260DDE6B0CB}"/>
    <hyperlink ref="A47" r:id="rId2" display="https://www.worldometers.info/coronavirus/usa/texas/" xr:uid="{059C238F-9D21-4634-81F7-9BA4DEF6EB06}"/>
    <hyperlink ref="A11" r:id="rId3" display="https://www.worldometers.info/coronavirus/usa/florida/" xr:uid="{59693416-ED60-4A0A-8347-376A08A413EA}"/>
    <hyperlink ref="A35" r:id="rId4" display="https://www.worldometers.info/coronavirus/usa/new-york/" xr:uid="{DB7CA71E-246B-4669-B9E3-08839B1C6611}"/>
    <hyperlink ref="A12" r:id="rId5" display="https://www.worldometers.info/coronavirus/usa/georgia/" xr:uid="{411A2CAD-D753-466F-A4C0-40F21640B2EC}"/>
    <hyperlink ref="A16" r:id="rId6" display="https://www.worldometers.info/coronavirus/usa/illinois/" xr:uid="{71EB82D0-920F-4685-AC77-0C12797A7701}"/>
    <hyperlink ref="A36" r:id="rId7" display="https://www.worldometers.info/coronavirus/usa/north-carolina/" xr:uid="{06B4EEE7-86F2-45A5-9482-C83E8E8DA003}"/>
    <hyperlink ref="A4" r:id="rId8" display="https://www.worldometers.info/coronavirus/usa/arizona/" xr:uid="{567F9F4B-1BDA-48E3-9A84-714DF2172B19}"/>
    <hyperlink ref="A33" r:id="rId9" display="https://www.worldometers.info/coronavirus/usa/new-jersey/" xr:uid="{18B15DF9-7A69-4089-A7AB-4C19DBF75A55}"/>
    <hyperlink ref="A46" r:id="rId10" display="https://www.worldometers.info/coronavirus/usa/tennessee/" xr:uid="{EA185581-378D-441A-910B-99FEDD790A85}"/>
    <hyperlink ref="A41" r:id="rId11" display="https://www.worldometers.info/coronavirus/usa/pennsylvania/" xr:uid="{F5B6CEA7-D426-4F47-B733-0AB176A195E4}"/>
    <hyperlink ref="A21" r:id="rId12" display="https://www.worldometers.info/coronavirus/usa/louisiana/" xr:uid="{6218814E-1311-4D46-A48A-86FBDE6AB1F2}"/>
    <hyperlink ref="A38" r:id="rId13" display="https://www.worldometers.info/coronavirus/usa/ohio/" xr:uid="{56291C09-258A-43A7-A769-B1ED9095C4DA}"/>
    <hyperlink ref="A2" r:id="rId14" display="https://www.worldometers.info/coronavirus/usa/alabama/" xr:uid="{A02DB6C5-9EED-4E50-B91A-64C04A406F3E}"/>
    <hyperlink ref="A51" r:id="rId15" display="https://www.worldometers.info/coronavirus/usa/virginia/" xr:uid="{657A0822-3FA8-4BD3-B6D8-5AFB5BB027C3}"/>
    <hyperlink ref="A44" r:id="rId16" display="https://www.worldometers.info/coronavirus/usa/south-carolina/" xr:uid="{75008CA0-D673-43C2-BC13-11E055C26367}"/>
    <hyperlink ref="A25" r:id="rId17" display="https://www.worldometers.info/coronavirus/usa/michigan/" xr:uid="{703C591A-45C3-4120-8239-7DB3133EEAF0}"/>
    <hyperlink ref="A28" r:id="rId18" display="https://www.worldometers.info/coronavirus/usa/missouri/" xr:uid="{6CD432AE-038D-4ACC-90A2-EFC5C7BAF7B4}"/>
    <hyperlink ref="A54" r:id="rId19" display="https://www.worldometers.info/coronavirus/usa/wisconsin/" xr:uid="{90C82D08-76E7-4506-88D0-5724A8873773}"/>
    <hyperlink ref="A24" r:id="rId20" display="https://www.worldometers.info/coronavirus/usa/massachusetts/" xr:uid="{C981C1BF-9054-40E8-B35B-15CC377969EC}"/>
    <hyperlink ref="A17" r:id="rId21" display="https://www.worldometers.info/coronavirus/usa/indiana/" xr:uid="{D45890EC-2522-47D4-A34B-805D9D5D6380}"/>
    <hyperlink ref="A23" r:id="rId22" display="https://www.worldometers.info/coronavirus/usa/maryland/" xr:uid="{8CEDD437-89EB-4801-8332-B8E2A7E0A50A}"/>
    <hyperlink ref="A26" r:id="rId23" display="https://www.worldometers.info/coronavirus/usa/minnesota/" xr:uid="{FECD5660-CADE-4C66-A79D-A872A4D1AA67}"/>
    <hyperlink ref="A27" r:id="rId24" display="https://www.worldometers.info/coronavirus/usa/mississippi/" xr:uid="{5C4527D8-8F0D-4B9D-8935-1819260FD612}"/>
    <hyperlink ref="A18" r:id="rId25" display="https://www.worldometers.info/coronavirus/usa/iowa/" xr:uid="{DA58CC60-AE09-4053-AEC1-4E55C170EC71}"/>
    <hyperlink ref="A39" r:id="rId26" display="https://www.worldometers.info/coronavirus/usa/oklahoma/" xr:uid="{83F23D7D-EDA1-4B00-B996-F2772A83E86C}"/>
    <hyperlink ref="A52" r:id="rId27" display="https://www.worldometers.info/coronavirus/usa/washington/" xr:uid="{D688F14B-27D3-403F-A6E4-1FA53F031827}"/>
    <hyperlink ref="A5" r:id="rId28" display="https://www.worldometers.info/coronavirus/usa/arkansas/" xr:uid="{4D94DE49-00A3-4715-8F55-6300AE958561}"/>
    <hyperlink ref="A31" r:id="rId29" display="https://www.worldometers.info/coronavirus/usa/nevada/" xr:uid="{AFBD1A69-2B91-4625-A0E6-F21E43158868}"/>
    <hyperlink ref="A49" r:id="rId30" display="https://www.worldometers.info/coronavirus/usa/utah/" xr:uid="{DBDE91FB-FB63-467C-A878-848EA2BB6F81}"/>
    <hyperlink ref="A20" r:id="rId31" display="https://www.worldometers.info/coronavirus/usa/kentucky/" xr:uid="{5DE3FC2D-5BA8-4AB7-ABC1-68DAB12E8AC8}"/>
    <hyperlink ref="A7" r:id="rId32" display="https://www.worldometers.info/coronavirus/usa/colorado/" xr:uid="{B00655E5-E094-460D-B469-DABEFCAE6E65}"/>
    <hyperlink ref="A19" r:id="rId33" display="https://www.worldometers.info/coronavirus/usa/kansas/" xr:uid="{3157D1CB-4FBD-4D23-94BF-0E15E9EC5D25}"/>
    <hyperlink ref="A8" r:id="rId34" display="https://www.worldometers.info/coronavirus/usa/connecticut/" xr:uid="{D4D1481B-6619-4F0C-928B-6627BEFA8E24}"/>
    <hyperlink ref="A30" r:id="rId35" display="https://www.worldometers.info/coronavirus/usa/nebraska/" xr:uid="{5F7E0D11-48F2-4365-A511-10B872507CB9}"/>
    <hyperlink ref="A15" r:id="rId36" display="https://www.worldometers.info/coronavirus/usa/idaho/" xr:uid="{012BE85F-4B5F-42B5-A9C5-3E625516B92F}"/>
    <hyperlink ref="A40" r:id="rId37" display="https://www.worldometers.info/coronavirus/usa/oregon/" xr:uid="{4AD0C80C-E359-4E81-ABD5-7F55C7150033}"/>
    <hyperlink ref="A34" r:id="rId38" display="https://www.worldometers.info/coronavirus/usa/new-mexico/" xr:uid="{851E1221-4278-4431-8E38-BDF0A490D90A}"/>
    <hyperlink ref="A45" r:id="rId39" display="https://www.worldometers.info/coronavirus/usa/south-dakota/" xr:uid="{1FD51815-B4FA-4EC6-B462-C6C36561839A}"/>
    <hyperlink ref="A43" r:id="rId40" display="https://www.worldometers.info/coronavirus/usa/rhode-island/" xr:uid="{5B199256-D39F-4202-829C-9B6BA9DD5B2C}"/>
    <hyperlink ref="A37" r:id="rId41" display="https://www.worldometers.info/coronavirus/usa/north-dakota/" xr:uid="{D0A05070-81D3-42E5-B8B9-95424445EB9B}"/>
    <hyperlink ref="A9" r:id="rId42" display="https://www.worldometers.info/coronavirus/usa/delaware/" xr:uid="{3E0B0EF1-6CC3-4C86-8B27-356D2903EA21}"/>
    <hyperlink ref="A53" r:id="rId43" display="https://www.worldometers.info/coronavirus/usa/west-virginia/" xr:uid="{49036CF1-C186-4C7C-BD08-0B587DEEDBC1}"/>
    <hyperlink ref="A29" r:id="rId44" display="https://www.worldometers.info/coronavirus/usa/montana/" xr:uid="{60D8C95E-550F-48AF-9599-0E0ADAEBF14E}"/>
    <hyperlink ref="A10" r:id="rId45" display="https://www.worldometers.info/coronavirus/usa/district-of-columbia/" xr:uid="{36851544-921F-4022-92AF-BE174FF834B3}"/>
    <hyperlink ref="A14" r:id="rId46" display="https://www.worldometers.info/coronavirus/usa/hawaii/" xr:uid="{6F800F70-06DC-4D39-BD9F-0B8D30E7C33A}"/>
    <hyperlink ref="A3" r:id="rId47" display="https://www.worldometers.info/coronavirus/usa/alaska/" xr:uid="{16B55394-E2F2-4FB1-B64D-02444C26B6BD}"/>
    <hyperlink ref="A32" r:id="rId48" display="https://www.worldometers.info/coronavirus/usa/new-hampshire/" xr:uid="{CFF75380-FDC7-40BE-A05C-71422335A756}"/>
    <hyperlink ref="A55" r:id="rId49" display="https://www.worldometers.info/coronavirus/usa/wyoming/" xr:uid="{AD2031DF-8D44-4F3C-9FC1-6AAAE562EC71}"/>
    <hyperlink ref="A22" r:id="rId50" display="https://www.worldometers.info/coronavirus/usa/maine/" xr:uid="{300057AE-8C04-4324-9AAE-96B35CB098AB}"/>
    <hyperlink ref="A50" r:id="rId51" display="https://www.worldometers.info/coronavirus/usa/vermont/" xr:uid="{3DCF37CC-594B-42F6-80C4-171D6D5EA0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2637</v>
      </c>
    </row>
    <row r="3" spans="1:3" ht="15" thickBot="1" x14ac:dyDescent="0.4">
      <c r="B3" s="41" t="s">
        <v>52</v>
      </c>
      <c r="C3" s="31">
        <v>60</v>
      </c>
    </row>
    <row r="4" spans="1:3" ht="15" thickBot="1" x14ac:dyDescent="0.4">
      <c r="A4" s="27" t="s">
        <v>33</v>
      </c>
      <c r="B4" s="41" t="s">
        <v>33</v>
      </c>
      <c r="C4" s="31">
        <v>5743</v>
      </c>
    </row>
    <row r="5" spans="1:3" ht="15" thickBot="1" x14ac:dyDescent="0.4">
      <c r="A5" s="27" t="s">
        <v>34</v>
      </c>
      <c r="B5" s="41" t="s">
        <v>34</v>
      </c>
      <c r="C5" s="31">
        <v>1503</v>
      </c>
    </row>
    <row r="6" spans="1:3" ht="15" thickBot="1" x14ac:dyDescent="0.4">
      <c r="A6" s="27" t="s">
        <v>10</v>
      </c>
      <c r="B6" s="41" t="s">
        <v>10</v>
      </c>
      <c r="C6" s="31">
        <v>16428</v>
      </c>
    </row>
    <row r="7" spans="1:3" ht="15" thickBot="1" x14ac:dyDescent="0.4">
      <c r="A7" s="27" t="s">
        <v>18</v>
      </c>
      <c r="B7" s="41" t="s">
        <v>18</v>
      </c>
      <c r="C7" s="31">
        <v>2095</v>
      </c>
    </row>
    <row r="8" spans="1:3" ht="15" thickBot="1" x14ac:dyDescent="0.4">
      <c r="A8" s="27" t="s">
        <v>23</v>
      </c>
      <c r="B8" s="41" t="s">
        <v>23</v>
      </c>
      <c r="C8" s="31">
        <v>4527</v>
      </c>
    </row>
    <row r="9" spans="1:3" ht="15" thickBot="1" x14ac:dyDescent="0.4">
      <c r="A9" s="27" t="s">
        <v>43</v>
      </c>
      <c r="B9" s="41" t="s">
        <v>43</v>
      </c>
      <c r="C9" s="31">
        <v>651</v>
      </c>
    </row>
    <row r="10" spans="1:3" ht="29.5" thickBot="1" x14ac:dyDescent="0.4">
      <c r="A10" s="27" t="s">
        <v>94</v>
      </c>
      <c r="B10" s="41" t="s">
        <v>63</v>
      </c>
      <c r="C10" s="31">
        <v>634</v>
      </c>
    </row>
    <row r="11" spans="1:3" ht="15" thickBot="1" x14ac:dyDescent="0.4">
      <c r="A11" s="27" t="s">
        <v>13</v>
      </c>
      <c r="B11" s="41" t="s">
        <v>13</v>
      </c>
      <c r="C11" s="31">
        <v>15072</v>
      </c>
    </row>
    <row r="12" spans="1:3" ht="15" thickBot="1" x14ac:dyDescent="0.4">
      <c r="A12" s="27" t="s">
        <v>16</v>
      </c>
      <c r="B12" s="41" t="s">
        <v>16</v>
      </c>
      <c r="C12" s="31">
        <v>7294</v>
      </c>
    </row>
    <row r="13" spans="1:3" ht="13" thickBot="1" x14ac:dyDescent="0.4">
      <c r="A13" s="27" t="s">
        <v>64</v>
      </c>
      <c r="B13" s="42" t="s">
        <v>64</v>
      </c>
      <c r="C13" s="31">
        <v>57</v>
      </c>
    </row>
    <row r="14" spans="1:3" ht="15" thickBot="1" x14ac:dyDescent="0.4">
      <c r="B14" s="41" t="s">
        <v>47</v>
      </c>
      <c r="C14" s="31">
        <v>164</v>
      </c>
    </row>
    <row r="15" spans="1:3" ht="15" thickBot="1" x14ac:dyDescent="0.4">
      <c r="A15" s="27" t="s">
        <v>49</v>
      </c>
      <c r="B15" s="41" t="s">
        <v>49</v>
      </c>
      <c r="C15" s="31">
        <v>503</v>
      </c>
    </row>
    <row r="16" spans="1:3" ht="15" thickBot="1" x14ac:dyDescent="0.4">
      <c r="A16" s="27" t="s">
        <v>12</v>
      </c>
      <c r="B16" s="41" t="s">
        <v>12</v>
      </c>
      <c r="C16" s="31">
        <v>9159</v>
      </c>
    </row>
    <row r="17" spans="1:3" ht="15" thickBot="1" x14ac:dyDescent="0.4">
      <c r="A17" s="27" t="s">
        <v>27</v>
      </c>
      <c r="B17" s="41" t="s">
        <v>27</v>
      </c>
      <c r="C17" s="31">
        <v>3742</v>
      </c>
    </row>
    <row r="18" spans="1:3" ht="15" thickBot="1" x14ac:dyDescent="0.4">
      <c r="A18" s="27" t="s">
        <v>41</v>
      </c>
      <c r="B18" s="41" t="s">
        <v>41</v>
      </c>
      <c r="C18" s="31">
        <v>1433</v>
      </c>
    </row>
    <row r="19" spans="1:3" ht="15" thickBot="1" x14ac:dyDescent="0.4">
      <c r="A19" s="27" t="s">
        <v>45</v>
      </c>
      <c r="B19" s="41" t="s">
        <v>45</v>
      </c>
      <c r="C19" s="31">
        <v>749</v>
      </c>
    </row>
    <row r="20" spans="1:3" ht="15" thickBot="1" x14ac:dyDescent="0.4">
      <c r="A20" s="27" t="s">
        <v>38</v>
      </c>
      <c r="B20" s="41" t="s">
        <v>38</v>
      </c>
      <c r="C20" s="31">
        <v>1234</v>
      </c>
    </row>
    <row r="21" spans="1:3" ht="15" thickBot="1" x14ac:dyDescent="0.4">
      <c r="A21" s="27" t="s">
        <v>14</v>
      </c>
      <c r="B21" s="41" t="s">
        <v>14</v>
      </c>
      <c r="C21" s="31">
        <v>5609</v>
      </c>
    </row>
    <row r="22" spans="1:3" ht="15" thickBot="1" x14ac:dyDescent="0.4">
      <c r="B22" s="41" t="s">
        <v>39</v>
      </c>
      <c r="C22" s="31">
        <v>142</v>
      </c>
    </row>
    <row r="23" spans="1:3" ht="15" thickBot="1" x14ac:dyDescent="0.4">
      <c r="A23" s="27" t="s">
        <v>26</v>
      </c>
      <c r="B23" s="41" t="s">
        <v>26</v>
      </c>
      <c r="C23" s="31">
        <v>3979</v>
      </c>
    </row>
    <row r="24" spans="1:3" ht="15" thickBot="1" x14ac:dyDescent="0.4">
      <c r="A24" s="27" t="s">
        <v>17</v>
      </c>
      <c r="B24" s="41" t="s">
        <v>17</v>
      </c>
      <c r="C24" s="31">
        <v>9565</v>
      </c>
    </row>
    <row r="25" spans="1:3" ht="15" thickBot="1" x14ac:dyDescent="0.4">
      <c r="A25" s="27" t="s">
        <v>11</v>
      </c>
      <c r="B25" s="41" t="s">
        <v>11</v>
      </c>
      <c r="C25" s="31">
        <v>7193</v>
      </c>
    </row>
    <row r="26" spans="1:3" ht="15" thickBot="1" x14ac:dyDescent="0.4">
      <c r="A26" s="27" t="s">
        <v>32</v>
      </c>
      <c r="B26" s="41" t="s">
        <v>32</v>
      </c>
      <c r="C26" s="31">
        <v>2160</v>
      </c>
    </row>
    <row r="27" spans="1:3" ht="15" thickBot="1" x14ac:dyDescent="0.4">
      <c r="A27" s="27" t="s">
        <v>30</v>
      </c>
      <c r="B27" s="41" t="s">
        <v>30</v>
      </c>
      <c r="C27" s="31">
        <v>3074</v>
      </c>
    </row>
    <row r="28" spans="1:3" ht="15" thickBot="1" x14ac:dyDescent="0.4">
      <c r="A28" s="27" t="s">
        <v>35</v>
      </c>
      <c r="B28" s="41" t="s">
        <v>35</v>
      </c>
      <c r="C28" s="31">
        <v>2404</v>
      </c>
    </row>
    <row r="29" spans="1:3" ht="15" thickBot="1" x14ac:dyDescent="0.4">
      <c r="B29" s="41" t="s">
        <v>51</v>
      </c>
      <c r="C29" s="31">
        <v>197</v>
      </c>
    </row>
    <row r="30" spans="1:3" ht="15" thickBot="1" x14ac:dyDescent="0.4">
      <c r="B30" s="41" t="s">
        <v>50</v>
      </c>
      <c r="C30" s="31">
        <v>507</v>
      </c>
    </row>
    <row r="31" spans="1:3" ht="15" thickBot="1" x14ac:dyDescent="0.4">
      <c r="A31" s="27" t="s">
        <v>31</v>
      </c>
      <c r="B31" s="41" t="s">
        <v>31</v>
      </c>
      <c r="C31" s="31">
        <v>1649</v>
      </c>
    </row>
    <row r="32" spans="1:3" ht="15" thickBot="1" x14ac:dyDescent="0.4">
      <c r="A32" s="27" t="s">
        <v>42</v>
      </c>
      <c r="B32" s="41" t="s">
        <v>42</v>
      </c>
      <c r="C32" s="31">
        <v>449</v>
      </c>
    </row>
    <row r="33" spans="1:3" ht="15" thickBot="1" x14ac:dyDescent="0.4">
      <c r="A33" s="27" t="s">
        <v>8</v>
      </c>
      <c r="B33" s="41" t="s">
        <v>8</v>
      </c>
      <c r="C33" s="31">
        <v>16280</v>
      </c>
    </row>
    <row r="34" spans="1:3" ht="15" thickBot="1" x14ac:dyDescent="0.4">
      <c r="A34" s="27" t="s">
        <v>44</v>
      </c>
      <c r="B34" s="41" t="s">
        <v>44</v>
      </c>
      <c r="C34" s="31">
        <v>899</v>
      </c>
    </row>
    <row r="35" spans="1:3" ht="15" thickBot="1" x14ac:dyDescent="0.4">
      <c r="A35" s="27" t="s">
        <v>7</v>
      </c>
      <c r="B35" s="41" t="s">
        <v>7</v>
      </c>
      <c r="C35" s="31">
        <v>33363</v>
      </c>
    </row>
    <row r="36" spans="1:3" ht="15" thickBot="1" x14ac:dyDescent="0.4">
      <c r="A36" s="27" t="s">
        <v>24</v>
      </c>
      <c r="B36" s="41" t="s">
        <v>24</v>
      </c>
      <c r="C36" s="31">
        <v>3722</v>
      </c>
    </row>
    <row r="37" spans="1:3" ht="15" thickBot="1" x14ac:dyDescent="0.4">
      <c r="B37" s="41" t="s">
        <v>53</v>
      </c>
      <c r="C37" s="31">
        <v>310</v>
      </c>
    </row>
    <row r="38" spans="1:3" ht="15" thickBot="1" x14ac:dyDescent="0.4">
      <c r="A38" s="27" t="s">
        <v>21</v>
      </c>
      <c r="B38" s="41" t="s">
        <v>21</v>
      </c>
      <c r="C38" s="31">
        <v>4988</v>
      </c>
    </row>
    <row r="39" spans="1:3" ht="15" thickBot="1" x14ac:dyDescent="0.4">
      <c r="A39" s="27" t="s">
        <v>46</v>
      </c>
      <c r="B39" s="41" t="s">
        <v>46</v>
      </c>
      <c r="C39" s="31">
        <v>1085</v>
      </c>
    </row>
    <row r="40" spans="1:3" ht="15" thickBot="1" x14ac:dyDescent="0.4">
      <c r="A40" s="27" t="s">
        <v>37</v>
      </c>
      <c r="B40" s="41" t="s">
        <v>37</v>
      </c>
      <c r="C40" s="31">
        <v>594</v>
      </c>
    </row>
    <row r="41" spans="1:3" ht="15" thickBot="1" x14ac:dyDescent="0.4">
      <c r="A41" s="27" t="s">
        <v>19</v>
      </c>
      <c r="B41" s="41" t="s">
        <v>19</v>
      </c>
      <c r="C41" s="31">
        <v>8379</v>
      </c>
    </row>
    <row r="42" spans="1:3" ht="13" thickBot="1" x14ac:dyDescent="0.4">
      <c r="A42" s="27" t="s">
        <v>65</v>
      </c>
      <c r="B42" s="42" t="s">
        <v>65</v>
      </c>
      <c r="C42" s="31">
        <v>715</v>
      </c>
    </row>
    <row r="43" spans="1:3" ht="15" thickBot="1" x14ac:dyDescent="0.4">
      <c r="B43" s="41" t="s">
        <v>40</v>
      </c>
      <c r="C43" s="31">
        <v>1127</v>
      </c>
    </row>
    <row r="44" spans="1:3" ht="15" thickBot="1" x14ac:dyDescent="0.4">
      <c r="A44" s="27" t="s">
        <v>25</v>
      </c>
      <c r="B44" s="41" t="s">
        <v>25</v>
      </c>
      <c r="C44" s="31">
        <v>3514</v>
      </c>
    </row>
    <row r="45" spans="1:3" ht="15" thickBot="1" x14ac:dyDescent="0.4">
      <c r="A45" s="27" t="s">
        <v>54</v>
      </c>
      <c r="B45" s="41" t="s">
        <v>54</v>
      </c>
      <c r="C45" s="31">
        <v>272</v>
      </c>
    </row>
    <row r="46" spans="1:3" ht="15" thickBot="1" x14ac:dyDescent="0.4">
      <c r="A46" s="27" t="s">
        <v>20</v>
      </c>
      <c r="B46" s="41" t="s">
        <v>20</v>
      </c>
      <c r="C46" s="31">
        <v>2705</v>
      </c>
    </row>
    <row r="47" spans="1:3" ht="15" thickBot="1" x14ac:dyDescent="0.4">
      <c r="A47" s="27" t="s">
        <v>15</v>
      </c>
      <c r="B47" s="41" t="s">
        <v>15</v>
      </c>
      <c r="C47" s="31">
        <v>16886</v>
      </c>
    </row>
    <row r="48" spans="1:3" ht="15" thickBot="1" x14ac:dyDescent="0.4">
      <c r="A48" s="27" t="s">
        <v>28</v>
      </c>
      <c r="B48" s="41" t="s">
        <v>28</v>
      </c>
      <c r="C48" s="31">
        <v>501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3328</v>
      </c>
    </row>
    <row r="51" spans="1:3" ht="15" thickBot="1" x14ac:dyDescent="0.4">
      <c r="A51" s="27" t="s">
        <v>9</v>
      </c>
      <c r="B51" s="41" t="s">
        <v>9</v>
      </c>
      <c r="C51" s="31">
        <v>2187</v>
      </c>
    </row>
    <row r="52" spans="1:3" ht="15" thickBot="1" x14ac:dyDescent="0.4">
      <c r="B52" s="41" t="s">
        <v>56</v>
      </c>
      <c r="C52" s="31">
        <v>370</v>
      </c>
    </row>
    <row r="53" spans="1:3" ht="15" thickBot="1" x14ac:dyDescent="0.4">
      <c r="A53" s="27" t="s">
        <v>22</v>
      </c>
      <c r="B53" s="41" t="s">
        <v>22</v>
      </c>
      <c r="C53" s="31">
        <v>1424</v>
      </c>
    </row>
    <row r="54" spans="1:3" ht="15" thickBot="1" x14ac:dyDescent="0.4">
      <c r="A54" s="27" t="s">
        <v>55</v>
      </c>
      <c r="B54" s="48" t="s">
        <v>55</v>
      </c>
      <c r="C54" s="49">
        <v>54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C56D8455-128A-4AE1-B90A-82F073EAC27E}"/>
    <hyperlink ref="B47" r:id="rId2" display="https://www.worldometers.info/coronavirus/usa/texas/" xr:uid="{25B69836-6BFA-4A72-A4D4-DEB0CC0618FF}"/>
    <hyperlink ref="B11" r:id="rId3" display="https://www.worldometers.info/coronavirus/usa/florida/" xr:uid="{C74BA3E4-BE86-4DAE-B218-9B40BED805AC}"/>
    <hyperlink ref="B35" r:id="rId4" display="https://www.worldometers.info/coronavirus/usa/new-york/" xr:uid="{3B1B483D-02B4-482C-8322-D626BA96DEC2}"/>
    <hyperlink ref="B12" r:id="rId5" display="https://www.worldometers.info/coronavirus/usa/georgia/" xr:uid="{90584889-BDD0-4665-988B-AE742A52DE76}"/>
    <hyperlink ref="B16" r:id="rId6" display="https://www.worldometers.info/coronavirus/usa/illinois/" xr:uid="{45031711-0841-45E2-990B-2D553E4360B0}"/>
    <hyperlink ref="B36" r:id="rId7" display="https://www.worldometers.info/coronavirus/usa/north-carolina/" xr:uid="{08CB3A2E-1938-45CC-9EF3-2FE686D8C9AD}"/>
    <hyperlink ref="B4" r:id="rId8" display="https://www.worldometers.info/coronavirus/usa/arizona/" xr:uid="{DB5B96EA-1C3D-4952-9C45-0F4DAEF5C252}"/>
    <hyperlink ref="B33" r:id="rId9" display="https://www.worldometers.info/coronavirus/usa/new-jersey/" xr:uid="{2BE39689-93D2-4EB2-A86F-CE9BBA805070}"/>
    <hyperlink ref="B46" r:id="rId10" display="https://www.worldometers.info/coronavirus/usa/tennessee/" xr:uid="{D9433B76-2B94-49ED-8DE8-632BE8640465}"/>
    <hyperlink ref="B41" r:id="rId11" display="https://www.worldometers.info/coronavirus/usa/pennsylvania/" xr:uid="{949D9CF3-E652-408A-BB2E-3E26CC04FBE9}"/>
    <hyperlink ref="B21" r:id="rId12" display="https://www.worldometers.info/coronavirus/usa/louisiana/" xr:uid="{30DAC45B-2E47-4EE8-B692-DA9A1D7BFB44}"/>
    <hyperlink ref="B38" r:id="rId13" display="https://www.worldometers.info/coronavirus/usa/ohio/" xr:uid="{B538F43C-4C9A-4566-A8C7-C3EE9CDE8FFA}"/>
    <hyperlink ref="B2" r:id="rId14" display="https://www.worldometers.info/coronavirus/usa/alabama/" xr:uid="{E723DE57-F96A-44B5-94AA-02D5E4AEB382}"/>
    <hyperlink ref="B50" r:id="rId15" display="https://www.worldometers.info/coronavirus/usa/virginia/" xr:uid="{25D0E94F-79CD-4832-8595-95E3BA520013}"/>
    <hyperlink ref="B44" r:id="rId16" display="https://www.worldometers.info/coronavirus/usa/south-carolina/" xr:uid="{0090FDE8-9FC2-4ADF-815E-A30F8B25F182}"/>
    <hyperlink ref="B25" r:id="rId17" display="https://www.worldometers.info/coronavirus/usa/michigan/" xr:uid="{A4F0B9FF-3D54-4AD4-A5BF-A70B442C32E2}"/>
    <hyperlink ref="B28" r:id="rId18" display="https://www.worldometers.info/coronavirus/usa/missouri/" xr:uid="{920B9B07-7474-4A10-A9A3-1BC3865E55CB}"/>
    <hyperlink ref="B53" r:id="rId19" display="https://www.worldometers.info/coronavirus/usa/wisconsin/" xr:uid="{2604692C-CB68-4F7E-A0C3-6EC37515FAF0}"/>
    <hyperlink ref="B24" r:id="rId20" display="https://www.worldometers.info/coronavirus/usa/massachusetts/" xr:uid="{79E5D4D9-CB55-4D24-9C08-77A7A2C290C4}"/>
    <hyperlink ref="B17" r:id="rId21" display="https://www.worldometers.info/coronavirus/usa/indiana/" xr:uid="{0CDF289E-D042-481B-89DA-1490732F3533}"/>
    <hyperlink ref="B23" r:id="rId22" display="https://www.worldometers.info/coronavirus/usa/maryland/" xr:uid="{27322D49-AF89-4E58-9571-3ADE54EFB568}"/>
    <hyperlink ref="B26" r:id="rId23" display="https://www.worldometers.info/coronavirus/usa/minnesota/" xr:uid="{C6AA7052-5ACB-47F5-94FA-5B0B17571987}"/>
    <hyperlink ref="B27" r:id="rId24" display="https://www.worldometers.info/coronavirus/usa/mississippi/" xr:uid="{9F408D77-77BA-4C0A-B6A2-C68B02701249}"/>
    <hyperlink ref="B18" r:id="rId25" display="https://www.worldometers.info/coronavirus/usa/iowa/" xr:uid="{C66340EA-E93E-413F-9B7E-1B9ED9578FAD}"/>
    <hyperlink ref="B39" r:id="rId26" display="https://www.worldometers.info/coronavirus/usa/oklahoma/" xr:uid="{17CD9059-A1B8-436F-A87E-EC1F389DA5B4}"/>
    <hyperlink ref="B51" r:id="rId27" display="https://www.worldometers.info/coronavirus/usa/washington/" xr:uid="{26F6FDAF-03BE-472A-AE6F-6B9CC894820C}"/>
    <hyperlink ref="B5" r:id="rId28" display="https://www.worldometers.info/coronavirus/usa/arkansas/" xr:uid="{30221D62-170C-4E18-A281-781E7232019E}"/>
    <hyperlink ref="B31" r:id="rId29" display="https://www.worldometers.info/coronavirus/usa/nevada/" xr:uid="{A1B2F1C9-4747-411B-97FD-E3155F678FC7}"/>
    <hyperlink ref="B48" r:id="rId30" display="https://www.worldometers.info/coronavirus/usa/utah/" xr:uid="{396831F1-67AA-4372-AA6F-EB568903D8B3}"/>
    <hyperlink ref="B20" r:id="rId31" display="https://www.worldometers.info/coronavirus/usa/kentucky/" xr:uid="{0BFF445D-170C-414F-A324-6C0CD1E70F8B}"/>
    <hyperlink ref="B7" r:id="rId32" display="https://www.worldometers.info/coronavirus/usa/colorado/" xr:uid="{637A70F7-F9AB-42EC-BD1D-6A1095668134}"/>
    <hyperlink ref="B19" r:id="rId33" display="https://www.worldometers.info/coronavirus/usa/kansas/" xr:uid="{01CA718F-0697-4DF2-ACAC-AD380DC57694}"/>
    <hyperlink ref="B8" r:id="rId34" display="https://www.worldometers.info/coronavirus/usa/connecticut/" xr:uid="{B633F582-A6BD-4D6A-BFF5-8B24DBC50F00}"/>
    <hyperlink ref="B30" r:id="rId35" display="https://www.worldometers.info/coronavirus/usa/nebraska/" xr:uid="{7E594E93-F722-466D-961C-5B7C98AA570E}"/>
    <hyperlink ref="B15" r:id="rId36" display="https://www.worldometers.info/coronavirus/usa/idaho/" xr:uid="{6E86DA30-A8A7-44A1-B4CF-736032DC68E8}"/>
    <hyperlink ref="B40" r:id="rId37" display="https://www.worldometers.info/coronavirus/usa/oregon/" xr:uid="{4C6F0C5C-8F80-4005-BCA8-85D51351D896}"/>
    <hyperlink ref="B34" r:id="rId38" display="https://www.worldometers.info/coronavirus/usa/new-mexico/" xr:uid="{A882F1D6-DAAA-4B82-8E34-815B27F4095E}"/>
    <hyperlink ref="B45" r:id="rId39" display="https://www.worldometers.info/coronavirus/usa/south-dakota/" xr:uid="{3822485A-04C6-4D57-B871-A7E7E64FC080}"/>
    <hyperlink ref="B43" r:id="rId40" display="https://www.worldometers.info/coronavirus/usa/rhode-island/" xr:uid="{CB182B32-ECD8-4579-B271-E279C6BF2B8D}"/>
    <hyperlink ref="B37" r:id="rId41" display="https://www.worldometers.info/coronavirus/usa/north-dakota/" xr:uid="{B0592CCC-98CC-4EC2-8D77-A15D5CFC2A49}"/>
    <hyperlink ref="B9" r:id="rId42" display="https://www.worldometers.info/coronavirus/usa/delaware/" xr:uid="{E2C0B901-FCBC-42B1-A5EE-7F1EE7C31AD4}"/>
    <hyperlink ref="B52" r:id="rId43" display="https://www.worldometers.info/coronavirus/usa/west-virginia/" xr:uid="{E9A41312-3E3E-41BF-8D8D-F6FFE81F14BB}"/>
    <hyperlink ref="B29" r:id="rId44" display="https://www.worldometers.info/coronavirus/usa/montana/" xr:uid="{9500E6CD-E869-48F3-AFC6-F575A9AC2D7C}"/>
    <hyperlink ref="B10" r:id="rId45" display="https://www.worldometers.info/coronavirus/usa/district-of-columbia/" xr:uid="{3CE10722-D286-4DFC-8969-1AD24326AFDB}"/>
    <hyperlink ref="B14" r:id="rId46" display="https://www.worldometers.info/coronavirus/usa/hawaii/" xr:uid="{7E8E1F47-086C-4EFD-B80C-6145B5C7CA6C}"/>
    <hyperlink ref="B3" r:id="rId47" display="https://www.worldometers.info/coronavirus/usa/alaska/" xr:uid="{28E855FF-C214-4243-9E0C-7C23435E1B9D}"/>
    <hyperlink ref="B32" r:id="rId48" display="https://www.worldometers.info/coronavirus/usa/new-hampshire/" xr:uid="{1213AEEE-97E6-4E50-96C1-BAFD9BC34664}"/>
    <hyperlink ref="B54" r:id="rId49" display="https://www.worldometers.info/coronavirus/usa/wyoming/" xr:uid="{34D1AD22-2A3F-46B1-BC4A-CE9871175EE5}"/>
    <hyperlink ref="B22" r:id="rId50" display="https://www.worldometers.info/coronavirus/usa/maine/" xr:uid="{E7D816F8-678C-472C-BE48-9FFAB3FA1119}"/>
    <hyperlink ref="B49" r:id="rId51" display="https://www.worldometers.info/coronavirus/usa/vermont/" xr:uid="{1A431D45-D3C6-4370-A8CE-C57C28B839BF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2020-10-09T10:42:28Z</dcterms:modified>
</cp:coreProperties>
</file>