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B4B9156C-E761-4081-932B-AB7FDD83132A}" xr6:coauthVersionLast="45" xr6:coauthVersionMax="45" xr10:uidLastSave="{E3222004-766D-45B9-81E6-0C7C6FF6CC9D}"/>
  <bookViews>
    <workbookView xWindow="4875" yWindow="-21255" windowWidth="22905" windowHeight="2032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3" l="1"/>
  <c r="N51" i="3"/>
  <c r="N13" i="3"/>
  <c r="N43" i="3"/>
  <c r="N35" i="3"/>
  <c r="N33" i="3"/>
  <c r="N31" i="3"/>
  <c r="N53" i="3"/>
  <c r="N54" i="3"/>
  <c r="N56" i="3"/>
  <c r="N19" i="3"/>
  <c r="N18" i="3"/>
  <c r="N39" i="3"/>
  <c r="N50" i="3"/>
  <c r="N29" i="3"/>
  <c r="N9" i="3"/>
  <c r="N3" i="3"/>
  <c r="N32" i="3"/>
  <c r="N10" i="3"/>
  <c r="N49" i="3"/>
  <c r="N11" i="3"/>
  <c r="N36" i="3"/>
  <c r="N25" i="3"/>
  <c r="N40" i="3"/>
  <c r="N26" i="3"/>
  <c r="N14" i="3"/>
  <c r="N55" i="3"/>
  <c r="N12" i="3"/>
  <c r="N41" i="3"/>
  <c r="N24" i="3"/>
  <c r="N2" i="3"/>
  <c r="N8" i="3"/>
  <c r="N42" i="3"/>
  <c r="N46" i="3"/>
  <c r="N38" i="3"/>
  <c r="N47" i="3"/>
  <c r="N5" i="3"/>
  <c r="N22" i="3"/>
  <c r="N6" i="3"/>
  <c r="N27" i="3"/>
  <c r="N45" i="3"/>
  <c r="N37" i="3"/>
  <c r="N23" i="3"/>
  <c r="N20" i="3"/>
  <c r="N15" i="3"/>
  <c r="N34" i="3"/>
  <c r="N16" i="3"/>
  <c r="N52" i="3"/>
  <c r="N4" i="3"/>
  <c r="N21" i="3"/>
  <c r="N48" i="3"/>
  <c r="N30" i="3"/>
  <c r="N28" i="3"/>
  <c r="N44" i="3"/>
  <c r="N17" i="3"/>
  <c r="O6" i="3" l="1"/>
  <c r="P6" i="3"/>
  <c r="P39" i="3" l="1"/>
  <c r="P46" i="3"/>
  <c r="P53" i="3"/>
  <c r="P36" i="3"/>
  <c r="P18" i="3"/>
  <c r="P31" i="3"/>
  <c r="P42" i="3"/>
  <c r="P45" i="3"/>
  <c r="P3" i="3"/>
  <c r="P8" i="3"/>
  <c r="P52" i="3"/>
  <c r="P15" i="3"/>
  <c r="P24" i="3"/>
  <c r="P43" i="3"/>
  <c r="P17" i="3"/>
  <c r="P29" i="3"/>
  <c r="P41" i="3"/>
  <c r="P10" i="3"/>
  <c r="P37" i="3"/>
  <c r="P27" i="3"/>
  <c r="P11" i="3"/>
  <c r="P56" i="3"/>
  <c r="P26" i="3"/>
  <c r="P22" i="3"/>
  <c r="P28" i="3"/>
  <c r="P50" i="3"/>
  <c r="P4" i="3"/>
  <c r="P40" i="3"/>
  <c r="P14" i="3"/>
  <c r="P33" i="3"/>
  <c r="P2" i="3"/>
  <c r="P30" i="3"/>
  <c r="P55" i="3"/>
  <c r="P20" i="3"/>
  <c r="P47" i="3"/>
  <c r="P48" i="3"/>
  <c r="P21" i="3"/>
  <c r="P13" i="3"/>
  <c r="P44" i="3"/>
  <c r="P7" i="3"/>
  <c r="P5" i="3"/>
  <c r="P19" i="3"/>
  <c r="P25" i="3"/>
  <c r="P12" i="3"/>
  <c r="P9" i="3"/>
  <c r="P54" i="3"/>
  <c r="P49" i="3"/>
  <c r="P34" i="3"/>
  <c r="P51" i="3"/>
  <c r="P23" i="3"/>
  <c r="P35" i="3"/>
  <c r="P16" i="3"/>
  <c r="P32" i="3"/>
  <c r="P38" i="3"/>
  <c r="O20" i="3"/>
  <c r="Q53" i="3" l="1"/>
  <c r="Q56" i="3"/>
  <c r="Q43" i="3"/>
  <c r="Q42" i="3"/>
  <c r="Q24" i="3"/>
  <c r="Q20" i="3"/>
  <c r="Q36" i="3"/>
  <c r="Q6" i="3"/>
  <c r="Q12" i="3"/>
  <c r="Q7" i="3"/>
  <c r="Q28" i="3"/>
  <c r="Q23" i="3"/>
  <c r="Q38" i="3"/>
  <c r="Q34" i="3"/>
  <c r="Q30" i="3"/>
  <c r="Q51" i="3"/>
  <c r="Q40" i="3"/>
  <c r="Q5" i="3"/>
  <c r="Q52" i="3"/>
  <c r="Q14" i="3"/>
  <c r="Q17" i="3"/>
  <c r="Q55" i="3"/>
  <c r="Q4" i="3"/>
  <c r="Q45" i="3"/>
  <c r="Q29" i="3"/>
  <c r="Q2" i="3"/>
  <c r="Q41" i="3"/>
  <c r="Q27" i="3"/>
  <c r="Q33" i="3"/>
  <c r="Q37" i="3"/>
  <c r="Q26" i="3"/>
  <c r="Q18" i="3"/>
  <c r="Q15" i="3"/>
  <c r="Q39" i="3"/>
  <c r="Q48" i="3"/>
  <c r="Q49" i="3"/>
  <c r="Q31" i="3"/>
  <c r="Q10" i="3"/>
  <c r="Q50" i="3"/>
  <c r="Q25" i="3"/>
  <c r="Q3" i="3"/>
  <c r="Q46" i="3"/>
  <c r="Q19" i="3"/>
  <c r="Q21" i="3"/>
  <c r="Q35" i="3"/>
  <c r="Q44" i="3"/>
  <c r="Q9" i="3"/>
  <c r="Q8" i="3"/>
  <c r="Q16" i="3"/>
  <c r="Q13" i="3"/>
  <c r="Q32" i="3"/>
  <c r="Q54" i="3"/>
  <c r="Q22" i="3"/>
  <c r="Q47" i="3"/>
  <c r="Q11" i="3" l="1"/>
  <c r="O24" i="3" l="1"/>
  <c r="O34" i="3"/>
  <c r="O14" i="3"/>
  <c r="O19" i="3"/>
  <c r="O39" i="3"/>
  <c r="O4" i="3"/>
  <c r="O49" i="3"/>
  <c r="O44" i="3"/>
  <c r="O33" i="3"/>
  <c r="O11" i="3"/>
  <c r="O15" i="3"/>
  <c r="O32" i="3"/>
  <c r="O45" i="3"/>
  <c r="O36" i="3"/>
  <c r="O42" i="3"/>
  <c r="O43" i="3"/>
  <c r="O3" i="3"/>
  <c r="O55" i="3"/>
  <c r="O31" i="3"/>
  <c r="O2" i="3"/>
  <c r="O47" i="3"/>
  <c r="O50" i="3"/>
  <c r="O27" i="3"/>
  <c r="O53" i="3"/>
  <c r="O16" i="3"/>
  <c r="O5" i="3"/>
  <c r="O40" i="3"/>
  <c r="O12" i="3"/>
  <c r="O23" i="3"/>
  <c r="O28" i="3"/>
  <c r="O29" i="3"/>
  <c r="O56" i="3"/>
  <c r="O54" i="3"/>
  <c r="O10" i="3"/>
  <c r="O52" i="3"/>
  <c r="O22" i="3"/>
  <c r="O13" i="3"/>
  <c r="O35" i="3"/>
  <c r="O18" i="3"/>
  <c r="O17" i="3"/>
  <c r="O8" i="3"/>
  <c r="O37" i="3"/>
  <c r="O46" i="3"/>
  <c r="O21" i="3"/>
  <c r="O25" i="3"/>
  <c r="O7" i="3"/>
  <c r="O38" i="3"/>
  <c r="O9" i="3"/>
  <c r="O51" i="3"/>
  <c r="O26" i="3"/>
  <c r="O30" i="3"/>
  <c r="O41" i="3"/>
  <c r="O48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<sst xmlns="http://schemas.openxmlformats.org/spreadsheetml/2006/main" count="326" uniqueCount="105">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</sst>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0" workbookViewId="0">
      <selection activeCell="M5" sqref="B5:M59"/>
    </sheetView>
  </sheetViews>
  <sheetFormatPr defaultColWidth="14.26953125" defaultRowHeight="14.5" x14ac:dyDescent="0.35"/>
  <cols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2" t="s">
        <v>68</v>
      </c>
      <c r="Q1" s="62"/>
      <c r="R1" s="62"/>
      <c r="S1" s="4">
        <v>1.4999999999999999E-2</v>
      </c>
      <c r="T1" s="4"/>
      <c r="U1" s="63" t="s">
        <v>77</v>
      </c>
      <c r="V1" s="63"/>
      <c r="W1" s="63"/>
      <c r="X1" s="63"/>
      <c r="Y1" s="6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6"/>
      <c r="N2" s="36"/>
      <c r="O2" s="36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6">
        <v>1</v>
      </c>
      <c r="B5" s="42" t="s">
        <v>10</v>
      </c>
      <c r="C5" s="1">
        <v>647224</v>
      </c>
      <c r="D5" s="44">
        <v>15</v>
      </c>
      <c r="E5" s="1">
        <v>11692</v>
      </c>
      <c r="F5" s="43">
        <v>6</v>
      </c>
      <c r="G5" s="1">
        <v>267521</v>
      </c>
      <c r="H5" s="1">
        <v>368011</v>
      </c>
      <c r="I5" s="1">
        <v>16380</v>
      </c>
      <c r="J5" s="2">
        <v>296</v>
      </c>
      <c r="K5" s="1">
        <v>10140683</v>
      </c>
      <c r="L5" s="1">
        <v>256647</v>
      </c>
      <c r="M5" s="1">
        <v>39512223</v>
      </c>
      <c r="N5" s="5"/>
      <c r="O5" s="6"/>
      <c r="P5" s="6"/>
    </row>
    <row r="6" spans="1:26" ht="15" thickBot="1" x14ac:dyDescent="0.4">
      <c r="A6" s="46">
        <v>2</v>
      </c>
      <c r="B6" s="42" t="s">
        <v>15</v>
      </c>
      <c r="C6" s="1">
        <v>585454</v>
      </c>
      <c r="D6" s="2"/>
      <c r="E6" s="1">
        <v>10517</v>
      </c>
      <c r="F6" s="2"/>
      <c r="G6" s="1">
        <v>427285</v>
      </c>
      <c r="H6" s="1">
        <v>147652</v>
      </c>
      <c r="I6" s="1">
        <v>20191</v>
      </c>
      <c r="J6" s="2">
        <v>363</v>
      </c>
      <c r="K6" s="1">
        <v>4901136</v>
      </c>
      <c r="L6" s="1">
        <v>169029</v>
      </c>
      <c r="M6" s="1">
        <v>28995881</v>
      </c>
      <c r="N6" s="5"/>
      <c r="O6" s="6"/>
      <c r="P6" s="6"/>
    </row>
    <row r="7" spans="1:26" ht="15" thickBot="1" x14ac:dyDescent="0.4">
      <c r="A7" s="46">
        <v>3</v>
      </c>
      <c r="B7" s="42" t="s">
        <v>13</v>
      </c>
      <c r="C7" s="1">
        <v>584047</v>
      </c>
      <c r="D7" s="2"/>
      <c r="E7" s="1">
        <v>9938</v>
      </c>
      <c r="F7" s="2"/>
      <c r="G7" s="1">
        <v>58122</v>
      </c>
      <c r="H7" s="1">
        <v>515987</v>
      </c>
      <c r="I7" s="1">
        <v>27193</v>
      </c>
      <c r="J7" s="2">
        <v>463</v>
      </c>
      <c r="K7" s="1">
        <v>4312904</v>
      </c>
      <c r="L7" s="1">
        <v>200808</v>
      </c>
      <c r="M7" s="1">
        <v>21477737</v>
      </c>
      <c r="N7" s="5"/>
      <c r="O7" s="6"/>
      <c r="P7" s="6"/>
    </row>
    <row r="8" spans="1:26" ht="15" thickBot="1" x14ac:dyDescent="0.4">
      <c r="A8" s="46">
        <v>4</v>
      </c>
      <c r="B8" s="42" t="s">
        <v>7</v>
      </c>
      <c r="C8" s="1">
        <v>457600</v>
      </c>
      <c r="D8" s="2"/>
      <c r="E8" s="1">
        <v>32937</v>
      </c>
      <c r="F8" s="2"/>
      <c r="G8" s="1">
        <v>358355</v>
      </c>
      <c r="H8" s="1">
        <v>66308</v>
      </c>
      <c r="I8" s="1">
        <v>23523</v>
      </c>
      <c r="J8" s="1">
        <v>1693</v>
      </c>
      <c r="K8" s="1">
        <v>7272403</v>
      </c>
      <c r="L8" s="1">
        <v>373834</v>
      </c>
      <c r="M8" s="1">
        <v>19453561</v>
      </c>
      <c r="N8" s="5"/>
      <c r="O8" s="6"/>
      <c r="P8" s="6"/>
    </row>
    <row r="9" spans="1:26" ht="15" thickBot="1" x14ac:dyDescent="0.4">
      <c r="A9" s="46">
        <v>5</v>
      </c>
      <c r="B9" s="42" t="s">
        <v>16</v>
      </c>
      <c r="C9" s="1">
        <v>243982</v>
      </c>
      <c r="D9" s="2"/>
      <c r="E9" s="1">
        <v>4849</v>
      </c>
      <c r="F9" s="2"/>
      <c r="G9" s="1">
        <v>41454</v>
      </c>
      <c r="H9" s="1">
        <v>197679</v>
      </c>
      <c r="I9" s="1">
        <v>22979</v>
      </c>
      <c r="J9" s="2">
        <v>457</v>
      </c>
      <c r="K9" s="1">
        <v>2335119</v>
      </c>
      <c r="L9" s="1">
        <v>219933</v>
      </c>
      <c r="M9" s="1">
        <v>10617423</v>
      </c>
      <c r="N9" s="6"/>
      <c r="O9" s="6"/>
      <c r="P9" s="6"/>
    </row>
    <row r="10" spans="1:26" ht="15" thickBot="1" x14ac:dyDescent="0.4">
      <c r="A10" s="46">
        <v>6</v>
      </c>
      <c r="B10" s="42" t="s">
        <v>12</v>
      </c>
      <c r="C10" s="1">
        <v>213221</v>
      </c>
      <c r="D10" s="2"/>
      <c r="E10" s="1">
        <v>8017</v>
      </c>
      <c r="F10" s="2"/>
      <c r="G10" s="1">
        <v>148314</v>
      </c>
      <c r="H10" s="1">
        <v>56890</v>
      </c>
      <c r="I10" s="1">
        <v>16826</v>
      </c>
      <c r="J10" s="2">
        <v>633</v>
      </c>
      <c r="K10" s="1">
        <v>3489571</v>
      </c>
      <c r="L10" s="1">
        <v>275380</v>
      </c>
      <c r="M10" s="1">
        <v>12671821</v>
      </c>
      <c r="N10" s="5"/>
      <c r="O10" s="6"/>
      <c r="P10" s="6"/>
    </row>
    <row r="11" spans="1:26" ht="15" thickBot="1" x14ac:dyDescent="0.4">
      <c r="A11" s="46">
        <v>7</v>
      </c>
      <c r="B11" s="42" t="s">
        <v>33</v>
      </c>
      <c r="C11" s="1">
        <v>195557</v>
      </c>
      <c r="D11" s="2"/>
      <c r="E11" s="1">
        <v>4634</v>
      </c>
      <c r="F11" s="2"/>
      <c r="G11" s="1">
        <v>28233</v>
      </c>
      <c r="H11" s="1">
        <v>162690</v>
      </c>
      <c r="I11" s="1">
        <v>26867</v>
      </c>
      <c r="J11" s="2">
        <v>637</v>
      </c>
      <c r="K11" s="1">
        <v>1363786</v>
      </c>
      <c r="L11" s="1">
        <v>187366</v>
      </c>
      <c r="M11" s="1">
        <v>7278717</v>
      </c>
      <c r="N11" s="6"/>
      <c r="O11" s="6"/>
      <c r="P11" s="6"/>
    </row>
    <row r="12" spans="1:26" ht="15" thickBot="1" x14ac:dyDescent="0.4">
      <c r="A12" s="46">
        <v>8</v>
      </c>
      <c r="B12" s="42" t="s">
        <v>8</v>
      </c>
      <c r="C12" s="1">
        <v>194276</v>
      </c>
      <c r="D12" s="2"/>
      <c r="E12" s="1">
        <v>16030</v>
      </c>
      <c r="F12" s="2"/>
      <c r="G12" s="1">
        <v>158395</v>
      </c>
      <c r="H12" s="1">
        <v>19851</v>
      </c>
      <c r="I12" s="1">
        <v>21873</v>
      </c>
      <c r="J12" s="1">
        <v>1805</v>
      </c>
      <c r="K12" s="1">
        <v>2557712</v>
      </c>
      <c r="L12" s="1">
        <v>287960</v>
      </c>
      <c r="M12" s="1">
        <v>8882190</v>
      </c>
      <c r="N12" s="5"/>
      <c r="O12" s="6"/>
      <c r="P12" s="6"/>
    </row>
    <row r="13" spans="1:26" ht="15" thickBot="1" x14ac:dyDescent="0.4">
      <c r="A13" s="46">
        <v>9</v>
      </c>
      <c r="B13" s="42" t="s">
        <v>24</v>
      </c>
      <c r="C13" s="1">
        <v>148966</v>
      </c>
      <c r="D13" s="2"/>
      <c r="E13" s="1">
        <v>2463</v>
      </c>
      <c r="F13" s="2"/>
      <c r="G13" s="1">
        <v>127749</v>
      </c>
      <c r="H13" s="1">
        <v>18754</v>
      </c>
      <c r="I13" s="1">
        <v>14203</v>
      </c>
      <c r="J13" s="2">
        <v>235</v>
      </c>
      <c r="K13" s="1">
        <v>1978094</v>
      </c>
      <c r="L13" s="1">
        <v>188604</v>
      </c>
      <c r="M13" s="1">
        <v>10488084</v>
      </c>
      <c r="N13" s="5"/>
      <c r="O13" s="6"/>
      <c r="P13" s="6"/>
    </row>
    <row r="14" spans="1:26" ht="15" thickBot="1" x14ac:dyDescent="0.4">
      <c r="A14" s="46">
        <v>10</v>
      </c>
      <c r="B14" s="42" t="s">
        <v>14</v>
      </c>
      <c r="C14" s="1">
        <v>139903</v>
      </c>
      <c r="D14" s="2"/>
      <c r="E14" s="1">
        <v>4609</v>
      </c>
      <c r="F14" s="2"/>
      <c r="G14" s="1">
        <v>118120</v>
      </c>
      <c r="H14" s="1">
        <v>17174</v>
      </c>
      <c r="I14" s="1">
        <v>30094</v>
      </c>
      <c r="J14" s="2">
        <v>991</v>
      </c>
      <c r="K14" s="1">
        <v>1704974</v>
      </c>
      <c r="L14" s="1">
        <v>366756</v>
      </c>
      <c r="M14" s="1">
        <v>4648794</v>
      </c>
      <c r="N14" s="5"/>
      <c r="O14" s="6"/>
      <c r="P14" s="6"/>
    </row>
    <row r="15" spans="1:26" ht="15" thickBot="1" x14ac:dyDescent="0.4">
      <c r="A15" s="46">
        <v>11</v>
      </c>
      <c r="B15" s="42" t="s">
        <v>20</v>
      </c>
      <c r="C15" s="1">
        <v>137800</v>
      </c>
      <c r="D15" s="2"/>
      <c r="E15" s="1">
        <v>1452</v>
      </c>
      <c r="F15" s="2"/>
      <c r="G15" s="1">
        <v>99085</v>
      </c>
      <c r="H15" s="1">
        <v>37263</v>
      </c>
      <c r="I15" s="1">
        <v>20178</v>
      </c>
      <c r="J15" s="2">
        <v>213</v>
      </c>
      <c r="K15" s="1">
        <v>1926357</v>
      </c>
      <c r="L15" s="1">
        <v>282078</v>
      </c>
      <c r="M15" s="1">
        <v>6829174</v>
      </c>
      <c r="N15" s="5"/>
      <c r="O15" s="6"/>
      <c r="P15" s="6"/>
    </row>
    <row r="16" spans="1:26" ht="15" thickBot="1" x14ac:dyDescent="0.4">
      <c r="A16" s="46">
        <v>12</v>
      </c>
      <c r="B16" s="42" t="s">
        <v>19</v>
      </c>
      <c r="C16" s="1">
        <v>130950</v>
      </c>
      <c r="D16" s="2"/>
      <c r="E16" s="1">
        <v>7619</v>
      </c>
      <c r="F16" s="2"/>
      <c r="G16" s="1">
        <v>99657</v>
      </c>
      <c r="H16" s="1">
        <v>23674</v>
      </c>
      <c r="I16" s="1">
        <v>10229</v>
      </c>
      <c r="J16" s="2">
        <v>595</v>
      </c>
      <c r="K16" s="1">
        <v>1490923</v>
      </c>
      <c r="L16" s="1">
        <v>116460</v>
      </c>
      <c r="M16" s="1">
        <v>12801989</v>
      </c>
      <c r="N16" s="5"/>
      <c r="O16" s="6"/>
      <c r="P16" s="6"/>
    </row>
    <row r="17" spans="1:16" ht="15" thickBot="1" x14ac:dyDescent="0.4">
      <c r="A17" s="46">
        <v>13</v>
      </c>
      <c r="B17" s="42" t="s">
        <v>17</v>
      </c>
      <c r="C17" s="1">
        <v>124415</v>
      </c>
      <c r="D17" s="2"/>
      <c r="E17" s="1">
        <v>8876</v>
      </c>
      <c r="F17" s="2"/>
      <c r="G17" s="1">
        <v>102205</v>
      </c>
      <c r="H17" s="1">
        <v>13334</v>
      </c>
      <c r="I17" s="1">
        <v>18051</v>
      </c>
      <c r="J17" s="1">
        <v>1288</v>
      </c>
      <c r="K17" s="1">
        <v>1666143</v>
      </c>
      <c r="L17" s="1">
        <v>241733</v>
      </c>
      <c r="M17" s="1">
        <v>6892503</v>
      </c>
      <c r="N17" s="6"/>
      <c r="O17" s="6"/>
      <c r="P17" s="6"/>
    </row>
    <row r="18" spans="1:16" ht="15" thickBot="1" x14ac:dyDescent="0.4">
      <c r="A18" s="46">
        <v>14</v>
      </c>
      <c r="B18" s="42" t="s">
        <v>36</v>
      </c>
      <c r="C18" s="1">
        <v>111478</v>
      </c>
      <c r="D18" s="2"/>
      <c r="E18" s="1">
        <v>1944</v>
      </c>
      <c r="F18" s="2"/>
      <c r="G18" s="1">
        <v>44684</v>
      </c>
      <c r="H18" s="1">
        <v>64850</v>
      </c>
      <c r="I18" s="1">
        <v>22736</v>
      </c>
      <c r="J18" s="2">
        <v>396</v>
      </c>
      <c r="K18" s="1">
        <v>880652</v>
      </c>
      <c r="L18" s="1">
        <v>179608</v>
      </c>
      <c r="M18" s="1">
        <v>4903185</v>
      </c>
      <c r="N18" s="6"/>
      <c r="O18" s="6"/>
      <c r="P18" s="6"/>
    </row>
    <row r="19" spans="1:16" ht="15" thickBot="1" x14ac:dyDescent="0.4">
      <c r="A19" s="46">
        <v>15</v>
      </c>
      <c r="B19" s="42" t="s">
        <v>21</v>
      </c>
      <c r="C19" s="1">
        <v>110897</v>
      </c>
      <c r="D19" s="2"/>
      <c r="E19" s="1">
        <v>3910</v>
      </c>
      <c r="F19" s="2"/>
      <c r="G19" s="1">
        <v>90436</v>
      </c>
      <c r="H19" s="1">
        <v>16551</v>
      </c>
      <c r="I19" s="1">
        <v>9487</v>
      </c>
      <c r="J19" s="2">
        <v>334</v>
      </c>
      <c r="K19" s="1">
        <v>1882588</v>
      </c>
      <c r="L19" s="1">
        <v>161055</v>
      </c>
      <c r="M19" s="1">
        <v>11689100</v>
      </c>
      <c r="N19" s="5"/>
      <c r="O19" s="6"/>
      <c r="P19" s="6"/>
    </row>
    <row r="20" spans="1:16" ht="15" thickBot="1" x14ac:dyDescent="0.4">
      <c r="A20" s="46">
        <v>16</v>
      </c>
      <c r="B20" s="42" t="s">
        <v>29</v>
      </c>
      <c r="C20" s="1">
        <v>109019</v>
      </c>
      <c r="D20" s="2"/>
      <c r="E20" s="1">
        <v>2410</v>
      </c>
      <c r="F20" s="2"/>
      <c r="G20" s="1">
        <v>13989</v>
      </c>
      <c r="H20" s="1">
        <v>92620</v>
      </c>
      <c r="I20" s="1">
        <v>12772</v>
      </c>
      <c r="J20" s="2">
        <v>282</v>
      </c>
      <c r="K20" s="1">
        <v>1519236</v>
      </c>
      <c r="L20" s="1">
        <v>177990</v>
      </c>
      <c r="M20" s="1">
        <v>8535519</v>
      </c>
      <c r="N20" s="5"/>
      <c r="O20" s="6"/>
      <c r="P20" s="6"/>
    </row>
    <row r="21" spans="1:16" ht="15" thickBot="1" x14ac:dyDescent="0.4">
      <c r="A21" s="46">
        <v>17</v>
      </c>
      <c r="B21" s="42" t="s">
        <v>25</v>
      </c>
      <c r="C21" s="1">
        <v>108411</v>
      </c>
      <c r="D21" s="2"/>
      <c r="E21" s="1">
        <v>2360</v>
      </c>
      <c r="F21" s="2"/>
      <c r="G21" s="1">
        <v>45205</v>
      </c>
      <c r="H21" s="1">
        <v>60846</v>
      </c>
      <c r="I21" s="1">
        <v>21056</v>
      </c>
      <c r="J21" s="2">
        <v>458</v>
      </c>
      <c r="K21" s="1">
        <v>946826</v>
      </c>
      <c r="L21" s="1">
        <v>183896</v>
      </c>
      <c r="M21" s="1">
        <v>5148714</v>
      </c>
      <c r="N21" s="5"/>
      <c r="O21" s="6"/>
      <c r="P21" s="6"/>
    </row>
    <row r="22" spans="1:16" ht="15" thickBot="1" x14ac:dyDescent="0.4">
      <c r="A22" s="46">
        <v>18</v>
      </c>
      <c r="B22" s="42" t="s">
        <v>11</v>
      </c>
      <c r="C22" s="1">
        <v>104091</v>
      </c>
      <c r="D22" s="2"/>
      <c r="E22" s="1">
        <v>6618</v>
      </c>
      <c r="F22" s="2"/>
      <c r="G22" s="1">
        <v>67778</v>
      </c>
      <c r="H22" s="1">
        <v>29695</v>
      </c>
      <c r="I22" s="1">
        <v>10423</v>
      </c>
      <c r="J22" s="2">
        <v>663</v>
      </c>
      <c r="K22" s="1">
        <v>2664647</v>
      </c>
      <c r="L22" s="1">
        <v>266815</v>
      </c>
      <c r="M22" s="1">
        <v>9986857</v>
      </c>
      <c r="N22" s="5"/>
      <c r="O22" s="6"/>
      <c r="P22" s="6"/>
    </row>
    <row r="23" spans="1:16" ht="15" thickBot="1" x14ac:dyDescent="0.4">
      <c r="A23" s="46">
        <v>19</v>
      </c>
      <c r="B23" s="42" t="s">
        <v>26</v>
      </c>
      <c r="C23" s="1">
        <v>101649</v>
      </c>
      <c r="D23" s="2"/>
      <c r="E23" s="1">
        <v>3661</v>
      </c>
      <c r="F23" s="2"/>
      <c r="G23" s="1">
        <v>6030</v>
      </c>
      <c r="H23" s="1">
        <v>91958</v>
      </c>
      <c r="I23" s="1">
        <v>16813</v>
      </c>
      <c r="J23" s="2">
        <v>606</v>
      </c>
      <c r="K23" s="1">
        <v>1675530</v>
      </c>
      <c r="L23" s="1">
        <v>277145</v>
      </c>
      <c r="M23" s="1">
        <v>6045680</v>
      </c>
      <c r="N23" s="6"/>
      <c r="O23" s="6"/>
      <c r="P23" s="6"/>
    </row>
    <row r="24" spans="1:16" ht="15" thickBot="1" x14ac:dyDescent="0.4">
      <c r="A24" s="46">
        <v>20</v>
      </c>
      <c r="B24" s="42" t="s">
        <v>27</v>
      </c>
      <c r="C24" s="1">
        <v>82336</v>
      </c>
      <c r="D24" s="2"/>
      <c r="E24" s="1">
        <v>3180</v>
      </c>
      <c r="F24" s="2"/>
      <c r="G24" s="1">
        <v>62483</v>
      </c>
      <c r="H24" s="1">
        <v>16673</v>
      </c>
      <c r="I24" s="1">
        <v>12230</v>
      </c>
      <c r="J24" s="2">
        <v>472</v>
      </c>
      <c r="K24" s="1">
        <v>1202015</v>
      </c>
      <c r="L24" s="1">
        <v>178547</v>
      </c>
      <c r="M24" s="1">
        <v>6732219</v>
      </c>
      <c r="N24" s="5"/>
      <c r="O24" s="6"/>
      <c r="P24" s="6"/>
    </row>
    <row r="25" spans="1:16" ht="15" thickBot="1" x14ac:dyDescent="0.4">
      <c r="A25" s="46">
        <v>21</v>
      </c>
      <c r="B25" s="42" t="s">
        <v>30</v>
      </c>
      <c r="C25" s="1">
        <v>74555</v>
      </c>
      <c r="D25" s="2"/>
      <c r="E25" s="1">
        <v>2163</v>
      </c>
      <c r="F25" s="2"/>
      <c r="G25" s="1">
        <v>56577</v>
      </c>
      <c r="H25" s="1">
        <v>15815</v>
      </c>
      <c r="I25" s="1">
        <v>25051</v>
      </c>
      <c r="J25" s="2">
        <v>727</v>
      </c>
      <c r="K25" s="1">
        <v>541254</v>
      </c>
      <c r="L25" s="1">
        <v>181864</v>
      </c>
      <c r="M25" s="1">
        <v>2976149</v>
      </c>
      <c r="N25" s="5"/>
      <c r="O25" s="6"/>
      <c r="P25" s="6"/>
    </row>
    <row r="26" spans="1:16" ht="15" thickBot="1" x14ac:dyDescent="0.4">
      <c r="A26" s="46">
        <v>22</v>
      </c>
      <c r="B26" s="42" t="s">
        <v>35</v>
      </c>
      <c r="C26" s="1">
        <v>71523</v>
      </c>
      <c r="D26" s="2"/>
      <c r="E26" s="1">
        <v>1499</v>
      </c>
      <c r="F26" s="2"/>
      <c r="G26" s="1">
        <v>10777</v>
      </c>
      <c r="H26" s="1">
        <v>59247</v>
      </c>
      <c r="I26" s="1">
        <v>11654</v>
      </c>
      <c r="J26" s="2">
        <v>244</v>
      </c>
      <c r="K26" s="1">
        <v>940108</v>
      </c>
      <c r="L26" s="1">
        <v>153176</v>
      </c>
      <c r="M26" s="1">
        <v>6137428</v>
      </c>
      <c r="N26" s="5"/>
      <c r="O26" s="6"/>
      <c r="P26" s="6"/>
    </row>
    <row r="27" spans="1:16" ht="15" thickBot="1" x14ac:dyDescent="0.4">
      <c r="A27" s="46">
        <v>23</v>
      </c>
      <c r="B27" s="42" t="s">
        <v>9</v>
      </c>
      <c r="C27" s="1">
        <v>70708</v>
      </c>
      <c r="D27" s="2"/>
      <c r="E27" s="1">
        <v>1822</v>
      </c>
      <c r="F27" s="2"/>
      <c r="G27" s="1">
        <v>25226</v>
      </c>
      <c r="H27" s="1">
        <v>43660</v>
      </c>
      <c r="I27" s="1">
        <v>9285</v>
      </c>
      <c r="J27" s="2">
        <v>239</v>
      </c>
      <c r="K27" s="1">
        <v>1010191</v>
      </c>
      <c r="L27" s="1">
        <v>132660</v>
      </c>
      <c r="M27" s="1">
        <v>7614893</v>
      </c>
      <c r="N27" s="5"/>
      <c r="O27" s="6"/>
      <c r="P27" s="6"/>
    </row>
    <row r="28" spans="1:16" ht="15" thickBot="1" x14ac:dyDescent="0.4">
      <c r="A28" s="46">
        <v>24</v>
      </c>
      <c r="B28" s="42" t="s">
        <v>22</v>
      </c>
      <c r="C28" s="1">
        <v>67493</v>
      </c>
      <c r="D28" s="2"/>
      <c r="E28" s="1">
        <v>1060</v>
      </c>
      <c r="F28" s="2"/>
      <c r="G28" s="1">
        <v>58244</v>
      </c>
      <c r="H28" s="1">
        <v>8189</v>
      </c>
      <c r="I28" s="1">
        <v>11592</v>
      </c>
      <c r="J28" s="2">
        <v>182</v>
      </c>
      <c r="K28" s="1">
        <v>1151656</v>
      </c>
      <c r="L28" s="1">
        <v>197796</v>
      </c>
      <c r="M28" s="1">
        <v>5822434</v>
      </c>
      <c r="N28" s="5"/>
      <c r="O28" s="6"/>
      <c r="P28" s="6"/>
    </row>
    <row r="29" spans="1:16" ht="15" thickBot="1" x14ac:dyDescent="0.4">
      <c r="A29" s="46">
        <v>25</v>
      </c>
      <c r="B29" s="42" t="s">
        <v>32</v>
      </c>
      <c r="C29" s="1">
        <v>66618</v>
      </c>
      <c r="D29" s="2"/>
      <c r="E29" s="1">
        <v>1784</v>
      </c>
      <c r="F29" s="2"/>
      <c r="G29" s="1">
        <v>60242</v>
      </c>
      <c r="H29" s="1">
        <v>4592</v>
      </c>
      <c r="I29" s="1">
        <v>11812</v>
      </c>
      <c r="J29" s="2">
        <v>316</v>
      </c>
      <c r="K29" s="1">
        <v>1308264</v>
      </c>
      <c r="L29" s="1">
        <v>231977</v>
      </c>
      <c r="M29" s="1">
        <v>5639632</v>
      </c>
      <c r="N29" s="5"/>
      <c r="O29" s="6"/>
      <c r="P29" s="6"/>
    </row>
    <row r="30" spans="1:16" ht="15" thickBot="1" x14ac:dyDescent="0.4">
      <c r="A30" s="46">
        <v>26</v>
      </c>
      <c r="B30" s="42" t="s">
        <v>31</v>
      </c>
      <c r="C30" s="1">
        <v>63028</v>
      </c>
      <c r="D30" s="2"/>
      <c r="E30" s="1">
        <v>1134</v>
      </c>
      <c r="F30" s="2"/>
      <c r="G30" s="1">
        <v>26011</v>
      </c>
      <c r="H30" s="1">
        <v>35883</v>
      </c>
      <c r="I30" s="1">
        <v>20463</v>
      </c>
      <c r="J30" s="2">
        <v>368</v>
      </c>
      <c r="K30" s="1">
        <v>769298</v>
      </c>
      <c r="L30" s="1">
        <v>249759</v>
      </c>
      <c r="M30" s="1">
        <v>3080156</v>
      </c>
      <c r="N30" s="5"/>
      <c r="O30" s="6"/>
      <c r="P30" s="6"/>
    </row>
    <row r="31" spans="1:16" ht="15" thickBot="1" x14ac:dyDescent="0.4">
      <c r="A31" s="46">
        <v>27</v>
      </c>
      <c r="B31" s="42" t="s">
        <v>34</v>
      </c>
      <c r="C31" s="1">
        <v>54216</v>
      </c>
      <c r="D31" s="2"/>
      <c r="E31" s="2">
        <v>631</v>
      </c>
      <c r="F31" s="2"/>
      <c r="G31" s="1">
        <v>47666</v>
      </c>
      <c r="H31" s="1">
        <v>5919</v>
      </c>
      <c r="I31" s="1">
        <v>17965</v>
      </c>
      <c r="J31" s="2">
        <v>209</v>
      </c>
      <c r="K31" s="1">
        <v>641280</v>
      </c>
      <c r="L31" s="1">
        <v>212499</v>
      </c>
      <c r="M31" s="1">
        <v>3017804</v>
      </c>
      <c r="N31" s="5"/>
      <c r="O31" s="6"/>
      <c r="P31" s="6"/>
    </row>
    <row r="32" spans="1:16" ht="15" thickBot="1" x14ac:dyDescent="0.4">
      <c r="A32" s="46">
        <v>28</v>
      </c>
      <c r="B32" s="42" t="s">
        <v>18</v>
      </c>
      <c r="C32" s="1">
        <v>53901</v>
      </c>
      <c r="D32" s="2"/>
      <c r="E32" s="1">
        <v>1900</v>
      </c>
      <c r="F32" s="2"/>
      <c r="G32" s="1">
        <v>21667</v>
      </c>
      <c r="H32" s="1">
        <v>30334</v>
      </c>
      <c r="I32" s="1">
        <v>9360</v>
      </c>
      <c r="J32" s="2">
        <v>330</v>
      </c>
      <c r="K32" s="1">
        <v>645170</v>
      </c>
      <c r="L32" s="1">
        <v>112033</v>
      </c>
      <c r="M32" s="1">
        <v>5758736</v>
      </c>
      <c r="N32" s="6"/>
      <c r="O32" s="6"/>
      <c r="P32" s="6"/>
    </row>
    <row r="33" spans="1:16" ht="15" thickBot="1" x14ac:dyDescent="0.4">
      <c r="A33" s="46">
        <v>29</v>
      </c>
      <c r="B33" s="42" t="s">
        <v>41</v>
      </c>
      <c r="C33" s="1">
        <v>53543</v>
      </c>
      <c r="D33" s="44">
        <v>231</v>
      </c>
      <c r="E33" s="1">
        <v>1011</v>
      </c>
      <c r="F33" s="43">
        <v>5</v>
      </c>
      <c r="G33" s="1">
        <v>42300</v>
      </c>
      <c r="H33" s="1">
        <v>10232</v>
      </c>
      <c r="I33" s="1">
        <v>16970</v>
      </c>
      <c r="J33" s="2">
        <v>320</v>
      </c>
      <c r="K33" s="1">
        <v>574286</v>
      </c>
      <c r="L33" s="1">
        <v>182020</v>
      </c>
      <c r="M33" s="1">
        <v>3155070</v>
      </c>
      <c r="N33" s="5"/>
      <c r="O33" s="6"/>
      <c r="P33" s="6"/>
    </row>
    <row r="34" spans="1:16" ht="15" thickBot="1" x14ac:dyDescent="0.4">
      <c r="A34" s="46">
        <v>30</v>
      </c>
      <c r="B34" s="42" t="s">
        <v>23</v>
      </c>
      <c r="C34" s="1">
        <v>51314</v>
      </c>
      <c r="D34" s="2"/>
      <c r="E34" s="1">
        <v>4457</v>
      </c>
      <c r="F34" s="2"/>
      <c r="G34" s="1">
        <v>33058</v>
      </c>
      <c r="H34" s="1">
        <v>13799</v>
      </c>
      <c r="I34" s="1">
        <v>14393</v>
      </c>
      <c r="J34" s="1">
        <v>1250</v>
      </c>
      <c r="K34" s="1">
        <v>1000395</v>
      </c>
      <c r="L34" s="1">
        <v>280593</v>
      </c>
      <c r="M34" s="1">
        <v>3565287</v>
      </c>
      <c r="N34" s="5"/>
      <c r="O34" s="6"/>
      <c r="P34" s="6"/>
    </row>
    <row r="35" spans="1:16" ht="15" thickBot="1" x14ac:dyDescent="0.4">
      <c r="A35" s="46">
        <v>31</v>
      </c>
      <c r="B35" s="42" t="s">
        <v>46</v>
      </c>
      <c r="C35" s="1">
        <v>49923</v>
      </c>
      <c r="D35" s="2"/>
      <c r="E35" s="2">
        <v>699</v>
      </c>
      <c r="F35" s="2"/>
      <c r="G35" s="1">
        <v>42047</v>
      </c>
      <c r="H35" s="1">
        <v>7177</v>
      </c>
      <c r="I35" s="1">
        <v>12616</v>
      </c>
      <c r="J35" s="2">
        <v>177</v>
      </c>
      <c r="K35" s="1">
        <v>800216</v>
      </c>
      <c r="L35" s="1">
        <v>202229</v>
      </c>
      <c r="M35" s="1">
        <v>3956971</v>
      </c>
      <c r="N35" s="5"/>
      <c r="O35" s="6"/>
      <c r="P35" s="6"/>
    </row>
    <row r="36" spans="1:16" ht="15" thickBot="1" x14ac:dyDescent="0.4">
      <c r="A36" s="46">
        <v>32</v>
      </c>
      <c r="B36" s="42" t="s">
        <v>28</v>
      </c>
      <c r="C36" s="1">
        <v>47521</v>
      </c>
      <c r="D36" s="2"/>
      <c r="E36" s="2">
        <v>377</v>
      </c>
      <c r="F36" s="2"/>
      <c r="G36" s="1">
        <v>38883</v>
      </c>
      <c r="H36" s="1">
        <v>8261</v>
      </c>
      <c r="I36" s="1">
        <v>14823</v>
      </c>
      <c r="J36" s="2">
        <v>118</v>
      </c>
      <c r="K36" s="1">
        <v>746491</v>
      </c>
      <c r="L36" s="1">
        <v>232845</v>
      </c>
      <c r="M36" s="1">
        <v>3205958</v>
      </c>
      <c r="N36" s="6"/>
      <c r="O36" s="6"/>
      <c r="P36" s="6"/>
    </row>
    <row r="37" spans="1:16" ht="15" thickBot="1" x14ac:dyDescent="0.4">
      <c r="A37" s="46">
        <v>33</v>
      </c>
      <c r="B37" s="42" t="s">
        <v>38</v>
      </c>
      <c r="C37" s="1">
        <v>40926</v>
      </c>
      <c r="D37" s="2"/>
      <c r="E37" s="2">
        <v>842</v>
      </c>
      <c r="F37" s="2"/>
      <c r="G37" s="1">
        <v>9331</v>
      </c>
      <c r="H37" s="1">
        <v>30753</v>
      </c>
      <c r="I37" s="1">
        <v>9160</v>
      </c>
      <c r="J37" s="2">
        <v>188</v>
      </c>
      <c r="K37" s="1">
        <v>785138</v>
      </c>
      <c r="L37" s="1">
        <v>175738</v>
      </c>
      <c r="M37" s="1">
        <v>4467673</v>
      </c>
      <c r="N37" s="5"/>
      <c r="O37" s="6"/>
      <c r="P37" s="6"/>
    </row>
    <row r="38" spans="1:16" ht="15" thickBot="1" x14ac:dyDescent="0.4">
      <c r="A38" s="46">
        <v>34</v>
      </c>
      <c r="B38" s="42" t="s">
        <v>45</v>
      </c>
      <c r="C38" s="1">
        <v>36244</v>
      </c>
      <c r="D38" s="2"/>
      <c r="E38" s="2">
        <v>415</v>
      </c>
      <c r="F38" s="43">
        <v>1</v>
      </c>
      <c r="G38" s="1">
        <v>22688</v>
      </c>
      <c r="H38" s="1">
        <v>13141</v>
      </c>
      <c r="I38" s="1">
        <v>12441</v>
      </c>
      <c r="J38" s="2">
        <v>142</v>
      </c>
      <c r="K38" s="1">
        <v>359840</v>
      </c>
      <c r="L38" s="1">
        <v>123516</v>
      </c>
      <c r="M38" s="1">
        <v>2913314</v>
      </c>
      <c r="N38" s="5"/>
      <c r="O38" s="6"/>
      <c r="P38" s="6"/>
    </row>
    <row r="39" spans="1:16" ht="15" thickBot="1" x14ac:dyDescent="0.4">
      <c r="A39" s="46">
        <v>35</v>
      </c>
      <c r="B39" s="42" t="s">
        <v>50</v>
      </c>
      <c r="C39" s="1">
        <v>31040</v>
      </c>
      <c r="D39" s="2"/>
      <c r="E39" s="2">
        <v>371</v>
      </c>
      <c r="F39" s="2"/>
      <c r="G39" s="1">
        <v>22941</v>
      </c>
      <c r="H39" s="1">
        <v>7728</v>
      </c>
      <c r="I39" s="1">
        <v>16046</v>
      </c>
      <c r="J39" s="2">
        <v>192</v>
      </c>
      <c r="K39" s="1">
        <v>330704</v>
      </c>
      <c r="L39" s="1">
        <v>170959</v>
      </c>
      <c r="M39" s="1">
        <v>1934408</v>
      </c>
      <c r="N39" s="5"/>
      <c r="O39" s="6"/>
      <c r="P39" s="6"/>
    </row>
    <row r="40" spans="1:16" ht="15" thickBot="1" x14ac:dyDescent="0.4">
      <c r="A40" s="46">
        <v>36</v>
      </c>
      <c r="B40" s="42" t="s">
        <v>49</v>
      </c>
      <c r="C40" s="1">
        <v>28696</v>
      </c>
      <c r="D40" s="2"/>
      <c r="E40" s="2">
        <v>291</v>
      </c>
      <c r="F40" s="2"/>
      <c r="G40" s="1">
        <v>11733</v>
      </c>
      <c r="H40" s="1">
        <v>16672</v>
      </c>
      <c r="I40" s="1">
        <v>16058</v>
      </c>
      <c r="J40" s="2">
        <v>163</v>
      </c>
      <c r="K40" s="1">
        <v>229205</v>
      </c>
      <c r="L40" s="1">
        <v>128258</v>
      </c>
      <c r="M40" s="1">
        <v>1787065</v>
      </c>
      <c r="N40" s="5"/>
      <c r="O40" s="6"/>
      <c r="P40" s="6"/>
    </row>
    <row r="41" spans="1:16" ht="15" thickBot="1" x14ac:dyDescent="0.4">
      <c r="A41" s="46">
        <v>37</v>
      </c>
      <c r="B41" s="42" t="s">
        <v>37</v>
      </c>
      <c r="C41" s="1">
        <v>23870</v>
      </c>
      <c r="D41" s="2"/>
      <c r="E41" s="2">
        <v>408</v>
      </c>
      <c r="F41" s="2"/>
      <c r="G41" s="1">
        <v>4535</v>
      </c>
      <c r="H41" s="1">
        <v>18927</v>
      </c>
      <c r="I41" s="1">
        <v>5659</v>
      </c>
      <c r="J41" s="2">
        <v>97</v>
      </c>
      <c r="K41" s="1">
        <v>499915</v>
      </c>
      <c r="L41" s="1">
        <v>118527</v>
      </c>
      <c r="M41" s="1">
        <v>4217737</v>
      </c>
      <c r="N41" s="5"/>
      <c r="O41" s="6"/>
      <c r="P41" s="6"/>
    </row>
    <row r="42" spans="1:16" ht="15" thickBot="1" x14ac:dyDescent="0.4">
      <c r="A42" s="46">
        <v>38</v>
      </c>
      <c r="B42" s="42" t="s">
        <v>44</v>
      </c>
      <c r="C42" s="1">
        <v>23749</v>
      </c>
      <c r="D42" s="2"/>
      <c r="E42" s="2">
        <v>729</v>
      </c>
      <c r="F42" s="2"/>
      <c r="G42" s="1">
        <v>10976</v>
      </c>
      <c r="H42" s="1">
        <v>12044</v>
      </c>
      <c r="I42" s="1">
        <v>11326</v>
      </c>
      <c r="J42" s="2">
        <v>348</v>
      </c>
      <c r="K42" s="1">
        <v>688495</v>
      </c>
      <c r="L42" s="1">
        <v>328351</v>
      </c>
      <c r="M42" s="1">
        <v>2096829</v>
      </c>
      <c r="N42" s="5"/>
      <c r="O42" s="6"/>
      <c r="P42" s="6"/>
    </row>
    <row r="43" spans="1:16" ht="15" thickBot="1" x14ac:dyDescent="0.4">
      <c r="A43" s="46">
        <v>39</v>
      </c>
      <c r="B43" s="42" t="s">
        <v>40</v>
      </c>
      <c r="C43" s="1">
        <v>20795</v>
      </c>
      <c r="D43" s="2"/>
      <c r="E43" s="1">
        <v>1027</v>
      </c>
      <c r="F43" s="2"/>
      <c r="G43" s="1">
        <v>2013</v>
      </c>
      <c r="H43" s="1">
        <v>17755</v>
      </c>
      <c r="I43" s="1">
        <v>19630</v>
      </c>
      <c r="J43" s="2">
        <v>969</v>
      </c>
      <c r="K43" s="1">
        <v>440127</v>
      </c>
      <c r="L43" s="1">
        <v>415465</v>
      </c>
      <c r="M43" s="1">
        <v>1059361</v>
      </c>
      <c r="N43" s="6"/>
      <c r="O43" s="6"/>
      <c r="P43" s="6"/>
    </row>
    <row r="44" spans="1:16" ht="15" thickBot="1" x14ac:dyDescent="0.4">
      <c r="A44" s="46">
        <v>40</v>
      </c>
      <c r="B44" s="42" t="s">
        <v>43</v>
      </c>
      <c r="C44" s="1">
        <v>16643</v>
      </c>
      <c r="D44" s="2"/>
      <c r="E44" s="2">
        <v>595</v>
      </c>
      <c r="F44" s="2"/>
      <c r="G44" s="1">
        <v>8780</v>
      </c>
      <c r="H44" s="1">
        <v>7268</v>
      </c>
      <c r="I44" s="1">
        <v>17091</v>
      </c>
      <c r="J44" s="2">
        <v>611</v>
      </c>
      <c r="K44" s="1">
        <v>214869</v>
      </c>
      <c r="L44" s="1">
        <v>220658</v>
      </c>
      <c r="M44" s="1">
        <v>973764</v>
      </c>
      <c r="N44" s="6"/>
      <c r="O44" s="6"/>
      <c r="P44" s="6"/>
    </row>
    <row r="45" spans="1:16" ht="15" thickBot="1" x14ac:dyDescent="0.4">
      <c r="A45" s="46">
        <v>41</v>
      </c>
      <c r="B45" s="42" t="s">
        <v>63</v>
      </c>
      <c r="C45" s="1">
        <v>13354</v>
      </c>
      <c r="D45" s="2"/>
      <c r="E45" s="2">
        <v>600</v>
      </c>
      <c r="F45" s="2"/>
      <c r="G45" s="1">
        <v>10596</v>
      </c>
      <c r="H45" s="1">
        <v>2158</v>
      </c>
      <c r="I45" s="1">
        <v>18922</v>
      </c>
      <c r="J45" s="2">
        <v>850</v>
      </c>
      <c r="K45" s="1">
        <v>251659</v>
      </c>
      <c r="L45" s="1">
        <v>356584</v>
      </c>
      <c r="M45" s="1">
        <v>705749</v>
      </c>
      <c r="N45" s="6"/>
      <c r="O45" s="6"/>
      <c r="P45" s="6"/>
    </row>
    <row r="46" spans="1:16" ht="15" thickBot="1" x14ac:dyDescent="0.4">
      <c r="A46" s="46">
        <v>42</v>
      </c>
      <c r="B46" s="42" t="s">
        <v>54</v>
      </c>
      <c r="C46" s="1">
        <v>10566</v>
      </c>
      <c r="D46" s="2"/>
      <c r="E46" s="2">
        <v>155</v>
      </c>
      <c r="F46" s="2"/>
      <c r="G46" s="1">
        <v>9189</v>
      </c>
      <c r="H46" s="1">
        <v>1222</v>
      </c>
      <c r="I46" s="1">
        <v>11944</v>
      </c>
      <c r="J46" s="2">
        <v>175</v>
      </c>
      <c r="K46" s="1">
        <v>131047</v>
      </c>
      <c r="L46" s="1">
        <v>148133</v>
      </c>
      <c r="M46" s="1">
        <v>884659</v>
      </c>
      <c r="N46" s="6"/>
      <c r="O46" s="6"/>
      <c r="P46" s="6"/>
    </row>
    <row r="47" spans="1:16" ht="15" thickBot="1" x14ac:dyDescent="0.4">
      <c r="A47" s="46">
        <v>43</v>
      </c>
      <c r="B47" s="42" t="s">
        <v>53</v>
      </c>
      <c r="C47" s="1">
        <v>8968</v>
      </c>
      <c r="D47" s="2"/>
      <c r="E47" s="2">
        <v>130</v>
      </c>
      <c r="F47" s="2"/>
      <c r="G47" s="1">
        <v>7629</v>
      </c>
      <c r="H47" s="1">
        <v>1209</v>
      </c>
      <c r="I47" s="1">
        <v>11768</v>
      </c>
      <c r="J47" s="2">
        <v>171</v>
      </c>
      <c r="K47" s="1">
        <v>182526</v>
      </c>
      <c r="L47" s="1">
        <v>239516</v>
      </c>
      <c r="M47" s="1">
        <v>762062</v>
      </c>
      <c r="N47" s="5"/>
      <c r="O47" s="6"/>
      <c r="P47" s="6"/>
    </row>
    <row r="48" spans="1:16" ht="15" thickBot="1" x14ac:dyDescent="0.4">
      <c r="A48" s="46">
        <v>44</v>
      </c>
      <c r="B48" s="42" t="s">
        <v>56</v>
      </c>
      <c r="C48" s="1">
        <v>8801</v>
      </c>
      <c r="D48" s="2"/>
      <c r="E48" s="2">
        <v>166</v>
      </c>
      <c r="F48" s="2"/>
      <c r="G48" s="1">
        <v>6909</v>
      </c>
      <c r="H48" s="1">
        <v>1726</v>
      </c>
      <c r="I48" s="1">
        <v>4911</v>
      </c>
      <c r="J48" s="2">
        <v>93</v>
      </c>
      <c r="K48" s="1">
        <v>369546</v>
      </c>
      <c r="L48" s="1">
        <v>206203</v>
      </c>
      <c r="M48" s="1">
        <v>1792147</v>
      </c>
      <c r="N48" s="6"/>
      <c r="O48" s="6"/>
      <c r="P48" s="6"/>
    </row>
    <row r="49" spans="1:16" ht="15" thickBot="1" x14ac:dyDescent="0.4">
      <c r="A49" s="46">
        <v>45</v>
      </c>
      <c r="B49" s="42" t="s">
        <v>42</v>
      </c>
      <c r="C49" s="1">
        <v>7036</v>
      </c>
      <c r="D49" s="2"/>
      <c r="E49" s="2">
        <v>427</v>
      </c>
      <c r="F49" s="2"/>
      <c r="G49" s="1">
        <v>6347</v>
      </c>
      <c r="H49" s="2">
        <v>262</v>
      </c>
      <c r="I49" s="1">
        <v>5175</v>
      </c>
      <c r="J49" s="2">
        <v>314</v>
      </c>
      <c r="K49" s="1">
        <v>216846</v>
      </c>
      <c r="L49" s="1">
        <v>159479</v>
      </c>
      <c r="M49" s="1">
        <v>1359711</v>
      </c>
      <c r="N49" s="6"/>
      <c r="O49" s="6"/>
      <c r="P49" s="6"/>
    </row>
    <row r="50" spans="1:16" ht="15" thickBot="1" x14ac:dyDescent="0.4">
      <c r="A50" s="46">
        <v>46</v>
      </c>
      <c r="B50" s="42" t="s">
        <v>51</v>
      </c>
      <c r="C50" s="1">
        <v>5956</v>
      </c>
      <c r="D50" s="2"/>
      <c r="E50" s="2">
        <v>84</v>
      </c>
      <c r="F50" s="2"/>
      <c r="G50" s="1">
        <v>4357</v>
      </c>
      <c r="H50" s="1">
        <v>1515</v>
      </c>
      <c r="I50" s="1">
        <v>5573</v>
      </c>
      <c r="J50" s="2">
        <v>79</v>
      </c>
      <c r="K50" s="1">
        <v>206533</v>
      </c>
      <c r="L50" s="1">
        <v>193242</v>
      </c>
      <c r="M50" s="1">
        <v>1068778</v>
      </c>
      <c r="N50" s="5"/>
      <c r="O50" s="6"/>
      <c r="P50" s="6"/>
    </row>
    <row r="51" spans="1:16" ht="15" thickBot="1" x14ac:dyDescent="0.4">
      <c r="A51" s="46">
        <v>47</v>
      </c>
      <c r="B51" s="42" t="s">
        <v>47</v>
      </c>
      <c r="C51" s="1">
        <v>5609</v>
      </c>
      <c r="D51" s="2"/>
      <c r="E51" s="2">
        <v>42</v>
      </c>
      <c r="F51" s="2"/>
      <c r="G51" s="1">
        <v>1977</v>
      </c>
      <c r="H51" s="1">
        <v>3590</v>
      </c>
      <c r="I51" s="1">
        <v>3962</v>
      </c>
      <c r="J51" s="2">
        <v>30</v>
      </c>
      <c r="K51" s="1">
        <v>216120</v>
      </c>
      <c r="L51" s="1">
        <v>152641</v>
      </c>
      <c r="M51" s="1">
        <v>1415872</v>
      </c>
      <c r="N51" s="5"/>
      <c r="O51" s="6"/>
      <c r="P51" s="5"/>
    </row>
    <row r="52" spans="1:16" ht="15" thickBot="1" x14ac:dyDescent="0.4">
      <c r="A52" s="46">
        <v>48</v>
      </c>
      <c r="B52" s="42" t="s">
        <v>52</v>
      </c>
      <c r="C52" s="1">
        <v>4438</v>
      </c>
      <c r="D52" s="2"/>
      <c r="E52" s="2">
        <v>29</v>
      </c>
      <c r="F52" s="2"/>
      <c r="G52" s="1">
        <v>1316</v>
      </c>
      <c r="H52" s="1">
        <v>3093</v>
      </c>
      <c r="I52" s="1">
        <v>6067</v>
      </c>
      <c r="J52" s="2">
        <v>40</v>
      </c>
      <c r="K52" s="1">
        <v>310849</v>
      </c>
      <c r="L52" s="1">
        <v>424921</v>
      </c>
      <c r="M52" s="1">
        <v>731545</v>
      </c>
      <c r="N52" s="6"/>
      <c r="O52" s="6"/>
      <c r="P52" s="5"/>
    </row>
    <row r="53" spans="1:16" ht="15" thickBot="1" x14ac:dyDescent="0.4">
      <c r="A53" s="46">
        <v>49</v>
      </c>
      <c r="B53" s="42" t="s">
        <v>39</v>
      </c>
      <c r="C53" s="1">
        <v>4234</v>
      </c>
      <c r="D53" s="2"/>
      <c r="E53" s="2">
        <v>127</v>
      </c>
      <c r="F53" s="2"/>
      <c r="G53" s="1">
        <v>3662</v>
      </c>
      <c r="H53" s="2">
        <v>445</v>
      </c>
      <c r="I53" s="1">
        <v>3150</v>
      </c>
      <c r="J53" s="2">
        <v>94</v>
      </c>
      <c r="K53" s="1">
        <v>226092</v>
      </c>
      <c r="L53" s="1">
        <v>168197</v>
      </c>
      <c r="M53" s="1">
        <v>1344212</v>
      </c>
      <c r="N53" s="5"/>
      <c r="O53" s="6"/>
      <c r="P53" s="5"/>
    </row>
    <row r="54" spans="1:16" ht="15" thickBot="1" x14ac:dyDescent="0.4">
      <c r="A54" s="46">
        <v>50</v>
      </c>
      <c r="B54" s="42" t="s">
        <v>55</v>
      </c>
      <c r="C54" s="1">
        <v>3430</v>
      </c>
      <c r="D54" s="2"/>
      <c r="E54" s="2">
        <v>34</v>
      </c>
      <c r="F54" s="2"/>
      <c r="G54" s="1">
        <v>2786</v>
      </c>
      <c r="H54" s="2">
        <v>610</v>
      </c>
      <c r="I54" s="1">
        <v>5926</v>
      </c>
      <c r="J54" s="2">
        <v>59</v>
      </c>
      <c r="K54" s="1">
        <v>92833</v>
      </c>
      <c r="L54" s="1">
        <v>160400</v>
      </c>
      <c r="M54" s="1">
        <v>578759</v>
      </c>
      <c r="N54" s="5"/>
      <c r="O54" s="6"/>
      <c r="P54" s="35"/>
    </row>
    <row r="55" spans="1:16" ht="15" thickBot="1" x14ac:dyDescent="0.4">
      <c r="A55" s="46">
        <v>51</v>
      </c>
      <c r="B55" s="42" t="s">
        <v>48</v>
      </c>
      <c r="C55" s="1">
        <v>1533</v>
      </c>
      <c r="D55" s="2"/>
      <c r="E55" s="2">
        <v>58</v>
      </c>
      <c r="F55" s="2"/>
      <c r="G55" s="1">
        <v>1354</v>
      </c>
      <c r="H55" s="2">
        <v>121</v>
      </c>
      <c r="I55" s="1">
        <v>2457</v>
      </c>
      <c r="J55" s="2">
        <v>93</v>
      </c>
      <c r="K55" s="1">
        <v>113897</v>
      </c>
      <c r="L55" s="1">
        <v>182530</v>
      </c>
      <c r="M55" s="1">
        <v>623989</v>
      </c>
      <c r="N55" s="6"/>
      <c r="O55" s="6"/>
    </row>
    <row r="56" spans="1:16" ht="15" thickBot="1" x14ac:dyDescent="0.4">
      <c r="A56" s="46">
        <v>62</v>
      </c>
      <c r="B56" s="45" t="s">
        <v>64</v>
      </c>
      <c r="C56" s="2">
        <v>704</v>
      </c>
      <c r="D56" s="44">
        <v>105</v>
      </c>
      <c r="E56" s="2">
        <v>6</v>
      </c>
      <c r="F56" s="43">
        <v>1</v>
      </c>
      <c r="G56" s="2">
        <v>364</v>
      </c>
      <c r="H56" s="2">
        <v>334</v>
      </c>
      <c r="I56" s="2"/>
      <c r="J56" s="2"/>
      <c r="K56" s="1">
        <v>29895</v>
      </c>
      <c r="L56" s="2"/>
      <c r="M56" s="2"/>
      <c r="N56" s="6"/>
      <c r="O56" s="5"/>
    </row>
    <row r="57" spans="1:16" ht="15" thickBot="1" x14ac:dyDescent="0.4">
      <c r="A57" s="46">
        <v>63</v>
      </c>
      <c r="B57" s="45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16453</v>
      </c>
      <c r="L57" s="2"/>
      <c r="M57" s="2"/>
      <c r="N57" s="5"/>
      <c r="O57" s="5"/>
    </row>
    <row r="58" spans="1:16" ht="15" thickBot="1" x14ac:dyDescent="0.4">
      <c r="A58" s="46">
        <v>64</v>
      </c>
      <c r="B58" s="45" t="s">
        <v>65</v>
      </c>
      <c r="C58" s="1">
        <v>27934</v>
      </c>
      <c r="D58" s="2"/>
      <c r="E58" s="2">
        <v>356</v>
      </c>
      <c r="F58" s="2"/>
      <c r="G58" s="1">
        <v>2267</v>
      </c>
      <c r="H58" s="1">
        <v>25311</v>
      </c>
      <c r="I58" s="1">
        <v>8248</v>
      </c>
      <c r="J58" s="2">
        <v>105</v>
      </c>
      <c r="K58" s="1">
        <v>464073</v>
      </c>
      <c r="L58" s="1">
        <v>137018</v>
      </c>
      <c r="M58" s="1">
        <v>3386941</v>
      </c>
      <c r="N58" s="5"/>
      <c r="O58" s="5"/>
    </row>
    <row r="59" spans="1:16" ht="21.5" thickBot="1" x14ac:dyDescent="0.4">
      <c r="A59" s="56">
        <v>65</v>
      </c>
      <c r="B59" s="57" t="s">
        <v>66</v>
      </c>
      <c r="C59" s="58">
        <v>828</v>
      </c>
      <c r="D59" s="58"/>
      <c r="E59" s="58">
        <v>9</v>
      </c>
      <c r="F59" s="58"/>
      <c r="G59" s="58">
        <v>584</v>
      </c>
      <c r="H59" s="58">
        <v>235</v>
      </c>
      <c r="I59" s="58"/>
      <c r="J59" s="58"/>
      <c r="K59" s="59">
        <v>13360</v>
      </c>
      <c r="L59" s="58"/>
      <c r="M59" s="58"/>
      <c r="N59" s="60"/>
      <c r="O59" s="35"/>
    </row>
  </sheetData>
  <mergeCells count="2">
    <mergeCell ref="P1:R1"/>
    <mergeCell ref="U1:Y1"/>
  </mergeCells>
  <hyperlinks>
    <hyperlink ref="B5" r:id="rId1" display="https://www.worldometers.info/coronavirus/usa/california/" xr:uid="{1FC3C25A-9634-4EB3-A344-431A8CD0704E}"/>
    <hyperlink ref="B6" r:id="rId2" display="https://www.worldometers.info/coronavirus/usa/texas/" xr:uid="{95C53BDD-B2FC-448B-B5A7-A945C94440A1}"/>
    <hyperlink ref="B7" r:id="rId3" display="https://www.worldometers.info/coronavirus/usa/florida/" xr:uid="{81E485EB-B30F-4FF8-9600-EE1041C0ACDC}"/>
    <hyperlink ref="B8" r:id="rId4" display="https://www.worldometers.info/coronavirus/usa/new-york/" xr:uid="{A4BC4EB7-71CC-4DE2-815C-8E9EB32CD64F}"/>
    <hyperlink ref="B9" r:id="rId5" display="https://www.worldometers.info/coronavirus/usa/georgia/" xr:uid="{8104911D-4553-4792-AA77-F681EF6319B3}"/>
    <hyperlink ref="B10" r:id="rId6" display="https://www.worldometers.info/coronavirus/usa/illinois/" xr:uid="{DE04F8C3-040F-4969-BFBA-08636AB6128D}"/>
    <hyperlink ref="B11" r:id="rId7" display="https://www.worldometers.info/coronavirus/usa/arizona/" xr:uid="{D0221516-75E9-4BB1-A6C5-476D7B9674FE}"/>
    <hyperlink ref="B12" r:id="rId8" display="https://www.worldometers.info/coronavirus/usa/new-jersey/" xr:uid="{BE29F7B9-F117-4D17-8D5D-51B4A0269990}"/>
    <hyperlink ref="B13" r:id="rId9" display="https://www.worldometers.info/coronavirus/usa/north-carolina/" xr:uid="{B45CEB62-60FB-42FA-9B78-273756E74BDC}"/>
    <hyperlink ref="B14" r:id="rId10" display="https://www.worldometers.info/coronavirus/usa/louisiana/" xr:uid="{CA7DCA38-0EFD-424D-B9C0-34A27D7CC86A}"/>
    <hyperlink ref="B15" r:id="rId11" display="https://www.worldometers.info/coronavirus/usa/tennessee/" xr:uid="{5953B447-5CA7-46D9-8AEB-91F05EEDF21E}"/>
    <hyperlink ref="B16" r:id="rId12" display="https://www.worldometers.info/coronavirus/usa/pennsylvania/" xr:uid="{1CC63B22-EE01-4E05-9976-34767905DA14}"/>
    <hyperlink ref="B17" r:id="rId13" display="https://www.worldometers.info/coronavirus/usa/massachusetts/" xr:uid="{B839C1CC-4B23-4BD2-9C8F-1ECA6634E121}"/>
    <hyperlink ref="B18" r:id="rId14" display="https://www.worldometers.info/coronavirus/usa/alabama/" xr:uid="{50302FB9-01A5-475A-8A6C-13A546A189DF}"/>
    <hyperlink ref="B19" r:id="rId15" display="https://www.worldometers.info/coronavirus/usa/ohio/" xr:uid="{6B0D81B0-18A5-42D3-866C-2E08718AE251}"/>
    <hyperlink ref="B20" r:id="rId16" display="https://www.worldometers.info/coronavirus/usa/virginia/" xr:uid="{3F436DB7-7304-45D4-B7C5-A4C85268B81C}"/>
    <hyperlink ref="B21" r:id="rId17" display="https://www.worldometers.info/coronavirus/usa/south-carolina/" xr:uid="{DF4FD076-3C94-4F7B-AF9D-711C979AE4AE}"/>
    <hyperlink ref="B22" r:id="rId18" display="https://www.worldometers.info/coronavirus/usa/michigan/" xr:uid="{0B340E50-4B3F-43E5-A45F-09648A611BDA}"/>
    <hyperlink ref="B23" r:id="rId19" display="https://www.worldometers.info/coronavirus/usa/maryland/" xr:uid="{D9C18EB5-6EE7-4AD2-98F3-C5FCFEC4BA48}"/>
    <hyperlink ref="B24" r:id="rId20" display="https://www.worldometers.info/coronavirus/usa/indiana/" xr:uid="{89EEEF4B-1A1C-44BB-805C-E5BFBDF8D65A}"/>
    <hyperlink ref="B25" r:id="rId21" display="https://www.worldometers.info/coronavirus/usa/mississippi/" xr:uid="{831563E0-12B8-46B1-AAE8-1B25367E34E8}"/>
    <hyperlink ref="B26" r:id="rId22" display="https://www.worldometers.info/coronavirus/usa/missouri/" xr:uid="{39401D30-FA04-433C-93F6-A3CC78C85627}"/>
    <hyperlink ref="B27" r:id="rId23" display="https://www.worldometers.info/coronavirus/usa/washington/" xr:uid="{24B28C9C-74E3-4574-8E4D-C60E4E1F76DD}"/>
    <hyperlink ref="B28" r:id="rId24" display="https://www.worldometers.info/coronavirus/usa/wisconsin/" xr:uid="{4A2CDD4E-5311-4029-A586-5D92513EE842}"/>
    <hyperlink ref="B29" r:id="rId25" display="https://www.worldometers.info/coronavirus/usa/minnesota/" xr:uid="{8BAFCFFB-908B-4212-97D4-91B163A16D18}"/>
    <hyperlink ref="B30" r:id="rId26" display="https://www.worldometers.info/coronavirus/usa/nevada/" xr:uid="{037E03FB-7082-4CE1-8804-E2F64A69C1DD}"/>
    <hyperlink ref="B31" r:id="rId27" display="https://www.worldometers.info/coronavirus/usa/arkansas/" xr:uid="{0C44B63D-231D-4133-B554-C945820F44B7}"/>
    <hyperlink ref="B32" r:id="rId28" display="https://www.worldometers.info/coronavirus/usa/colorado/" xr:uid="{81C226C7-BA64-4C1D-98E1-E5181BF987BE}"/>
    <hyperlink ref="B33" r:id="rId29" display="https://www.worldometers.info/coronavirus/usa/iowa/" xr:uid="{16703F52-1273-493D-A712-E8135968A18A}"/>
    <hyperlink ref="B34" r:id="rId30" display="https://www.worldometers.info/coronavirus/usa/connecticut/" xr:uid="{513CEBF7-4AF5-45CA-8632-FA28F0851CEB}"/>
    <hyperlink ref="B35" r:id="rId31" display="https://www.worldometers.info/coronavirus/usa/oklahoma/" xr:uid="{CC93EA72-07BD-40F8-82A1-D959E7A50BDD}"/>
    <hyperlink ref="B36" r:id="rId32" display="https://www.worldometers.info/coronavirus/usa/utah/" xr:uid="{E0C1245E-8DA9-4553-A914-4811D5A92FA1}"/>
    <hyperlink ref="B37" r:id="rId33" display="https://www.worldometers.info/coronavirus/usa/kentucky/" xr:uid="{B6E05C90-E0CA-4468-A211-0850587C8F18}"/>
    <hyperlink ref="B38" r:id="rId34" display="https://www.worldometers.info/coronavirus/usa/kansas/" xr:uid="{94A8BD81-4554-411C-AAA2-F980C4DE0511}"/>
    <hyperlink ref="B39" r:id="rId35" display="https://www.worldometers.info/coronavirus/usa/nebraska/" xr:uid="{37C379E1-730F-4991-B585-BC222B996A2E}"/>
    <hyperlink ref="B40" r:id="rId36" display="https://www.worldometers.info/coronavirus/usa/idaho/" xr:uid="{A7A71AEA-0559-47DE-9721-4E95AB0A1924}"/>
    <hyperlink ref="B41" r:id="rId37" display="https://www.worldometers.info/coronavirus/usa/oregon/" xr:uid="{53415D35-0CD9-4702-A1B7-371146076812}"/>
    <hyperlink ref="B42" r:id="rId38" display="https://www.worldometers.info/coronavirus/usa/new-mexico/" xr:uid="{9D9B55E0-7A49-40A7-A42C-1EEEE0393323}"/>
    <hyperlink ref="B43" r:id="rId39" display="https://www.worldometers.info/coronavirus/usa/rhode-island/" xr:uid="{50657412-A425-4682-A421-12E210359AEB}"/>
    <hyperlink ref="B44" r:id="rId40" display="https://www.worldometers.info/coronavirus/usa/delaware/" xr:uid="{0D67F0BC-34D5-4860-B577-F4C076152759}"/>
    <hyperlink ref="B45" r:id="rId41" display="https://www.worldometers.info/coronavirus/usa/district-of-columbia/" xr:uid="{128622A9-852B-486A-8337-93B9EC4C4AD1}"/>
    <hyperlink ref="B46" r:id="rId42" display="https://www.worldometers.info/coronavirus/usa/south-dakota/" xr:uid="{8E8778C1-0FF2-4AE1-8877-0ABF06E239D9}"/>
    <hyperlink ref="B47" r:id="rId43" display="https://www.worldometers.info/coronavirus/usa/north-dakota/" xr:uid="{3AA04EDB-9353-44EE-AD5E-24B848AA9FE1}"/>
    <hyperlink ref="B48" r:id="rId44" display="https://www.worldometers.info/coronavirus/usa/west-virginia/" xr:uid="{DA558B64-6E15-4F8D-B5A0-98350A3408AA}"/>
    <hyperlink ref="B49" r:id="rId45" display="https://www.worldometers.info/coronavirus/usa/new-hampshire/" xr:uid="{C9325F88-77B5-4B10-9068-21C5A0AEDF06}"/>
    <hyperlink ref="B50" r:id="rId46" display="https://www.worldometers.info/coronavirus/usa/montana/" xr:uid="{C012CF93-ABBC-4637-95B7-0715090D4A57}"/>
    <hyperlink ref="B51" r:id="rId47" display="https://www.worldometers.info/coronavirus/usa/hawaii/" xr:uid="{8AB0F495-3BAA-4B1E-BDD2-50D18C2C8A11}"/>
    <hyperlink ref="B52" r:id="rId48" display="https://www.worldometers.info/coronavirus/usa/alaska/" xr:uid="{06B0D5B8-3D14-4308-818C-BC22C4DA6E79}"/>
    <hyperlink ref="B53" r:id="rId49" display="https://www.worldometers.info/coronavirus/usa/maine/" xr:uid="{65B445E3-2548-4F52-91E7-88BE99A47C66}"/>
    <hyperlink ref="B54" r:id="rId50" display="https://www.worldometers.info/coronavirus/usa/wyoming/" xr:uid="{6C029F5B-A9DF-4F8F-82FD-03FA1CDF478F}"/>
    <hyperlink ref="B55" r:id="rId51" display="https://www.worldometers.info/coronavirus/usa/vermont/" xr:uid="{140DDBE6-19EE-4CD2-B71A-AC09EA87A394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1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2" t="s">
        <v>36</v>
      </c>
      <c r="B2" s="1">
        <v>111478</v>
      </c>
      <c r="C2" s="2"/>
      <c r="D2" s="1">
        <v>1944</v>
      </c>
      <c r="E2" s="2"/>
      <c r="F2" s="1">
        <v>44684</v>
      </c>
      <c r="G2" s="1">
        <v>64850</v>
      </c>
      <c r="H2" s="1">
        <v>22736</v>
      </c>
      <c r="I2" s="2">
        <v>396</v>
      </c>
      <c r="J2" s="1">
        <v>880652</v>
      </c>
      <c r="K2" s="1">
        <v>179608</v>
      </c>
      <c r="L2" s="1">
        <v>4903185</v>
      </c>
      <c r="M2" s="47"/>
      <c r="N2" s="38">
        <f>IFERROR(B2/J2,0)</f>
        <v>0.12658575691646642</v>
      </c>
      <c r="O2" s="39">
        <f>IFERROR(I2/H2,0)</f>
        <v>1.7417311752287123E-2</v>
      </c>
      <c r="P2" s="37">
        <f>D2*250</f>
        <v>486000</v>
      </c>
      <c r="Q2" s="40">
        <f>ABS(P2-B2)/B2</f>
        <v>3.3596045856581567</v>
      </c>
    </row>
    <row r="3" spans="1:17" ht="15" thickBot="1" x14ac:dyDescent="0.35">
      <c r="A3" s="42" t="s">
        <v>52</v>
      </c>
      <c r="B3" s="1">
        <v>4438</v>
      </c>
      <c r="C3" s="2"/>
      <c r="D3" s="2">
        <v>29</v>
      </c>
      <c r="E3" s="2"/>
      <c r="F3" s="1">
        <v>1316</v>
      </c>
      <c r="G3" s="1">
        <v>3093</v>
      </c>
      <c r="H3" s="1">
        <v>6067</v>
      </c>
      <c r="I3" s="2">
        <v>40</v>
      </c>
      <c r="J3" s="1">
        <v>310849</v>
      </c>
      <c r="K3" s="1">
        <v>424921</v>
      </c>
      <c r="L3" s="1">
        <v>731545</v>
      </c>
      <c r="M3" s="47"/>
      <c r="N3" s="38">
        <f>IFERROR(B3/J3,0)</f>
        <v>1.4277028396423988E-2</v>
      </c>
      <c r="O3" s="39">
        <f>IFERROR(I3/H3,0)</f>
        <v>6.5930443382231745E-3</v>
      </c>
      <c r="P3" s="37">
        <f>D3*250</f>
        <v>7250</v>
      </c>
      <c r="Q3" s="40">
        <f>ABS(P3-B3)/B3</f>
        <v>0.63361874718341593</v>
      </c>
    </row>
    <row r="4" spans="1:17" ht="15" thickBot="1" x14ac:dyDescent="0.35">
      <c r="A4" s="42" t="s">
        <v>33</v>
      </c>
      <c r="B4" s="1">
        <v>195557</v>
      </c>
      <c r="C4" s="2"/>
      <c r="D4" s="1">
        <v>4634</v>
      </c>
      <c r="E4" s="2"/>
      <c r="F4" s="1">
        <v>28233</v>
      </c>
      <c r="G4" s="1">
        <v>162690</v>
      </c>
      <c r="H4" s="1">
        <v>26867</v>
      </c>
      <c r="I4" s="2">
        <v>637</v>
      </c>
      <c r="J4" s="1">
        <v>1363786</v>
      </c>
      <c r="K4" s="1">
        <v>187366</v>
      </c>
      <c r="L4" s="1">
        <v>7278717</v>
      </c>
      <c r="M4" s="47"/>
      <c r="N4" s="38">
        <f>IFERROR(B4/J4,0)</f>
        <v>0.14339273170424099</v>
      </c>
      <c r="O4" s="39">
        <f>IFERROR(I4/H4,0)</f>
        <v>2.3709383258272231E-2</v>
      </c>
      <c r="P4" s="37">
        <f>D4*250</f>
        <v>1158500</v>
      </c>
      <c r="Q4" s="40">
        <f>ABS(P4-B4)/B4</f>
        <v>4.9241039696865876</v>
      </c>
    </row>
    <row r="5" spans="1:17" ht="12.5" customHeight="1" thickBot="1" x14ac:dyDescent="0.35">
      <c r="A5" s="42" t="s">
        <v>34</v>
      </c>
      <c r="B5" s="1">
        <v>54216</v>
      </c>
      <c r="C5" s="2"/>
      <c r="D5" s="2">
        <v>631</v>
      </c>
      <c r="E5" s="2"/>
      <c r="F5" s="1">
        <v>47666</v>
      </c>
      <c r="G5" s="1">
        <v>5919</v>
      </c>
      <c r="H5" s="1">
        <v>17965</v>
      </c>
      <c r="I5" s="2">
        <v>209</v>
      </c>
      <c r="J5" s="1">
        <v>641280</v>
      </c>
      <c r="K5" s="1">
        <v>212499</v>
      </c>
      <c r="L5" s="1">
        <v>3017804</v>
      </c>
      <c r="M5" s="47"/>
      <c r="N5" s="38">
        <f>IFERROR(B5/J5,0)</f>
        <v>8.4543413173652701E-2</v>
      </c>
      <c r="O5" s="39">
        <f>IFERROR(I5/H5,0)</f>
        <v>1.1633732257166712E-2</v>
      </c>
      <c r="P5" s="37">
        <f>D5*250</f>
        <v>157750</v>
      </c>
      <c r="Q5" s="40">
        <f>ABS(P5-B5)/B5</f>
        <v>1.9096576656337612</v>
      </c>
    </row>
    <row r="6" spans="1:17" ht="15" thickBot="1" x14ac:dyDescent="0.35">
      <c r="A6" s="42" t="s">
        <v>10</v>
      </c>
      <c r="B6" s="1">
        <v>647224</v>
      </c>
      <c r="C6" s="44">
        <v>15</v>
      </c>
      <c r="D6" s="1">
        <v>11692</v>
      </c>
      <c r="E6" s="43">
        <v>6</v>
      </c>
      <c r="F6" s="1">
        <v>267521</v>
      </c>
      <c r="G6" s="1">
        <v>368011</v>
      </c>
      <c r="H6" s="1">
        <v>16380</v>
      </c>
      <c r="I6" s="2">
        <v>296</v>
      </c>
      <c r="J6" s="1">
        <v>10140683</v>
      </c>
      <c r="K6" s="1">
        <v>256647</v>
      </c>
      <c r="L6" s="1">
        <v>39512223</v>
      </c>
      <c r="M6" s="47"/>
      <c r="N6" s="38">
        <f>IFERROR(B6/J6,0)</f>
        <v>6.3824497817356093E-2</v>
      </c>
      <c r="O6" s="39">
        <f>IFERROR(I6/H6,0)</f>
        <v>1.8070818070818073E-2</v>
      </c>
      <c r="P6" s="37">
        <f>D6*250</f>
        <v>2923000</v>
      </c>
      <c r="Q6" s="40">
        <f>ABS(P6-B6)/B6</f>
        <v>3.5162107709232044</v>
      </c>
    </row>
    <row r="7" spans="1:17" ht="15" thickBot="1" x14ac:dyDescent="0.35">
      <c r="A7" s="42" t="s">
        <v>18</v>
      </c>
      <c r="B7" s="1">
        <v>53901</v>
      </c>
      <c r="C7" s="2"/>
      <c r="D7" s="1">
        <v>1900</v>
      </c>
      <c r="E7" s="2"/>
      <c r="F7" s="1">
        <v>21667</v>
      </c>
      <c r="G7" s="1">
        <v>30334</v>
      </c>
      <c r="H7" s="1">
        <v>9360</v>
      </c>
      <c r="I7" s="2">
        <v>330</v>
      </c>
      <c r="J7" s="1">
        <v>645170</v>
      </c>
      <c r="K7" s="1">
        <v>112033</v>
      </c>
      <c r="L7" s="1">
        <v>5758736</v>
      </c>
      <c r="M7" s="47"/>
      <c r="N7" s="38">
        <f>IFERROR(B7/J7,0)</f>
        <v>8.3545422136801148E-2</v>
      </c>
      <c r="O7" s="39">
        <f>IFERROR(I7/H7,0)</f>
        <v>3.5256410256410256E-2</v>
      </c>
      <c r="P7" s="37">
        <f>D7*250</f>
        <v>475000</v>
      </c>
      <c r="Q7" s="40">
        <f>ABS(P7-B7)/B7</f>
        <v>7.8124524591380498</v>
      </c>
    </row>
    <row r="8" spans="1:17" ht="15" thickBot="1" x14ac:dyDescent="0.35">
      <c r="A8" s="42" t="s">
        <v>23</v>
      </c>
      <c r="B8" s="1">
        <v>51314</v>
      </c>
      <c r="C8" s="2"/>
      <c r="D8" s="1">
        <v>4457</v>
      </c>
      <c r="E8" s="2"/>
      <c r="F8" s="1">
        <v>33058</v>
      </c>
      <c r="G8" s="1">
        <v>13799</v>
      </c>
      <c r="H8" s="1">
        <v>14393</v>
      </c>
      <c r="I8" s="1">
        <v>1250</v>
      </c>
      <c r="J8" s="1">
        <v>1000395</v>
      </c>
      <c r="K8" s="1">
        <v>280593</v>
      </c>
      <c r="L8" s="1">
        <v>3565287</v>
      </c>
      <c r="M8" s="47"/>
      <c r="N8" s="38">
        <f>IFERROR(B8/J8,0)</f>
        <v>5.1293738973105622E-2</v>
      </c>
      <c r="O8" s="39">
        <f>IFERROR(I8/H8,0)</f>
        <v>8.684777322309456E-2</v>
      </c>
      <c r="P8" s="37">
        <f>D8*250</f>
        <v>1114250</v>
      </c>
      <c r="Q8" s="40">
        <f>ABS(P8-B8)/B8</f>
        <v>20.714346961842772</v>
      </c>
    </row>
    <row r="9" spans="1:17" ht="15" thickBot="1" x14ac:dyDescent="0.35">
      <c r="A9" s="42" t="s">
        <v>43</v>
      </c>
      <c r="B9" s="1">
        <v>16643</v>
      </c>
      <c r="C9" s="2"/>
      <c r="D9" s="2">
        <v>595</v>
      </c>
      <c r="E9" s="2"/>
      <c r="F9" s="1">
        <v>8780</v>
      </c>
      <c r="G9" s="1">
        <v>7268</v>
      </c>
      <c r="H9" s="1">
        <v>17091</v>
      </c>
      <c r="I9" s="2">
        <v>611</v>
      </c>
      <c r="J9" s="1">
        <v>214869</v>
      </c>
      <c r="K9" s="1">
        <v>220658</v>
      </c>
      <c r="L9" s="1">
        <v>973764</v>
      </c>
      <c r="M9" s="47"/>
      <c r="N9" s="38">
        <f>IFERROR(B9/J9,0)</f>
        <v>7.7456496749182063E-2</v>
      </c>
      <c r="O9" s="39">
        <f>IFERROR(I9/H9,0)</f>
        <v>3.5749809841437011E-2</v>
      </c>
      <c r="P9" s="37">
        <f>D9*250</f>
        <v>148750</v>
      </c>
      <c r="Q9" s="40">
        <f>ABS(P9-B9)/B9</f>
        <v>7.9376915219611845</v>
      </c>
    </row>
    <row r="10" spans="1:17" ht="15" thickBot="1" x14ac:dyDescent="0.35">
      <c r="A10" s="42" t="s">
        <v>63</v>
      </c>
      <c r="B10" s="1">
        <v>13354</v>
      </c>
      <c r="C10" s="2"/>
      <c r="D10" s="2">
        <v>600</v>
      </c>
      <c r="E10" s="2"/>
      <c r="F10" s="1">
        <v>10596</v>
      </c>
      <c r="G10" s="1">
        <v>2158</v>
      </c>
      <c r="H10" s="1">
        <v>18922</v>
      </c>
      <c r="I10" s="2">
        <v>850</v>
      </c>
      <c r="J10" s="1">
        <v>251659</v>
      </c>
      <c r="K10" s="1">
        <v>356584</v>
      </c>
      <c r="L10" s="1">
        <v>705749</v>
      </c>
      <c r="M10" s="47"/>
      <c r="N10" s="38">
        <f>IFERROR(B10/J10,0)</f>
        <v>5.306386817081845E-2</v>
      </c>
      <c r="O10" s="39">
        <f>IFERROR(I10/H10,0)</f>
        <v>4.4921255681217631E-2</v>
      </c>
      <c r="P10" s="37">
        <f>D10*250</f>
        <v>150000</v>
      </c>
      <c r="Q10" s="40">
        <f>ABS(P10-B10)/B10</f>
        <v>10.232589486296241</v>
      </c>
    </row>
    <row r="11" spans="1:17" ht="15" thickBot="1" x14ac:dyDescent="0.35">
      <c r="A11" s="42" t="s">
        <v>13</v>
      </c>
      <c r="B11" s="1">
        <v>584047</v>
      </c>
      <c r="C11" s="2"/>
      <c r="D11" s="1">
        <v>9938</v>
      </c>
      <c r="E11" s="2"/>
      <c r="F11" s="1">
        <v>58122</v>
      </c>
      <c r="G11" s="1">
        <v>515987</v>
      </c>
      <c r="H11" s="1">
        <v>27193</v>
      </c>
      <c r="I11" s="2">
        <v>463</v>
      </c>
      <c r="J11" s="1">
        <v>4312904</v>
      </c>
      <c r="K11" s="1">
        <v>200808</v>
      </c>
      <c r="L11" s="1">
        <v>21477737</v>
      </c>
      <c r="M11" s="47"/>
      <c r="N11" s="38">
        <f>IFERROR(B11/J11,0)</f>
        <v>0.13541850224349997</v>
      </c>
      <c r="O11" s="39">
        <f>IFERROR(I11/H11,0)</f>
        <v>1.702644062810282E-2</v>
      </c>
      <c r="P11" s="37">
        <f>D11*250</f>
        <v>2484500</v>
      </c>
      <c r="Q11" s="40">
        <f>ABS(P11-B11)/B11</f>
        <v>3.2539384672808866</v>
      </c>
    </row>
    <row r="12" spans="1:17" ht="15" thickBot="1" x14ac:dyDescent="0.35">
      <c r="A12" s="42" t="s">
        <v>16</v>
      </c>
      <c r="B12" s="1">
        <v>243982</v>
      </c>
      <c r="C12" s="2"/>
      <c r="D12" s="1">
        <v>4849</v>
      </c>
      <c r="E12" s="2"/>
      <c r="F12" s="1">
        <v>41454</v>
      </c>
      <c r="G12" s="1">
        <v>197679</v>
      </c>
      <c r="H12" s="1">
        <v>22979</v>
      </c>
      <c r="I12" s="2">
        <v>457</v>
      </c>
      <c r="J12" s="1">
        <v>2335119</v>
      </c>
      <c r="K12" s="1">
        <v>219933</v>
      </c>
      <c r="L12" s="1">
        <v>10617423</v>
      </c>
      <c r="M12" s="47"/>
      <c r="N12" s="38">
        <f>IFERROR(B12/J12,0)</f>
        <v>0.10448375436112678</v>
      </c>
      <c r="O12" s="39">
        <f>IFERROR(I12/H12,0)</f>
        <v>1.9887723573697724E-2</v>
      </c>
      <c r="P12" s="37">
        <f>D12*250</f>
        <v>1212250</v>
      </c>
      <c r="Q12" s="40">
        <f>ABS(P12-B12)/B12</f>
        <v>3.968604241296489</v>
      </c>
    </row>
    <row r="13" spans="1:17" ht="13.5" thickBot="1" x14ac:dyDescent="0.35">
      <c r="A13" s="45" t="s">
        <v>64</v>
      </c>
      <c r="B13" s="2">
        <v>704</v>
      </c>
      <c r="C13" s="44">
        <v>105</v>
      </c>
      <c r="D13" s="2">
        <v>6</v>
      </c>
      <c r="E13" s="43">
        <v>1</v>
      </c>
      <c r="F13" s="2">
        <v>364</v>
      </c>
      <c r="G13" s="2">
        <v>334</v>
      </c>
      <c r="H13" s="2"/>
      <c r="I13" s="2"/>
      <c r="J13" s="1">
        <v>29895</v>
      </c>
      <c r="K13" s="2"/>
      <c r="L13" s="2"/>
      <c r="M13" s="47"/>
      <c r="N13" s="38">
        <f>IFERROR(B13/J13,0)</f>
        <v>2.3549088476333836E-2</v>
      </c>
      <c r="O13" s="39">
        <f>IFERROR(I13/H13,0)</f>
        <v>0</v>
      </c>
      <c r="P13" s="37">
        <f>D13*250</f>
        <v>1500</v>
      </c>
      <c r="Q13" s="40">
        <f>ABS(P13-B13)/B13</f>
        <v>1.1306818181818181</v>
      </c>
    </row>
    <row r="14" spans="1:17" ht="15" thickBot="1" x14ac:dyDescent="0.35">
      <c r="A14" s="42" t="s">
        <v>47</v>
      </c>
      <c r="B14" s="1">
        <v>5609</v>
      </c>
      <c r="C14" s="2"/>
      <c r="D14" s="2">
        <v>42</v>
      </c>
      <c r="E14" s="2"/>
      <c r="F14" s="1">
        <v>1977</v>
      </c>
      <c r="G14" s="1">
        <v>3590</v>
      </c>
      <c r="H14" s="1">
        <v>3962</v>
      </c>
      <c r="I14" s="2">
        <v>30</v>
      </c>
      <c r="J14" s="1">
        <v>216120</v>
      </c>
      <c r="K14" s="1">
        <v>152641</v>
      </c>
      <c r="L14" s="1">
        <v>1415872</v>
      </c>
      <c r="M14" s="47"/>
      <c r="N14" s="38">
        <f>IFERROR(B14/J14,0)</f>
        <v>2.5953174162502313E-2</v>
      </c>
      <c r="O14" s="39">
        <f>IFERROR(I14/H14,0)</f>
        <v>7.5719333669863704E-3</v>
      </c>
      <c r="P14" s="37">
        <f>D14*250</f>
        <v>10500</v>
      </c>
      <c r="Q14" s="40">
        <f>ABS(P14-B14)/B14</f>
        <v>0.87199144232483505</v>
      </c>
    </row>
    <row r="15" spans="1:17" ht="15" thickBot="1" x14ac:dyDescent="0.35">
      <c r="A15" s="42" t="s">
        <v>49</v>
      </c>
      <c r="B15" s="1">
        <v>28696</v>
      </c>
      <c r="C15" s="2"/>
      <c r="D15" s="2">
        <v>291</v>
      </c>
      <c r="E15" s="2"/>
      <c r="F15" s="1">
        <v>11733</v>
      </c>
      <c r="G15" s="1">
        <v>16672</v>
      </c>
      <c r="H15" s="1">
        <v>16058</v>
      </c>
      <c r="I15" s="2">
        <v>163</v>
      </c>
      <c r="J15" s="1">
        <v>229205</v>
      </c>
      <c r="K15" s="1">
        <v>128258</v>
      </c>
      <c r="L15" s="1">
        <v>1787065</v>
      </c>
      <c r="M15" s="47"/>
      <c r="N15" s="38">
        <f>IFERROR(B15/J15,0)</f>
        <v>0.12519796688553914</v>
      </c>
      <c r="O15" s="39">
        <f>IFERROR(I15/H15,0)</f>
        <v>1.0150703699090796E-2</v>
      </c>
      <c r="P15" s="37">
        <f>D15*250</f>
        <v>72750</v>
      </c>
      <c r="Q15" s="40">
        <f>ABS(P15-B15)/B15</f>
        <v>1.5351965430722052</v>
      </c>
    </row>
    <row r="16" spans="1:17" ht="15" thickBot="1" x14ac:dyDescent="0.35">
      <c r="A16" s="42" t="s">
        <v>12</v>
      </c>
      <c r="B16" s="1">
        <v>213221</v>
      </c>
      <c r="C16" s="2"/>
      <c r="D16" s="1">
        <v>8017</v>
      </c>
      <c r="E16" s="2"/>
      <c r="F16" s="1">
        <v>148314</v>
      </c>
      <c r="G16" s="1">
        <v>56890</v>
      </c>
      <c r="H16" s="1">
        <v>16826</v>
      </c>
      <c r="I16" s="2">
        <v>633</v>
      </c>
      <c r="J16" s="1">
        <v>3489571</v>
      </c>
      <c r="K16" s="1">
        <v>275380</v>
      </c>
      <c r="L16" s="1">
        <v>12671821</v>
      </c>
      <c r="M16" s="47"/>
      <c r="N16" s="38">
        <f>IFERROR(B16/J16,0)</f>
        <v>6.1102353269212747E-2</v>
      </c>
      <c r="O16" s="39">
        <f>IFERROR(I16/H16,0)</f>
        <v>3.7620349459170331E-2</v>
      </c>
      <c r="P16" s="37">
        <f>D16*250</f>
        <v>2004250</v>
      </c>
      <c r="Q16" s="40">
        <f>ABS(P16-B16)/B16</f>
        <v>8.3998714948339988</v>
      </c>
    </row>
    <row r="17" spans="1:17" ht="15" thickBot="1" x14ac:dyDescent="0.35">
      <c r="A17" s="42" t="s">
        <v>27</v>
      </c>
      <c r="B17" s="1">
        <v>82336</v>
      </c>
      <c r="C17" s="2"/>
      <c r="D17" s="1">
        <v>3180</v>
      </c>
      <c r="E17" s="2"/>
      <c r="F17" s="1">
        <v>62483</v>
      </c>
      <c r="G17" s="1">
        <v>16673</v>
      </c>
      <c r="H17" s="1">
        <v>12230</v>
      </c>
      <c r="I17" s="2">
        <v>472</v>
      </c>
      <c r="J17" s="1">
        <v>1202015</v>
      </c>
      <c r="K17" s="1">
        <v>178547</v>
      </c>
      <c r="L17" s="1">
        <v>6732219</v>
      </c>
      <c r="M17" s="49"/>
      <c r="N17" s="38">
        <f>IFERROR(B17/J17,0)</f>
        <v>6.8498313249002712E-2</v>
      </c>
      <c r="O17" s="39">
        <f>IFERROR(I17/H17,0)</f>
        <v>3.8593622240392478E-2</v>
      </c>
      <c r="P17" s="37">
        <f>D17*250</f>
        <v>795000</v>
      </c>
      <c r="Q17" s="40">
        <f>ABS(P17-B17)/B17</f>
        <v>8.6555577147298877</v>
      </c>
    </row>
    <row r="18" spans="1:17" ht="15" thickBot="1" x14ac:dyDescent="0.35">
      <c r="A18" s="42" t="s">
        <v>41</v>
      </c>
      <c r="B18" s="1">
        <v>53543</v>
      </c>
      <c r="C18" s="44">
        <v>231</v>
      </c>
      <c r="D18" s="1">
        <v>1011</v>
      </c>
      <c r="E18" s="43">
        <v>5</v>
      </c>
      <c r="F18" s="1">
        <v>42300</v>
      </c>
      <c r="G18" s="1">
        <v>10232</v>
      </c>
      <c r="H18" s="1">
        <v>16970</v>
      </c>
      <c r="I18" s="2">
        <v>320</v>
      </c>
      <c r="J18" s="1">
        <v>574286</v>
      </c>
      <c r="K18" s="1">
        <v>182020</v>
      </c>
      <c r="L18" s="1">
        <v>3155070</v>
      </c>
      <c r="M18" s="47"/>
      <c r="N18" s="38">
        <f>IFERROR(B18/J18,0)</f>
        <v>9.3234033216898896E-2</v>
      </c>
      <c r="O18" s="39">
        <f>IFERROR(I18/H18,0)</f>
        <v>1.8856806128461991E-2</v>
      </c>
      <c r="P18" s="37">
        <f>D18*250</f>
        <v>252750</v>
      </c>
      <c r="Q18" s="40">
        <f>ABS(P18-B18)/B18</f>
        <v>3.7205050146611134</v>
      </c>
    </row>
    <row r="19" spans="1:17" ht="15" thickBot="1" x14ac:dyDescent="0.35">
      <c r="A19" s="42" t="s">
        <v>45</v>
      </c>
      <c r="B19" s="1">
        <v>36244</v>
      </c>
      <c r="C19" s="2"/>
      <c r="D19" s="2">
        <v>415</v>
      </c>
      <c r="E19" s="43">
        <v>1</v>
      </c>
      <c r="F19" s="1">
        <v>22688</v>
      </c>
      <c r="G19" s="1">
        <v>13141</v>
      </c>
      <c r="H19" s="1">
        <v>12441</v>
      </c>
      <c r="I19" s="2">
        <v>142</v>
      </c>
      <c r="J19" s="1">
        <v>359840</v>
      </c>
      <c r="K19" s="1">
        <v>123516</v>
      </c>
      <c r="L19" s="1">
        <v>2913314</v>
      </c>
      <c r="M19" s="47"/>
      <c r="N19" s="38">
        <f>IFERROR(B19/J19,0)</f>
        <v>0.10072254335260115</v>
      </c>
      <c r="O19" s="39">
        <f>IFERROR(I19/H19,0)</f>
        <v>1.1413873482838999E-2</v>
      </c>
      <c r="P19" s="37">
        <f>D19*250</f>
        <v>103750</v>
      </c>
      <c r="Q19" s="40">
        <f>ABS(P19-B19)/B19</f>
        <v>1.8625427656991502</v>
      </c>
    </row>
    <row r="20" spans="1:17" ht="15" thickBot="1" x14ac:dyDescent="0.35">
      <c r="A20" s="42" t="s">
        <v>38</v>
      </c>
      <c r="B20" s="1">
        <v>40926</v>
      </c>
      <c r="C20" s="2"/>
      <c r="D20" s="2">
        <v>842</v>
      </c>
      <c r="E20" s="2"/>
      <c r="F20" s="1">
        <v>9331</v>
      </c>
      <c r="G20" s="1">
        <v>30753</v>
      </c>
      <c r="H20" s="1">
        <v>9160</v>
      </c>
      <c r="I20" s="2">
        <v>188</v>
      </c>
      <c r="J20" s="1">
        <v>785138</v>
      </c>
      <c r="K20" s="1">
        <v>175738</v>
      </c>
      <c r="L20" s="1">
        <v>4467673</v>
      </c>
      <c r="M20" s="47"/>
      <c r="N20" s="38">
        <f>IFERROR(B20/J20,0)</f>
        <v>5.2125868318690476E-2</v>
      </c>
      <c r="O20" s="39">
        <f>IFERROR(I20/H20,0)</f>
        <v>2.0524017467248908E-2</v>
      </c>
      <c r="P20" s="37">
        <f>D20*250</f>
        <v>210500</v>
      </c>
      <c r="Q20" s="40">
        <f>ABS(P20-B20)/B20</f>
        <v>4.1434296046522991</v>
      </c>
    </row>
    <row r="21" spans="1:17" ht="15" thickBot="1" x14ac:dyDescent="0.35">
      <c r="A21" s="42" t="s">
        <v>14</v>
      </c>
      <c r="B21" s="1">
        <v>139903</v>
      </c>
      <c r="C21" s="2"/>
      <c r="D21" s="1">
        <v>4609</v>
      </c>
      <c r="E21" s="2"/>
      <c r="F21" s="1">
        <v>118120</v>
      </c>
      <c r="G21" s="1">
        <v>17174</v>
      </c>
      <c r="H21" s="1">
        <v>30094</v>
      </c>
      <c r="I21" s="2">
        <v>991</v>
      </c>
      <c r="J21" s="1">
        <v>1704974</v>
      </c>
      <c r="K21" s="1">
        <v>366756</v>
      </c>
      <c r="L21" s="1">
        <v>4648794</v>
      </c>
      <c r="M21" s="47"/>
      <c r="N21" s="38">
        <f>IFERROR(B21/J21,0)</f>
        <v>8.205579674528761E-2</v>
      </c>
      <c r="O21" s="39">
        <f>IFERROR(I21/H21,0)</f>
        <v>3.293015218980528E-2</v>
      </c>
      <c r="P21" s="37">
        <f>D21*250</f>
        <v>1152250</v>
      </c>
      <c r="Q21" s="40">
        <f>ABS(P21-B21)/B21</f>
        <v>7.2360635583225523</v>
      </c>
    </row>
    <row r="22" spans="1:17" ht="15" thickBot="1" x14ac:dyDescent="0.35">
      <c r="A22" s="42" t="s">
        <v>39</v>
      </c>
      <c r="B22" s="1">
        <v>4234</v>
      </c>
      <c r="C22" s="2"/>
      <c r="D22" s="2">
        <v>127</v>
      </c>
      <c r="E22" s="2"/>
      <c r="F22" s="1">
        <v>3662</v>
      </c>
      <c r="G22" s="2">
        <v>445</v>
      </c>
      <c r="H22" s="1">
        <v>3150</v>
      </c>
      <c r="I22" s="2">
        <v>94</v>
      </c>
      <c r="J22" s="1">
        <v>226092</v>
      </c>
      <c r="K22" s="1">
        <v>168197</v>
      </c>
      <c r="L22" s="1">
        <v>1344212</v>
      </c>
      <c r="M22" s="47"/>
      <c r="N22" s="38">
        <f>IFERROR(B22/J22,0)</f>
        <v>1.8726889938609062E-2</v>
      </c>
      <c r="O22" s="39">
        <f>IFERROR(I22/H22,0)</f>
        <v>2.9841269841269842E-2</v>
      </c>
      <c r="P22" s="37">
        <f>D22*250</f>
        <v>31750</v>
      </c>
      <c r="Q22" s="40">
        <f>ABS(P22-B22)/B22</f>
        <v>6.4988190836088808</v>
      </c>
    </row>
    <row r="23" spans="1:17" ht="15" thickBot="1" x14ac:dyDescent="0.35">
      <c r="A23" s="42" t="s">
        <v>26</v>
      </c>
      <c r="B23" s="1">
        <v>101649</v>
      </c>
      <c r="C23" s="2"/>
      <c r="D23" s="1">
        <v>3661</v>
      </c>
      <c r="E23" s="2"/>
      <c r="F23" s="1">
        <v>6030</v>
      </c>
      <c r="G23" s="1">
        <v>91958</v>
      </c>
      <c r="H23" s="1">
        <v>16813</v>
      </c>
      <c r="I23" s="2">
        <v>606</v>
      </c>
      <c r="J23" s="1">
        <v>1675530</v>
      </c>
      <c r="K23" s="1">
        <v>277145</v>
      </c>
      <c r="L23" s="1">
        <v>6045680</v>
      </c>
      <c r="M23" s="47"/>
      <c r="N23" s="38">
        <f>IFERROR(B23/J23,0)</f>
        <v>6.0666774095360872E-2</v>
      </c>
      <c r="O23" s="39">
        <f>IFERROR(I23/H23,0)</f>
        <v>3.604353773865461E-2</v>
      </c>
      <c r="P23" s="37">
        <f>D23*250</f>
        <v>915250</v>
      </c>
      <c r="Q23" s="40">
        <f>ABS(P23-B23)/B23</f>
        <v>8.0040236500113142</v>
      </c>
    </row>
    <row r="24" spans="1:17" ht="15" thickBot="1" x14ac:dyDescent="0.35">
      <c r="A24" s="42" t="s">
        <v>17</v>
      </c>
      <c r="B24" s="1">
        <v>124415</v>
      </c>
      <c r="C24" s="2"/>
      <c r="D24" s="1">
        <v>8876</v>
      </c>
      <c r="E24" s="2"/>
      <c r="F24" s="1">
        <v>102205</v>
      </c>
      <c r="G24" s="1">
        <v>13334</v>
      </c>
      <c r="H24" s="1">
        <v>18051</v>
      </c>
      <c r="I24" s="1">
        <v>1288</v>
      </c>
      <c r="J24" s="1">
        <v>1666143</v>
      </c>
      <c r="K24" s="1">
        <v>241733</v>
      </c>
      <c r="L24" s="1">
        <v>6892503</v>
      </c>
      <c r="M24" s="47"/>
      <c r="N24" s="38">
        <f>IFERROR(B24/J24,0)</f>
        <v>7.4672462087587918E-2</v>
      </c>
      <c r="O24" s="39">
        <f>IFERROR(I24/H24,0)</f>
        <v>7.1353387623954351E-2</v>
      </c>
      <c r="P24" s="37">
        <f>D24*250</f>
        <v>2219000</v>
      </c>
      <c r="Q24" s="40">
        <f>ABS(P24-B24)/B24</f>
        <v>16.835469999598118</v>
      </c>
    </row>
    <row r="25" spans="1:17" ht="15" thickBot="1" x14ac:dyDescent="0.35">
      <c r="A25" s="42" t="s">
        <v>11</v>
      </c>
      <c r="B25" s="1">
        <v>104091</v>
      </c>
      <c r="C25" s="2"/>
      <c r="D25" s="1">
        <v>6618</v>
      </c>
      <c r="E25" s="2"/>
      <c r="F25" s="1">
        <v>67778</v>
      </c>
      <c r="G25" s="1">
        <v>29695</v>
      </c>
      <c r="H25" s="1">
        <v>10423</v>
      </c>
      <c r="I25" s="2">
        <v>663</v>
      </c>
      <c r="J25" s="1">
        <v>2664647</v>
      </c>
      <c r="K25" s="1">
        <v>266815</v>
      </c>
      <c r="L25" s="1">
        <v>9986857</v>
      </c>
      <c r="M25" s="47"/>
      <c r="N25" s="38">
        <f>IFERROR(B25/J25,0)</f>
        <v>3.9063710878026243E-2</v>
      </c>
      <c r="O25" s="39">
        <f>IFERROR(I25/H25,0)</f>
        <v>6.3609325530077712E-2</v>
      </c>
      <c r="P25" s="37">
        <f>D25*250</f>
        <v>1654500</v>
      </c>
      <c r="Q25" s="40">
        <f>ABS(P25-B25)/B25</f>
        <v>14.894745943453325</v>
      </c>
    </row>
    <row r="26" spans="1:17" ht="15" thickBot="1" x14ac:dyDescent="0.35">
      <c r="A26" s="42" t="s">
        <v>32</v>
      </c>
      <c r="B26" s="1">
        <v>66618</v>
      </c>
      <c r="C26" s="2"/>
      <c r="D26" s="1">
        <v>1784</v>
      </c>
      <c r="E26" s="2"/>
      <c r="F26" s="1">
        <v>60242</v>
      </c>
      <c r="G26" s="1">
        <v>4592</v>
      </c>
      <c r="H26" s="1">
        <v>11812</v>
      </c>
      <c r="I26" s="2">
        <v>316</v>
      </c>
      <c r="J26" s="1">
        <v>1308264</v>
      </c>
      <c r="K26" s="1">
        <v>231977</v>
      </c>
      <c r="L26" s="1">
        <v>5639632</v>
      </c>
      <c r="M26" s="47"/>
      <c r="N26" s="38">
        <f>IFERROR(B26/J26,0)</f>
        <v>5.0920915044669883E-2</v>
      </c>
      <c r="O26" s="39">
        <f>IFERROR(I26/H26,0)</f>
        <v>2.6752455130375889E-2</v>
      </c>
      <c r="P26" s="37">
        <f>D26*250</f>
        <v>446000</v>
      </c>
      <c r="Q26" s="40">
        <f>ABS(P26-B26)/B26</f>
        <v>5.6948872677054245</v>
      </c>
    </row>
    <row r="27" spans="1:17" ht="15" thickBot="1" x14ac:dyDescent="0.35">
      <c r="A27" s="42" t="s">
        <v>30</v>
      </c>
      <c r="B27" s="1">
        <v>74555</v>
      </c>
      <c r="C27" s="2"/>
      <c r="D27" s="1">
        <v>2163</v>
      </c>
      <c r="E27" s="2"/>
      <c r="F27" s="1">
        <v>56577</v>
      </c>
      <c r="G27" s="1">
        <v>15815</v>
      </c>
      <c r="H27" s="1">
        <v>25051</v>
      </c>
      <c r="I27" s="2">
        <v>727</v>
      </c>
      <c r="J27" s="1">
        <v>541254</v>
      </c>
      <c r="K27" s="1">
        <v>181864</v>
      </c>
      <c r="L27" s="1">
        <v>2976149</v>
      </c>
      <c r="M27" s="47"/>
      <c r="N27" s="38">
        <f>IFERROR(B27/J27,0)</f>
        <v>0.13774494045309596</v>
      </c>
      <c r="O27" s="39">
        <f>IFERROR(I27/H27,0)</f>
        <v>2.9020797572951181E-2</v>
      </c>
      <c r="P27" s="37">
        <f>D27*250</f>
        <v>540750</v>
      </c>
      <c r="Q27" s="40">
        <f>ABS(P27-B27)/B27</f>
        <v>6.2530346723895107</v>
      </c>
    </row>
    <row r="28" spans="1:17" ht="15" thickBot="1" x14ac:dyDescent="0.35">
      <c r="A28" s="42" t="s">
        <v>35</v>
      </c>
      <c r="B28" s="1">
        <v>71523</v>
      </c>
      <c r="C28" s="2"/>
      <c r="D28" s="1">
        <v>1499</v>
      </c>
      <c r="E28" s="2"/>
      <c r="F28" s="1">
        <v>10777</v>
      </c>
      <c r="G28" s="1">
        <v>59247</v>
      </c>
      <c r="H28" s="1">
        <v>11654</v>
      </c>
      <c r="I28" s="2">
        <v>244</v>
      </c>
      <c r="J28" s="1">
        <v>940108</v>
      </c>
      <c r="K28" s="1">
        <v>153176</v>
      </c>
      <c r="L28" s="1">
        <v>6137428</v>
      </c>
      <c r="M28" s="48"/>
      <c r="N28" s="38">
        <f>IFERROR(B28/J28,0)</f>
        <v>7.6079556816876365E-2</v>
      </c>
      <c r="O28" s="39">
        <f>IFERROR(I28/H28,0)</f>
        <v>2.0937017333104515E-2</v>
      </c>
      <c r="P28" s="37">
        <f>D28*250</f>
        <v>374750</v>
      </c>
      <c r="Q28" s="40">
        <f>ABS(P28-B28)/B28</f>
        <v>4.2395732841183955</v>
      </c>
    </row>
    <row r="29" spans="1:17" ht="15" thickBot="1" x14ac:dyDescent="0.35">
      <c r="A29" s="42" t="s">
        <v>51</v>
      </c>
      <c r="B29" s="1">
        <v>5956</v>
      </c>
      <c r="C29" s="2"/>
      <c r="D29" s="2">
        <v>84</v>
      </c>
      <c r="E29" s="2"/>
      <c r="F29" s="1">
        <v>4357</v>
      </c>
      <c r="G29" s="1">
        <v>1515</v>
      </c>
      <c r="H29" s="1">
        <v>5573</v>
      </c>
      <c r="I29" s="2">
        <v>79</v>
      </c>
      <c r="J29" s="1">
        <v>206533</v>
      </c>
      <c r="K29" s="1">
        <v>193242</v>
      </c>
      <c r="L29" s="1">
        <v>1068778</v>
      </c>
      <c r="M29" s="47"/>
      <c r="N29" s="38">
        <f>IFERROR(B29/J29,0)</f>
        <v>2.883800651711833E-2</v>
      </c>
      <c r="O29" s="39">
        <f>IFERROR(I29/H29,0)</f>
        <v>1.4175488964650996E-2</v>
      </c>
      <c r="P29" s="37">
        <f>D29*250</f>
        <v>21000</v>
      </c>
      <c r="Q29" s="40">
        <f>ABS(P29-B29)/B29</f>
        <v>2.5258562793821357</v>
      </c>
    </row>
    <row r="30" spans="1:17" ht="15" thickBot="1" x14ac:dyDescent="0.35">
      <c r="A30" s="42" t="s">
        <v>50</v>
      </c>
      <c r="B30" s="1">
        <v>31040</v>
      </c>
      <c r="C30" s="2"/>
      <c r="D30" s="2">
        <v>371</v>
      </c>
      <c r="E30" s="2"/>
      <c r="F30" s="1">
        <v>22941</v>
      </c>
      <c r="G30" s="1">
        <v>7728</v>
      </c>
      <c r="H30" s="1">
        <v>16046</v>
      </c>
      <c r="I30" s="2">
        <v>192</v>
      </c>
      <c r="J30" s="1">
        <v>330704</v>
      </c>
      <c r="K30" s="1">
        <v>170959</v>
      </c>
      <c r="L30" s="1">
        <v>1934408</v>
      </c>
      <c r="M30" s="48"/>
      <c r="N30" s="38">
        <f>IFERROR(B30/J30,0)</f>
        <v>9.3860370603318977E-2</v>
      </c>
      <c r="O30" s="39">
        <f>IFERROR(I30/H30,0)</f>
        <v>1.1965598903153433E-2</v>
      </c>
      <c r="P30" s="37">
        <f>D30*250</f>
        <v>92750</v>
      </c>
      <c r="Q30" s="40">
        <f>ABS(P30-B30)/B30</f>
        <v>1.9880798969072164</v>
      </c>
    </row>
    <row r="31" spans="1:17" ht="15" thickBot="1" x14ac:dyDescent="0.35">
      <c r="A31" s="42" t="s">
        <v>31</v>
      </c>
      <c r="B31" s="1">
        <v>63028</v>
      </c>
      <c r="C31" s="2"/>
      <c r="D31" s="1">
        <v>1134</v>
      </c>
      <c r="E31" s="2"/>
      <c r="F31" s="1">
        <v>26011</v>
      </c>
      <c r="G31" s="1">
        <v>35883</v>
      </c>
      <c r="H31" s="1">
        <v>20463</v>
      </c>
      <c r="I31" s="2">
        <v>368</v>
      </c>
      <c r="J31" s="1">
        <v>769298</v>
      </c>
      <c r="K31" s="1">
        <v>249759</v>
      </c>
      <c r="L31" s="1">
        <v>3080156</v>
      </c>
      <c r="M31" s="47"/>
      <c r="N31" s="38">
        <f>IFERROR(B31/J31,0)</f>
        <v>8.1929239384477798E-2</v>
      </c>
      <c r="O31" s="39">
        <f>IFERROR(I31/H31,0)</f>
        <v>1.798367785759664E-2</v>
      </c>
      <c r="P31" s="37">
        <f>D31*250</f>
        <v>283500</v>
      </c>
      <c r="Q31" s="40">
        <f>ABS(P31-B31)/B31</f>
        <v>3.4980008884940026</v>
      </c>
    </row>
    <row r="32" spans="1:17" ht="15" thickBot="1" x14ac:dyDescent="0.35">
      <c r="A32" s="42" t="s">
        <v>42</v>
      </c>
      <c r="B32" s="1">
        <v>7036</v>
      </c>
      <c r="C32" s="2"/>
      <c r="D32" s="2">
        <v>427</v>
      </c>
      <c r="E32" s="2"/>
      <c r="F32" s="1">
        <v>6347</v>
      </c>
      <c r="G32" s="2">
        <v>262</v>
      </c>
      <c r="H32" s="1">
        <v>5175</v>
      </c>
      <c r="I32" s="2">
        <v>314</v>
      </c>
      <c r="J32" s="1">
        <v>216846</v>
      </c>
      <c r="K32" s="1">
        <v>159479</v>
      </c>
      <c r="L32" s="1">
        <v>1359711</v>
      </c>
      <c r="M32" s="47"/>
      <c r="N32" s="38">
        <f>IFERROR(B32/J32,0)</f>
        <v>3.2446990029790727E-2</v>
      </c>
      <c r="O32" s="39">
        <f>IFERROR(I32/H32,0)</f>
        <v>6.0676328502415458E-2</v>
      </c>
      <c r="P32" s="37">
        <f>D32*250</f>
        <v>106750</v>
      </c>
      <c r="Q32" s="40">
        <f>ABS(P32-B32)/B32</f>
        <v>14.171972711768049</v>
      </c>
    </row>
    <row r="33" spans="1:17" ht="15" thickBot="1" x14ac:dyDescent="0.35">
      <c r="A33" s="42" t="s">
        <v>8</v>
      </c>
      <c r="B33" s="1">
        <v>194276</v>
      </c>
      <c r="C33" s="2"/>
      <c r="D33" s="1">
        <v>16030</v>
      </c>
      <c r="E33" s="2"/>
      <c r="F33" s="1">
        <v>158395</v>
      </c>
      <c r="G33" s="1">
        <v>19851</v>
      </c>
      <c r="H33" s="1">
        <v>21873</v>
      </c>
      <c r="I33" s="1">
        <v>1805</v>
      </c>
      <c r="J33" s="1">
        <v>2557712</v>
      </c>
      <c r="K33" s="1">
        <v>287960</v>
      </c>
      <c r="L33" s="1">
        <v>8882190</v>
      </c>
      <c r="M33" s="47"/>
      <c r="N33" s="38">
        <f>IFERROR(B33/J33,0)</f>
        <v>7.5956949023189474E-2</v>
      </c>
      <c r="O33" s="39">
        <f>IFERROR(I33/H33,0)</f>
        <v>8.2521830567366158E-2</v>
      </c>
      <c r="P33" s="37">
        <f>D33*250</f>
        <v>4007500</v>
      </c>
      <c r="Q33" s="40">
        <f>ABS(P33-B33)/B33</f>
        <v>19.627869628775557</v>
      </c>
    </row>
    <row r="34" spans="1:17" ht="15" thickBot="1" x14ac:dyDescent="0.35">
      <c r="A34" s="42" t="s">
        <v>44</v>
      </c>
      <c r="B34" s="1">
        <v>23749</v>
      </c>
      <c r="C34" s="2"/>
      <c r="D34" s="2">
        <v>729</v>
      </c>
      <c r="E34" s="2"/>
      <c r="F34" s="1">
        <v>10976</v>
      </c>
      <c r="G34" s="1">
        <v>12044</v>
      </c>
      <c r="H34" s="1">
        <v>11326</v>
      </c>
      <c r="I34" s="2">
        <v>348</v>
      </c>
      <c r="J34" s="1">
        <v>688495</v>
      </c>
      <c r="K34" s="1">
        <v>328351</v>
      </c>
      <c r="L34" s="1">
        <v>2096829</v>
      </c>
      <c r="M34" s="47"/>
      <c r="N34" s="38">
        <f>IFERROR(B34/J34,0)</f>
        <v>3.4494077662147148E-2</v>
      </c>
      <c r="O34" s="39">
        <f>IFERROR(I34/H34,0)</f>
        <v>3.072576372947201E-2</v>
      </c>
      <c r="P34" s="37">
        <f>D34*250</f>
        <v>182250</v>
      </c>
      <c r="Q34" s="40">
        <f>ABS(P34-B34)/B34</f>
        <v>6.6740073266242792</v>
      </c>
    </row>
    <row r="35" spans="1:17" ht="15" thickBot="1" x14ac:dyDescent="0.35">
      <c r="A35" s="42" t="s">
        <v>7</v>
      </c>
      <c r="B35" s="1">
        <v>457600</v>
      </c>
      <c r="C35" s="2"/>
      <c r="D35" s="1">
        <v>32937</v>
      </c>
      <c r="E35" s="2"/>
      <c r="F35" s="1">
        <v>358355</v>
      </c>
      <c r="G35" s="1">
        <v>66308</v>
      </c>
      <c r="H35" s="1">
        <v>23523</v>
      </c>
      <c r="I35" s="1">
        <v>1693</v>
      </c>
      <c r="J35" s="1">
        <v>7272403</v>
      </c>
      <c r="K35" s="1">
        <v>373834</v>
      </c>
      <c r="L35" s="1">
        <v>19453561</v>
      </c>
      <c r="M35" s="47"/>
      <c r="N35" s="38">
        <f>IFERROR(B35/J35,0)</f>
        <v>6.2922805570593376E-2</v>
      </c>
      <c r="O35" s="39">
        <f>IFERROR(I35/H35,0)</f>
        <v>7.1972112400629173E-2</v>
      </c>
      <c r="P35" s="37">
        <f>D35*250</f>
        <v>8234250</v>
      </c>
      <c r="Q35" s="40">
        <f>ABS(P35-B35)/B35</f>
        <v>16.994427447552447</v>
      </c>
    </row>
    <row r="36" spans="1:17" ht="15" thickBot="1" x14ac:dyDescent="0.35">
      <c r="A36" s="42" t="s">
        <v>24</v>
      </c>
      <c r="B36" s="1">
        <v>148966</v>
      </c>
      <c r="C36" s="2"/>
      <c r="D36" s="1">
        <v>2463</v>
      </c>
      <c r="E36" s="2"/>
      <c r="F36" s="1">
        <v>127749</v>
      </c>
      <c r="G36" s="1">
        <v>18754</v>
      </c>
      <c r="H36" s="1">
        <v>14203</v>
      </c>
      <c r="I36" s="2">
        <v>235</v>
      </c>
      <c r="J36" s="1">
        <v>1978094</v>
      </c>
      <c r="K36" s="1">
        <v>188604</v>
      </c>
      <c r="L36" s="1">
        <v>10488084</v>
      </c>
      <c r="M36" s="47"/>
      <c r="N36" s="38">
        <f>IFERROR(B36/J36,0)</f>
        <v>7.5307846846509818E-2</v>
      </c>
      <c r="O36" s="39">
        <f>IFERROR(I36/H36,0)</f>
        <v>1.6545800183059917E-2</v>
      </c>
      <c r="P36" s="37">
        <f>D36*250</f>
        <v>615750</v>
      </c>
      <c r="Q36" s="40">
        <f>ABS(P36-B36)/B36</f>
        <v>3.1334935488634992</v>
      </c>
    </row>
    <row r="37" spans="1:17" ht="15" thickBot="1" x14ac:dyDescent="0.35">
      <c r="A37" s="42" t="s">
        <v>53</v>
      </c>
      <c r="B37" s="1">
        <v>8968</v>
      </c>
      <c r="C37" s="2"/>
      <c r="D37" s="2">
        <v>130</v>
      </c>
      <c r="E37" s="2"/>
      <c r="F37" s="1">
        <v>7629</v>
      </c>
      <c r="G37" s="1">
        <v>1209</v>
      </c>
      <c r="H37" s="1">
        <v>11768</v>
      </c>
      <c r="I37" s="2">
        <v>171</v>
      </c>
      <c r="J37" s="1">
        <v>182526</v>
      </c>
      <c r="K37" s="1">
        <v>239516</v>
      </c>
      <c r="L37" s="1">
        <v>762062</v>
      </c>
      <c r="M37" s="47"/>
      <c r="N37" s="38">
        <f>IFERROR(B37/J37,0)</f>
        <v>4.9132726296527617E-2</v>
      </c>
      <c r="O37" s="39">
        <f>IFERROR(I37/H37,0)</f>
        <v>1.4530931339225017E-2</v>
      </c>
      <c r="P37" s="37">
        <f>D37*250</f>
        <v>32500</v>
      </c>
      <c r="Q37" s="40">
        <f>ABS(P37-B37)/B37</f>
        <v>2.6239964317573596</v>
      </c>
    </row>
    <row r="38" spans="1:17" ht="13.5" thickBot="1" x14ac:dyDescent="0.35">
      <c r="A38" s="45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16453</v>
      </c>
      <c r="K38" s="2"/>
      <c r="L38" s="2"/>
      <c r="M38" s="47"/>
      <c r="N38" s="38">
        <f>IFERROR(B38/J38,0)</f>
        <v>3.2820762171032638E-3</v>
      </c>
      <c r="O38" s="39">
        <f>IFERROR(I38/H38,0)</f>
        <v>0</v>
      </c>
      <c r="P38" s="37">
        <f>D38*250</f>
        <v>500</v>
      </c>
      <c r="Q38" s="40">
        <f>ABS(P38-B38)/B38</f>
        <v>8.2592592592592595</v>
      </c>
    </row>
    <row r="39" spans="1:17" ht="15" thickBot="1" x14ac:dyDescent="0.35">
      <c r="A39" s="42" t="s">
        <v>21</v>
      </c>
      <c r="B39" s="1">
        <v>110897</v>
      </c>
      <c r="C39" s="2"/>
      <c r="D39" s="1">
        <v>3910</v>
      </c>
      <c r="E39" s="2"/>
      <c r="F39" s="1">
        <v>90436</v>
      </c>
      <c r="G39" s="1">
        <v>16551</v>
      </c>
      <c r="H39" s="1">
        <v>9487</v>
      </c>
      <c r="I39" s="2">
        <v>334</v>
      </c>
      <c r="J39" s="1">
        <v>1882588</v>
      </c>
      <c r="K39" s="1">
        <v>161055</v>
      </c>
      <c r="L39" s="1">
        <v>11689100</v>
      </c>
      <c r="M39" s="47"/>
      <c r="N39" s="38">
        <f>IFERROR(B39/J39,0)</f>
        <v>5.8906675278924542E-2</v>
      </c>
      <c r="O39" s="39">
        <f>IFERROR(I39/H39,0)</f>
        <v>3.5206071466216932E-2</v>
      </c>
      <c r="P39" s="37">
        <f>D39*250</f>
        <v>977500</v>
      </c>
      <c r="Q39" s="40">
        <f>ABS(P39-B39)/B39</f>
        <v>7.8144855135846774</v>
      </c>
    </row>
    <row r="40" spans="1:17" ht="15" thickBot="1" x14ac:dyDescent="0.35">
      <c r="A40" s="42" t="s">
        <v>46</v>
      </c>
      <c r="B40" s="1">
        <v>49923</v>
      </c>
      <c r="C40" s="2"/>
      <c r="D40" s="2">
        <v>699</v>
      </c>
      <c r="E40" s="2"/>
      <c r="F40" s="1">
        <v>42047</v>
      </c>
      <c r="G40" s="1">
        <v>7177</v>
      </c>
      <c r="H40" s="1">
        <v>12616</v>
      </c>
      <c r="I40" s="2">
        <v>177</v>
      </c>
      <c r="J40" s="1">
        <v>800216</v>
      </c>
      <c r="K40" s="1">
        <v>202229</v>
      </c>
      <c r="L40" s="1">
        <v>3956971</v>
      </c>
      <c r="M40" s="47"/>
      <c r="N40" s="38">
        <f>IFERROR(B40/J40,0)</f>
        <v>6.238690553550541E-2</v>
      </c>
      <c r="O40" s="39">
        <f>IFERROR(I40/H40,0)</f>
        <v>1.4029803424223209E-2</v>
      </c>
      <c r="P40" s="37">
        <f>D40*250</f>
        <v>174750</v>
      </c>
      <c r="Q40" s="40">
        <f>ABS(P40-B40)/B40</f>
        <v>2.5003906015263504</v>
      </c>
    </row>
    <row r="41" spans="1:17" ht="15" thickBot="1" x14ac:dyDescent="0.35">
      <c r="A41" s="42" t="s">
        <v>37</v>
      </c>
      <c r="B41" s="1">
        <v>23870</v>
      </c>
      <c r="C41" s="2"/>
      <c r="D41" s="2">
        <v>408</v>
      </c>
      <c r="E41" s="2"/>
      <c r="F41" s="1">
        <v>4535</v>
      </c>
      <c r="G41" s="1">
        <v>18927</v>
      </c>
      <c r="H41" s="1">
        <v>5659</v>
      </c>
      <c r="I41" s="2">
        <v>97</v>
      </c>
      <c r="J41" s="1">
        <v>499915</v>
      </c>
      <c r="K41" s="1">
        <v>118527</v>
      </c>
      <c r="L41" s="1">
        <v>4217737</v>
      </c>
      <c r="M41" s="47"/>
      <c r="N41" s="38">
        <f>IFERROR(B41/J41,0)</f>
        <v>4.7748117179920585E-2</v>
      </c>
      <c r="O41" s="39">
        <f>IFERROR(I41/H41,0)</f>
        <v>1.714083760381693E-2</v>
      </c>
      <c r="P41" s="37">
        <f>D41*250</f>
        <v>102000</v>
      </c>
      <c r="Q41" s="40">
        <f>ABS(P41-B41)/B41</f>
        <v>3.2731462086300795</v>
      </c>
    </row>
    <row r="42" spans="1:17" ht="15" thickBot="1" x14ac:dyDescent="0.35">
      <c r="A42" s="42" t="s">
        <v>19</v>
      </c>
      <c r="B42" s="1">
        <v>130950</v>
      </c>
      <c r="C42" s="2"/>
      <c r="D42" s="1">
        <v>7619</v>
      </c>
      <c r="E42" s="2"/>
      <c r="F42" s="1">
        <v>99657</v>
      </c>
      <c r="G42" s="1">
        <v>23674</v>
      </c>
      <c r="H42" s="1">
        <v>10229</v>
      </c>
      <c r="I42" s="2">
        <v>595</v>
      </c>
      <c r="J42" s="1">
        <v>1490923</v>
      </c>
      <c r="K42" s="1">
        <v>116460</v>
      </c>
      <c r="L42" s="1">
        <v>12801989</v>
      </c>
      <c r="M42" s="47"/>
      <c r="N42" s="38">
        <f>IFERROR(B42/J42,0)</f>
        <v>8.7831497669564426E-2</v>
      </c>
      <c r="O42" s="39">
        <f>IFERROR(I42/H42,0)</f>
        <v>5.8167953856681984E-2</v>
      </c>
      <c r="P42" s="37">
        <f>D42*250</f>
        <v>1904750</v>
      </c>
      <c r="Q42" s="40">
        <f>ABS(P42-B42)/B42</f>
        <v>13.545628102329133</v>
      </c>
    </row>
    <row r="43" spans="1:17" ht="13.5" thickBot="1" x14ac:dyDescent="0.35">
      <c r="A43" s="45" t="s">
        <v>65</v>
      </c>
      <c r="B43" s="1">
        <v>27934</v>
      </c>
      <c r="C43" s="2"/>
      <c r="D43" s="2">
        <v>356</v>
      </c>
      <c r="E43" s="2"/>
      <c r="F43" s="1">
        <v>2267</v>
      </c>
      <c r="G43" s="1">
        <v>25311</v>
      </c>
      <c r="H43" s="1">
        <v>8248</v>
      </c>
      <c r="I43" s="2">
        <v>105</v>
      </c>
      <c r="J43" s="1">
        <v>464073</v>
      </c>
      <c r="K43" s="1">
        <v>137018</v>
      </c>
      <c r="L43" s="1">
        <v>3386941</v>
      </c>
      <c r="M43" s="47"/>
      <c r="N43" s="38">
        <f>IFERROR(B43/J43,0)</f>
        <v>6.0193116169223376E-2</v>
      </c>
      <c r="O43" s="39">
        <f>IFERROR(I43/H43,0)</f>
        <v>1.2730358874878759E-2</v>
      </c>
      <c r="P43" s="37">
        <f>D43*250</f>
        <v>89000</v>
      </c>
      <c r="Q43" s="40">
        <f>ABS(P43-B43)/B43</f>
        <v>2.1860814777690272</v>
      </c>
    </row>
    <row r="44" spans="1:17" ht="15" thickBot="1" x14ac:dyDescent="0.35">
      <c r="A44" s="42" t="s">
        <v>40</v>
      </c>
      <c r="B44" s="1">
        <v>20795</v>
      </c>
      <c r="C44" s="2"/>
      <c r="D44" s="1">
        <v>1027</v>
      </c>
      <c r="E44" s="2"/>
      <c r="F44" s="1">
        <v>2013</v>
      </c>
      <c r="G44" s="1">
        <v>17755</v>
      </c>
      <c r="H44" s="1">
        <v>19630</v>
      </c>
      <c r="I44" s="2">
        <v>969</v>
      </c>
      <c r="J44" s="1">
        <v>440127</v>
      </c>
      <c r="K44" s="1">
        <v>415465</v>
      </c>
      <c r="L44" s="1">
        <v>1059361</v>
      </c>
      <c r="M44" s="47"/>
      <c r="N44" s="38">
        <f>IFERROR(B44/J44,0)</f>
        <v>4.7247726224476115E-2</v>
      </c>
      <c r="O44" s="39">
        <f>IFERROR(I44/H44,0)</f>
        <v>4.9363219561895058E-2</v>
      </c>
      <c r="P44" s="37">
        <f>D44*250</f>
        <v>256750</v>
      </c>
      <c r="Q44" s="40">
        <f>ABS(P44-B44)/B44</f>
        <v>11.346717961048329</v>
      </c>
    </row>
    <row r="45" spans="1:17" ht="15" thickBot="1" x14ac:dyDescent="0.35">
      <c r="A45" s="42" t="s">
        <v>25</v>
      </c>
      <c r="B45" s="1">
        <v>108411</v>
      </c>
      <c r="C45" s="2"/>
      <c r="D45" s="1">
        <v>2360</v>
      </c>
      <c r="E45" s="2"/>
      <c r="F45" s="1">
        <v>45205</v>
      </c>
      <c r="G45" s="1">
        <v>60846</v>
      </c>
      <c r="H45" s="1">
        <v>21056</v>
      </c>
      <c r="I45" s="2">
        <v>458</v>
      </c>
      <c r="J45" s="1">
        <v>946826</v>
      </c>
      <c r="K45" s="1">
        <v>183896</v>
      </c>
      <c r="L45" s="1">
        <v>5148714</v>
      </c>
      <c r="M45" s="47"/>
      <c r="N45" s="38">
        <f>IFERROR(B45/J45,0)</f>
        <v>0.11449939059552652</v>
      </c>
      <c r="O45" s="39">
        <f>IFERROR(I45/H45,0)</f>
        <v>2.1751519756838904E-2</v>
      </c>
      <c r="P45" s="37">
        <f>D45*250</f>
        <v>590000</v>
      </c>
      <c r="Q45" s="40">
        <f>ABS(P45-B45)/B45</f>
        <v>4.4422521699827504</v>
      </c>
    </row>
    <row r="46" spans="1:17" ht="15" thickBot="1" x14ac:dyDescent="0.35">
      <c r="A46" s="42" t="s">
        <v>54</v>
      </c>
      <c r="B46" s="1">
        <v>10566</v>
      </c>
      <c r="C46" s="2"/>
      <c r="D46" s="2">
        <v>155</v>
      </c>
      <c r="E46" s="2"/>
      <c r="F46" s="1">
        <v>9189</v>
      </c>
      <c r="G46" s="1">
        <v>1222</v>
      </c>
      <c r="H46" s="1">
        <v>11944</v>
      </c>
      <c r="I46" s="2">
        <v>175</v>
      </c>
      <c r="J46" s="1">
        <v>131047</v>
      </c>
      <c r="K46" s="1">
        <v>148133</v>
      </c>
      <c r="L46" s="1">
        <v>884659</v>
      </c>
      <c r="M46" s="47"/>
      <c r="N46" s="38">
        <f>IFERROR(B46/J46,0)</f>
        <v>8.0627561104031381E-2</v>
      </c>
      <c r="O46" s="39">
        <f>IFERROR(I46/H46,0)</f>
        <v>1.4651707970529136E-2</v>
      </c>
      <c r="P46" s="37">
        <f>D46*250</f>
        <v>38750</v>
      </c>
      <c r="Q46" s="40">
        <f>ABS(P46-B46)/B46</f>
        <v>2.6674238122279008</v>
      </c>
    </row>
    <row r="47" spans="1:17" ht="15" thickBot="1" x14ac:dyDescent="0.35">
      <c r="A47" s="42" t="s">
        <v>20</v>
      </c>
      <c r="B47" s="1">
        <v>137800</v>
      </c>
      <c r="C47" s="2"/>
      <c r="D47" s="1">
        <v>1452</v>
      </c>
      <c r="E47" s="2"/>
      <c r="F47" s="1">
        <v>99085</v>
      </c>
      <c r="G47" s="1">
        <v>37263</v>
      </c>
      <c r="H47" s="1">
        <v>20178</v>
      </c>
      <c r="I47" s="2">
        <v>213</v>
      </c>
      <c r="J47" s="1">
        <v>1926357</v>
      </c>
      <c r="K47" s="1">
        <v>282078</v>
      </c>
      <c r="L47" s="1">
        <v>6829174</v>
      </c>
      <c r="M47" s="47"/>
      <c r="N47" s="38">
        <f>IFERROR(B47/J47,0)</f>
        <v>7.1533988767398776E-2</v>
      </c>
      <c r="O47" s="39">
        <f>IFERROR(I47/H47,0)</f>
        <v>1.0556051144811181E-2</v>
      </c>
      <c r="P47" s="37">
        <f>D47*250</f>
        <v>363000</v>
      </c>
      <c r="Q47" s="40">
        <f>ABS(P47-B47)/B47</f>
        <v>1.6342525399129173</v>
      </c>
    </row>
    <row r="48" spans="1:17" ht="15" thickBot="1" x14ac:dyDescent="0.35">
      <c r="A48" s="42" t="s">
        <v>15</v>
      </c>
      <c r="B48" s="1">
        <v>585454</v>
      </c>
      <c r="C48" s="2"/>
      <c r="D48" s="1">
        <v>10517</v>
      </c>
      <c r="E48" s="2"/>
      <c r="F48" s="1">
        <v>427285</v>
      </c>
      <c r="G48" s="1">
        <v>147652</v>
      </c>
      <c r="H48" s="1">
        <v>20191</v>
      </c>
      <c r="I48" s="2">
        <v>363</v>
      </c>
      <c r="J48" s="1">
        <v>4901136</v>
      </c>
      <c r="K48" s="1">
        <v>169029</v>
      </c>
      <c r="L48" s="1">
        <v>28995881</v>
      </c>
      <c r="M48" s="47"/>
      <c r="N48" s="38">
        <f>IFERROR(B48/J48,0)</f>
        <v>0.11945271463595379</v>
      </c>
      <c r="O48" s="39">
        <f>IFERROR(I48/H48,0)</f>
        <v>1.7978307166559359E-2</v>
      </c>
      <c r="P48" s="37">
        <f>D48*250</f>
        <v>2629250</v>
      </c>
      <c r="Q48" s="40">
        <f>ABS(P48-B48)/B48</f>
        <v>3.4909591530675339</v>
      </c>
    </row>
    <row r="49" spans="1:17" ht="13.5" thickBot="1" x14ac:dyDescent="0.35">
      <c r="A49" s="53" t="s">
        <v>66</v>
      </c>
      <c r="B49" s="54">
        <v>828</v>
      </c>
      <c r="C49" s="54"/>
      <c r="D49" s="54">
        <v>9</v>
      </c>
      <c r="E49" s="54"/>
      <c r="F49" s="54">
        <v>584</v>
      </c>
      <c r="G49" s="54">
        <v>235</v>
      </c>
      <c r="H49" s="54"/>
      <c r="I49" s="54"/>
      <c r="J49" s="55">
        <v>13360</v>
      </c>
      <c r="K49" s="54"/>
      <c r="L49" s="54"/>
      <c r="M49" s="47"/>
      <c r="N49" s="38">
        <f>IFERROR(B49/J49,0)</f>
        <v>6.1976047904191617E-2</v>
      </c>
      <c r="O49" s="39">
        <f>IFERROR(I49/H49,0)</f>
        <v>0</v>
      </c>
      <c r="P49" s="37">
        <f>D49*250</f>
        <v>2250</v>
      </c>
      <c r="Q49" s="40">
        <f>ABS(P49-B49)/B49</f>
        <v>1.7173913043478262</v>
      </c>
    </row>
    <row r="50" spans="1:17" ht="15" thickBot="1" x14ac:dyDescent="0.35">
      <c r="A50" s="42" t="s">
        <v>28</v>
      </c>
      <c r="B50" s="1">
        <v>47521</v>
      </c>
      <c r="C50" s="2"/>
      <c r="D50" s="2">
        <v>377</v>
      </c>
      <c r="E50" s="2"/>
      <c r="F50" s="1">
        <v>38883</v>
      </c>
      <c r="G50" s="1">
        <v>8261</v>
      </c>
      <c r="H50" s="1">
        <v>14823</v>
      </c>
      <c r="I50" s="2">
        <v>118</v>
      </c>
      <c r="J50" s="1">
        <v>746491</v>
      </c>
      <c r="K50" s="1">
        <v>232845</v>
      </c>
      <c r="L50" s="1">
        <v>3205958</v>
      </c>
      <c r="M50" s="47"/>
      <c r="N50" s="38">
        <f>IFERROR(B50/J50,0)</f>
        <v>6.365917338588141E-2</v>
      </c>
      <c r="O50" s="39">
        <f>IFERROR(I50/H50,0)</f>
        <v>7.9606017675234435E-3</v>
      </c>
      <c r="P50" s="37">
        <f>D50*250</f>
        <v>94250</v>
      </c>
      <c r="Q50" s="40">
        <f>ABS(P50-B50)/B50</f>
        <v>0.98333368405547017</v>
      </c>
    </row>
    <row r="51" spans="1:17" ht="15" thickBot="1" x14ac:dyDescent="0.35">
      <c r="A51" s="42" t="s">
        <v>48</v>
      </c>
      <c r="B51" s="1">
        <v>1533</v>
      </c>
      <c r="C51" s="2"/>
      <c r="D51" s="2">
        <v>58</v>
      </c>
      <c r="E51" s="2"/>
      <c r="F51" s="1">
        <v>1354</v>
      </c>
      <c r="G51" s="2">
        <v>121</v>
      </c>
      <c r="H51" s="1">
        <v>2457</v>
      </c>
      <c r="I51" s="2">
        <v>93</v>
      </c>
      <c r="J51" s="1">
        <v>113897</v>
      </c>
      <c r="K51" s="1">
        <v>182530</v>
      </c>
      <c r="L51" s="1">
        <v>623989</v>
      </c>
      <c r="M51" s="47"/>
      <c r="N51" s="38">
        <f>IFERROR(B51/J51,0)</f>
        <v>1.3459529223772356E-2</v>
      </c>
      <c r="O51" s="39">
        <f>IFERROR(I51/H51,0)</f>
        <v>3.7851037851037848E-2</v>
      </c>
      <c r="P51" s="37">
        <f>D51*250</f>
        <v>14500</v>
      </c>
      <c r="Q51" s="40">
        <f>ABS(P51-B51)/B51</f>
        <v>8.4585779517286372</v>
      </c>
    </row>
    <row r="52" spans="1:17" ht="15" thickBot="1" x14ac:dyDescent="0.35">
      <c r="A52" s="42" t="s">
        <v>29</v>
      </c>
      <c r="B52" s="1">
        <v>109019</v>
      </c>
      <c r="C52" s="2"/>
      <c r="D52" s="1">
        <v>2410</v>
      </c>
      <c r="E52" s="2"/>
      <c r="F52" s="1">
        <v>13989</v>
      </c>
      <c r="G52" s="1">
        <v>92620</v>
      </c>
      <c r="H52" s="1">
        <v>12772</v>
      </c>
      <c r="I52" s="2">
        <v>282</v>
      </c>
      <c r="J52" s="1">
        <v>1519236</v>
      </c>
      <c r="K52" s="1">
        <v>177990</v>
      </c>
      <c r="L52" s="1">
        <v>8535519</v>
      </c>
      <c r="M52" s="47"/>
      <c r="N52" s="38">
        <f>IFERROR(B52/J52,0)</f>
        <v>7.1759094702863804E-2</v>
      </c>
      <c r="O52" s="39">
        <f>IFERROR(I52/H52,0)</f>
        <v>2.2079549013466961E-2</v>
      </c>
      <c r="P52" s="37">
        <f>D52*250</f>
        <v>602500</v>
      </c>
      <c r="Q52" s="40">
        <f>ABS(P52-B52)/B52</f>
        <v>4.5265595905300913</v>
      </c>
    </row>
    <row r="53" spans="1:17" ht="15" thickBot="1" x14ac:dyDescent="0.35">
      <c r="A53" s="42" t="s">
        <v>9</v>
      </c>
      <c r="B53" s="1">
        <v>70708</v>
      </c>
      <c r="C53" s="2"/>
      <c r="D53" s="1">
        <v>1822</v>
      </c>
      <c r="E53" s="2"/>
      <c r="F53" s="1">
        <v>25226</v>
      </c>
      <c r="G53" s="1">
        <v>43660</v>
      </c>
      <c r="H53" s="1">
        <v>9285</v>
      </c>
      <c r="I53" s="2">
        <v>239</v>
      </c>
      <c r="J53" s="1">
        <v>1010191</v>
      </c>
      <c r="K53" s="1">
        <v>132660</v>
      </c>
      <c r="L53" s="1">
        <v>7614893</v>
      </c>
      <c r="M53" s="47"/>
      <c r="N53" s="38">
        <f>IFERROR(B53/J53,0)</f>
        <v>6.999468417358698E-2</v>
      </c>
      <c r="O53" s="39">
        <f>IFERROR(I53/H53,0)</f>
        <v>2.5740441572428649E-2</v>
      </c>
      <c r="P53" s="37">
        <f>D53*250</f>
        <v>455500</v>
      </c>
      <c r="Q53" s="40">
        <f>ABS(P53-B53)/B53</f>
        <v>5.4419867624596936</v>
      </c>
    </row>
    <row r="54" spans="1:17" ht="15" thickBot="1" x14ac:dyDescent="0.35">
      <c r="A54" s="42" t="s">
        <v>56</v>
      </c>
      <c r="B54" s="1">
        <v>8801</v>
      </c>
      <c r="C54" s="2"/>
      <c r="D54" s="2">
        <v>166</v>
      </c>
      <c r="E54" s="2"/>
      <c r="F54" s="1">
        <v>6909</v>
      </c>
      <c r="G54" s="1">
        <v>1726</v>
      </c>
      <c r="H54" s="1">
        <v>4911</v>
      </c>
      <c r="I54" s="2">
        <v>93</v>
      </c>
      <c r="J54" s="1">
        <v>369546</v>
      </c>
      <c r="K54" s="1">
        <v>206203</v>
      </c>
      <c r="L54" s="1">
        <v>1792147</v>
      </c>
      <c r="M54" s="47"/>
      <c r="N54" s="38">
        <f>IFERROR(B54/J54,0)</f>
        <v>2.3815709005103561E-2</v>
      </c>
      <c r="O54" s="39">
        <f>IFERROR(I54/H54,0)</f>
        <v>1.8937080024434942E-2</v>
      </c>
      <c r="P54" s="37">
        <f>D54*250</f>
        <v>41500</v>
      </c>
      <c r="Q54" s="40">
        <f>ABS(P54-B54)/B54</f>
        <v>3.7153732530394272</v>
      </c>
    </row>
    <row r="55" spans="1:17" ht="15" thickBot="1" x14ac:dyDescent="0.35">
      <c r="A55" s="42" t="s">
        <v>22</v>
      </c>
      <c r="B55" s="1">
        <v>67493</v>
      </c>
      <c r="C55" s="2"/>
      <c r="D55" s="1">
        <v>1060</v>
      </c>
      <c r="E55" s="2"/>
      <c r="F55" s="1">
        <v>58244</v>
      </c>
      <c r="G55" s="1">
        <v>8189</v>
      </c>
      <c r="H55" s="1">
        <v>11592</v>
      </c>
      <c r="I55" s="2">
        <v>182</v>
      </c>
      <c r="J55" s="1">
        <v>1151656</v>
      </c>
      <c r="K55" s="1">
        <v>197796</v>
      </c>
      <c r="L55" s="1">
        <v>5822434</v>
      </c>
      <c r="M55" s="47"/>
      <c r="N55" s="38">
        <f>IFERROR(B55/J55,0)</f>
        <v>5.8605173767166584E-2</v>
      </c>
      <c r="O55" s="39">
        <f>IFERROR(I55/H55,0)</f>
        <v>1.570048309178744E-2</v>
      </c>
      <c r="P55" s="37">
        <f>D55*250</f>
        <v>265000</v>
      </c>
      <c r="Q55" s="40">
        <f>ABS(P55-B55)/B55</f>
        <v>2.9263331012104961</v>
      </c>
    </row>
    <row r="56" spans="1:17" ht="15" thickBot="1" x14ac:dyDescent="0.35">
      <c r="A56" s="52" t="s">
        <v>55</v>
      </c>
      <c r="B56" s="29">
        <v>3430</v>
      </c>
      <c r="C56" s="13"/>
      <c r="D56" s="13">
        <v>34</v>
      </c>
      <c r="E56" s="13"/>
      <c r="F56" s="29">
        <v>2786</v>
      </c>
      <c r="G56" s="13">
        <v>610</v>
      </c>
      <c r="H56" s="29">
        <v>5926</v>
      </c>
      <c r="I56" s="13">
        <v>59</v>
      </c>
      <c r="J56" s="29">
        <v>92833</v>
      </c>
      <c r="K56" s="29">
        <v>160400</v>
      </c>
      <c r="L56" s="29">
        <v>578759</v>
      </c>
      <c r="M56" s="47"/>
      <c r="N56" s="38">
        <f>IFERROR(B56/J56,0)</f>
        <v>3.6948068036150937E-2</v>
      </c>
      <c r="O56" s="39">
        <f>IFERROR(I56/H56,0)</f>
        <v>9.9561255484306443E-3</v>
      </c>
      <c r="P56" s="37">
        <f>D56*250</f>
        <v>8500</v>
      </c>
      <c r="Q56" s="40">
        <f>ABS(P56-B56)/B56</f>
        <v>1.4781341107871719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50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50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50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50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1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1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50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50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50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50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143B7825-1622-4FAD-864A-418C71E6A2DC}"/>
    <hyperlink ref="A48" r:id="rId2" display="https://www.worldometers.info/coronavirus/usa/texas/" xr:uid="{836F1911-A201-45A1-863F-64C0EAE0BFBF}"/>
    <hyperlink ref="A11" r:id="rId3" display="https://www.worldometers.info/coronavirus/usa/florida/" xr:uid="{DFF72716-2264-459B-916A-65C649C0A793}"/>
    <hyperlink ref="A35" r:id="rId4" display="https://www.worldometers.info/coronavirus/usa/new-york/" xr:uid="{84D5276F-3E67-4EDB-84D1-CBAD93EC7F7C}"/>
    <hyperlink ref="A12" r:id="rId5" display="https://www.worldometers.info/coronavirus/usa/georgia/" xr:uid="{1370E4A0-EAA7-4653-A7E2-EBD865FFD745}"/>
    <hyperlink ref="A16" r:id="rId6" display="https://www.worldometers.info/coronavirus/usa/illinois/" xr:uid="{701F6A0A-8B23-4779-8879-432F3A36B4CD}"/>
    <hyperlink ref="A4" r:id="rId7" display="https://www.worldometers.info/coronavirus/usa/arizona/" xr:uid="{CEEADB91-9714-40A9-9B77-D9164E1FAC4E}"/>
    <hyperlink ref="A33" r:id="rId8" display="https://www.worldometers.info/coronavirus/usa/new-jersey/" xr:uid="{ED4D8246-160F-451B-80BC-34FAFB95A500}"/>
    <hyperlink ref="A36" r:id="rId9" display="https://www.worldometers.info/coronavirus/usa/north-carolina/" xr:uid="{4B5ECD0D-8FDF-4240-89FB-E42505F1FA4F}"/>
    <hyperlink ref="A21" r:id="rId10" display="https://www.worldometers.info/coronavirus/usa/louisiana/" xr:uid="{DCDA979C-4345-416F-BDE2-CC233439218B}"/>
    <hyperlink ref="A47" r:id="rId11" display="https://www.worldometers.info/coronavirus/usa/tennessee/" xr:uid="{A7DC8D33-6373-494E-93CF-E428C97AAEF7}"/>
    <hyperlink ref="A42" r:id="rId12" display="https://www.worldometers.info/coronavirus/usa/pennsylvania/" xr:uid="{61E71E86-B6F7-467E-8DC3-9F1CF105B3FC}"/>
    <hyperlink ref="A24" r:id="rId13" display="https://www.worldometers.info/coronavirus/usa/massachusetts/" xr:uid="{4FB7D1F3-E000-4788-8172-B2875931AD3F}"/>
    <hyperlink ref="A2" r:id="rId14" display="https://www.worldometers.info/coronavirus/usa/alabama/" xr:uid="{A18FCB6A-3E8F-4E6B-B0B2-7C756CBA7D5F}"/>
    <hyperlink ref="A39" r:id="rId15" display="https://www.worldometers.info/coronavirus/usa/ohio/" xr:uid="{CE8191EF-C10C-4AA2-AA5F-1C1E5E847953}"/>
    <hyperlink ref="A52" r:id="rId16" display="https://www.worldometers.info/coronavirus/usa/virginia/" xr:uid="{967CFF21-86A2-48B8-85EB-B87731DD87E4}"/>
    <hyperlink ref="A45" r:id="rId17" display="https://www.worldometers.info/coronavirus/usa/south-carolina/" xr:uid="{ACF2D4F2-F78D-458F-B49C-EF0E1AFFF7AC}"/>
    <hyperlink ref="A25" r:id="rId18" display="https://www.worldometers.info/coronavirus/usa/michigan/" xr:uid="{7F3F0B62-76A7-4BC1-9C1B-2061F14DAE87}"/>
    <hyperlink ref="A23" r:id="rId19" display="https://www.worldometers.info/coronavirus/usa/maryland/" xr:uid="{4CDA52BD-A11F-4EB6-8AD7-6322D8EC6087}"/>
    <hyperlink ref="A17" r:id="rId20" display="https://www.worldometers.info/coronavirus/usa/indiana/" xr:uid="{3922E094-FE7F-4059-8A7F-0F514C32A871}"/>
    <hyperlink ref="A27" r:id="rId21" display="https://www.worldometers.info/coronavirus/usa/mississippi/" xr:uid="{3A963B04-4951-4BA7-B4AA-ABD1BFB1727A}"/>
    <hyperlink ref="A28" r:id="rId22" display="https://www.worldometers.info/coronavirus/usa/missouri/" xr:uid="{E0DE1848-4575-4737-9C79-37A70909F9EE}"/>
    <hyperlink ref="A53" r:id="rId23" display="https://www.worldometers.info/coronavirus/usa/washington/" xr:uid="{109D6E66-B374-478A-A406-580AAAE72866}"/>
    <hyperlink ref="A55" r:id="rId24" display="https://www.worldometers.info/coronavirus/usa/wisconsin/" xr:uid="{FF3F357F-533F-4F15-9EE7-2A6DA79B0556}"/>
    <hyperlink ref="A26" r:id="rId25" display="https://www.worldometers.info/coronavirus/usa/minnesota/" xr:uid="{9E98C893-3438-4727-98E4-0CBBF49EF3F7}"/>
    <hyperlink ref="A31" r:id="rId26" display="https://www.worldometers.info/coronavirus/usa/nevada/" xr:uid="{2EF2B90A-5E50-4010-BBB5-1BA2645910A7}"/>
    <hyperlink ref="A5" r:id="rId27" display="https://www.worldometers.info/coronavirus/usa/arkansas/" xr:uid="{721C2EC6-C3E7-46BD-9150-1D930F08A78B}"/>
    <hyperlink ref="A7" r:id="rId28" display="https://www.worldometers.info/coronavirus/usa/colorado/" xr:uid="{D1985819-E704-4E44-B013-E4C3A541A4E0}"/>
    <hyperlink ref="A18" r:id="rId29" display="https://www.worldometers.info/coronavirus/usa/iowa/" xr:uid="{FDAB1249-3AA0-47ED-89F3-F41C060BB477}"/>
    <hyperlink ref="A8" r:id="rId30" display="https://www.worldometers.info/coronavirus/usa/connecticut/" xr:uid="{8453335C-0B5C-4EB7-A2C0-A99239CCE644}"/>
    <hyperlink ref="A40" r:id="rId31" display="https://www.worldometers.info/coronavirus/usa/oklahoma/" xr:uid="{DF17A8F4-5FCD-4774-A92E-A62B7D641ADA}"/>
    <hyperlink ref="A50" r:id="rId32" display="https://www.worldometers.info/coronavirus/usa/utah/" xr:uid="{85C128A5-97C4-403E-B491-30518C14E2B8}"/>
    <hyperlink ref="A20" r:id="rId33" display="https://www.worldometers.info/coronavirus/usa/kentucky/" xr:uid="{E2E84036-AAD9-4E89-804D-DA22A3109220}"/>
    <hyperlink ref="A19" r:id="rId34" display="https://www.worldometers.info/coronavirus/usa/kansas/" xr:uid="{EB3C856F-AC44-47DE-87D5-2D0980DA96BD}"/>
    <hyperlink ref="A30" r:id="rId35" display="https://www.worldometers.info/coronavirus/usa/nebraska/" xr:uid="{CC081C37-84CE-440D-A6E3-FD6C0DF871B8}"/>
    <hyperlink ref="A15" r:id="rId36" display="https://www.worldometers.info/coronavirus/usa/idaho/" xr:uid="{F4A1F820-6B04-45F0-BE7F-4289D2C1ECCF}"/>
    <hyperlink ref="A41" r:id="rId37" display="https://www.worldometers.info/coronavirus/usa/oregon/" xr:uid="{B22459F2-4B45-4E89-A4AB-441B8FD713EF}"/>
    <hyperlink ref="A34" r:id="rId38" display="https://www.worldometers.info/coronavirus/usa/new-mexico/" xr:uid="{5FCFDAF4-5DB3-4621-A6A1-82452950486A}"/>
    <hyperlink ref="A44" r:id="rId39" display="https://www.worldometers.info/coronavirus/usa/rhode-island/" xr:uid="{639E7E1A-21A0-401D-94EC-22BD0DC03DA2}"/>
    <hyperlink ref="A9" r:id="rId40" display="https://www.worldometers.info/coronavirus/usa/delaware/" xr:uid="{04804E5F-B78A-4C79-AEC7-8D88C0215657}"/>
    <hyperlink ref="A10" r:id="rId41" display="https://www.worldometers.info/coronavirus/usa/district-of-columbia/" xr:uid="{BDC39A68-30C6-4CE9-BA64-B9F3E8868F3F}"/>
    <hyperlink ref="A46" r:id="rId42" display="https://www.worldometers.info/coronavirus/usa/south-dakota/" xr:uid="{FD57882C-FC6F-42BC-A725-32E2FB651339}"/>
    <hyperlink ref="A37" r:id="rId43" display="https://www.worldometers.info/coronavirus/usa/north-dakota/" xr:uid="{64C1B85D-1E56-4AB0-88E7-B11F8490E271}"/>
    <hyperlink ref="A54" r:id="rId44" display="https://www.worldometers.info/coronavirus/usa/west-virginia/" xr:uid="{7FE76259-0471-41C0-9F9C-AC044D4C281A}"/>
    <hyperlink ref="A32" r:id="rId45" display="https://www.worldometers.info/coronavirus/usa/new-hampshire/" xr:uid="{0CE47D21-D01A-4AB9-BE03-050BC8ECAB42}"/>
    <hyperlink ref="A29" r:id="rId46" display="https://www.worldometers.info/coronavirus/usa/montana/" xr:uid="{B9A9FF1D-65DC-4418-B2E5-CFD9CD400370}"/>
    <hyperlink ref="A14" r:id="rId47" display="https://www.worldometers.info/coronavirus/usa/hawaii/" xr:uid="{A7485761-0B89-4319-88F8-84C5CEF105B0}"/>
    <hyperlink ref="A3" r:id="rId48" display="https://www.worldometers.info/coronavirus/usa/alaska/" xr:uid="{6EFB3E68-15B4-4865-A5C1-2FF4F9C3D7C1}"/>
    <hyperlink ref="A22" r:id="rId49" display="https://www.worldometers.info/coronavirus/usa/maine/" xr:uid="{962827E4-70F8-414F-A027-63911B17FAF2}"/>
    <hyperlink ref="A56" r:id="rId50" display="https://www.worldometers.info/coronavirus/usa/wyoming/" xr:uid="{06D0815F-D024-4ED1-B23A-EB289041E248}"/>
    <hyperlink ref="A51" r:id="rId51" display="https://www.worldometers.info/coronavirus/usa/vermont/" xr:uid="{197DFF7C-5104-4EE8-AC33-9DF2EF5D8B6E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4"/>
  </cols>
  <sheetData>
    <row r="1" spans="1:2" ht="15" thickBot="1" x14ac:dyDescent="0.4"/>
    <row r="2" spans="1:2" ht="15" thickBot="1" x14ac:dyDescent="0.4">
      <c r="A2" s="42" t="s">
        <v>36</v>
      </c>
      <c r="B2" s="31">
        <v>1944</v>
      </c>
    </row>
    <row r="3" spans="1:2" ht="15" thickBot="1" x14ac:dyDescent="0.4">
      <c r="A3" s="42" t="s">
        <v>52</v>
      </c>
      <c r="B3" s="31">
        <v>29</v>
      </c>
    </row>
    <row r="4" spans="1:2" ht="15" thickBot="1" x14ac:dyDescent="0.4">
      <c r="A4" s="42" t="s">
        <v>33</v>
      </c>
      <c r="B4" s="31">
        <v>4634</v>
      </c>
    </row>
    <row r="5" spans="1:2" ht="15" thickBot="1" x14ac:dyDescent="0.4">
      <c r="A5" s="42" t="s">
        <v>34</v>
      </c>
      <c r="B5" s="31">
        <v>631</v>
      </c>
    </row>
    <row r="6" spans="1:2" ht="15" thickBot="1" x14ac:dyDescent="0.4">
      <c r="A6" s="42" t="s">
        <v>10</v>
      </c>
      <c r="B6" s="31">
        <v>11692</v>
      </c>
    </row>
    <row r="7" spans="1:2" ht="15" thickBot="1" x14ac:dyDescent="0.4">
      <c r="A7" s="42" t="s">
        <v>18</v>
      </c>
      <c r="B7" s="31">
        <v>1900</v>
      </c>
    </row>
    <row r="8" spans="1:2" ht="15" thickBot="1" x14ac:dyDescent="0.4">
      <c r="A8" s="42" t="s">
        <v>23</v>
      </c>
      <c r="B8" s="31">
        <v>4457</v>
      </c>
    </row>
    <row r="9" spans="1:2" ht="15" thickBot="1" x14ac:dyDescent="0.4">
      <c r="A9" s="42" t="s">
        <v>43</v>
      </c>
      <c r="B9" s="31">
        <v>595</v>
      </c>
    </row>
    <row r="10" spans="1:2" ht="29.5" thickBot="1" x14ac:dyDescent="0.4">
      <c r="A10" s="42" t="s">
        <v>63</v>
      </c>
      <c r="B10" s="31">
        <v>600</v>
      </c>
    </row>
    <row r="11" spans="1:2" ht="15" thickBot="1" x14ac:dyDescent="0.4">
      <c r="A11" s="42" t="s">
        <v>13</v>
      </c>
      <c r="B11" s="31">
        <v>9938</v>
      </c>
    </row>
    <row r="12" spans="1:2" ht="15" thickBot="1" x14ac:dyDescent="0.4">
      <c r="A12" s="42" t="s">
        <v>16</v>
      </c>
      <c r="B12" s="31">
        <v>4849</v>
      </c>
    </row>
    <row r="13" spans="1:2" ht="15" thickBot="1" x14ac:dyDescent="0.4">
      <c r="A13" s="45" t="s">
        <v>64</v>
      </c>
      <c r="B13" s="31">
        <v>6</v>
      </c>
    </row>
    <row r="14" spans="1:2" ht="15" thickBot="1" x14ac:dyDescent="0.4">
      <c r="A14" s="42" t="s">
        <v>47</v>
      </c>
      <c r="B14" s="31">
        <v>42</v>
      </c>
    </row>
    <row r="15" spans="1:2" ht="15" thickBot="1" x14ac:dyDescent="0.4">
      <c r="A15" s="42" t="s">
        <v>49</v>
      </c>
      <c r="B15" s="31">
        <v>291</v>
      </c>
    </row>
    <row r="16" spans="1:2" ht="15" thickBot="1" x14ac:dyDescent="0.4">
      <c r="A16" s="42" t="s">
        <v>12</v>
      </c>
      <c r="B16" s="31">
        <v>8017</v>
      </c>
    </row>
    <row r="17" spans="1:2" ht="15" thickBot="1" x14ac:dyDescent="0.4">
      <c r="A17" s="42" t="s">
        <v>27</v>
      </c>
      <c r="B17" s="31">
        <v>3180</v>
      </c>
    </row>
    <row r="18" spans="1:2" ht="15" thickBot="1" x14ac:dyDescent="0.4">
      <c r="A18" s="42" t="s">
        <v>41</v>
      </c>
      <c r="B18" s="31">
        <v>1011</v>
      </c>
    </row>
    <row r="19" spans="1:2" ht="15" thickBot="1" x14ac:dyDescent="0.4">
      <c r="A19" s="42" t="s">
        <v>45</v>
      </c>
      <c r="B19" s="31">
        <v>415</v>
      </c>
    </row>
    <row r="20" spans="1:2" ht="15" thickBot="1" x14ac:dyDescent="0.4">
      <c r="A20" s="42" t="s">
        <v>38</v>
      </c>
      <c r="B20" s="31">
        <v>842</v>
      </c>
    </row>
    <row r="21" spans="1:2" ht="15" thickBot="1" x14ac:dyDescent="0.4">
      <c r="A21" s="42" t="s">
        <v>14</v>
      </c>
      <c r="B21" s="31">
        <v>4609</v>
      </c>
    </row>
    <row r="22" spans="1:2" ht="15" thickBot="1" x14ac:dyDescent="0.4">
      <c r="A22" s="42" t="s">
        <v>39</v>
      </c>
      <c r="B22" s="31">
        <v>127</v>
      </c>
    </row>
    <row r="23" spans="1:2" ht="15" thickBot="1" x14ac:dyDescent="0.4">
      <c r="A23" s="42" t="s">
        <v>26</v>
      </c>
      <c r="B23" s="31">
        <v>3661</v>
      </c>
    </row>
    <row r="24" spans="1:2" ht="15" thickBot="1" x14ac:dyDescent="0.4">
      <c r="A24" s="42" t="s">
        <v>17</v>
      </c>
      <c r="B24" s="31">
        <v>8876</v>
      </c>
    </row>
    <row r="25" spans="1:2" ht="15" thickBot="1" x14ac:dyDescent="0.4">
      <c r="A25" s="42" t="s">
        <v>11</v>
      </c>
      <c r="B25" s="31">
        <v>6618</v>
      </c>
    </row>
    <row r="26" spans="1:2" ht="15" thickBot="1" x14ac:dyDescent="0.4">
      <c r="A26" s="42" t="s">
        <v>32</v>
      </c>
      <c r="B26" s="31">
        <v>1784</v>
      </c>
    </row>
    <row r="27" spans="1:2" ht="15" thickBot="1" x14ac:dyDescent="0.4">
      <c r="A27" s="42" t="s">
        <v>30</v>
      </c>
      <c r="B27" s="31">
        <v>2163</v>
      </c>
    </row>
    <row r="28" spans="1:2" ht="15" thickBot="1" x14ac:dyDescent="0.4">
      <c r="A28" s="42" t="s">
        <v>35</v>
      </c>
      <c r="B28" s="31">
        <v>1499</v>
      </c>
    </row>
    <row r="29" spans="1:2" ht="15" thickBot="1" x14ac:dyDescent="0.4">
      <c r="A29" s="42" t="s">
        <v>51</v>
      </c>
      <c r="B29" s="31">
        <v>84</v>
      </c>
    </row>
    <row r="30" spans="1:2" ht="15" thickBot="1" x14ac:dyDescent="0.4">
      <c r="A30" s="42" t="s">
        <v>50</v>
      </c>
      <c r="B30" s="31">
        <v>371</v>
      </c>
    </row>
    <row r="31" spans="1:2" ht="15" thickBot="1" x14ac:dyDescent="0.4">
      <c r="A31" s="42" t="s">
        <v>31</v>
      </c>
      <c r="B31" s="31">
        <v>1134</v>
      </c>
    </row>
    <row r="32" spans="1:2" ht="29.5" thickBot="1" x14ac:dyDescent="0.4">
      <c r="A32" s="42" t="s">
        <v>42</v>
      </c>
      <c r="B32" s="31">
        <v>427</v>
      </c>
    </row>
    <row r="33" spans="1:2" ht="15" thickBot="1" x14ac:dyDescent="0.4">
      <c r="A33" s="42" t="s">
        <v>8</v>
      </c>
      <c r="B33" s="31">
        <v>16030</v>
      </c>
    </row>
    <row r="34" spans="1:2" ht="15" thickBot="1" x14ac:dyDescent="0.4">
      <c r="A34" s="42" t="s">
        <v>44</v>
      </c>
      <c r="B34" s="31">
        <v>729</v>
      </c>
    </row>
    <row r="35" spans="1:2" ht="15" thickBot="1" x14ac:dyDescent="0.4">
      <c r="A35" s="42" t="s">
        <v>7</v>
      </c>
      <c r="B35" s="31">
        <v>32937</v>
      </c>
    </row>
    <row r="36" spans="1:2" ht="15" thickBot="1" x14ac:dyDescent="0.4">
      <c r="A36" s="42" t="s">
        <v>24</v>
      </c>
      <c r="B36" s="31">
        <v>2463</v>
      </c>
    </row>
    <row r="37" spans="1:2" ht="15" thickBot="1" x14ac:dyDescent="0.4">
      <c r="A37" s="42" t="s">
        <v>53</v>
      </c>
      <c r="B37" s="31">
        <v>130</v>
      </c>
    </row>
    <row r="38" spans="1:2" ht="21.5" thickBot="1" x14ac:dyDescent="0.4">
      <c r="A38" s="45" t="s">
        <v>67</v>
      </c>
      <c r="B38" s="31">
        <v>2</v>
      </c>
    </row>
    <row r="39" spans="1:2" ht="15" thickBot="1" x14ac:dyDescent="0.4">
      <c r="A39" s="42" t="s">
        <v>21</v>
      </c>
      <c r="B39" s="31">
        <v>3910</v>
      </c>
    </row>
    <row r="40" spans="1:2" ht="15" thickBot="1" x14ac:dyDescent="0.4">
      <c r="A40" s="42" t="s">
        <v>46</v>
      </c>
      <c r="B40" s="31">
        <v>699</v>
      </c>
    </row>
    <row r="41" spans="1:2" ht="15" thickBot="1" x14ac:dyDescent="0.4">
      <c r="A41" s="42" t="s">
        <v>37</v>
      </c>
      <c r="B41" s="31">
        <v>408</v>
      </c>
    </row>
    <row r="42" spans="1:2" ht="15" thickBot="1" x14ac:dyDescent="0.4">
      <c r="A42" s="42" t="s">
        <v>19</v>
      </c>
      <c r="B42" s="31">
        <v>7619</v>
      </c>
    </row>
    <row r="43" spans="1:2" ht="15" thickBot="1" x14ac:dyDescent="0.4">
      <c r="A43" s="45" t="s">
        <v>65</v>
      </c>
      <c r="B43" s="31">
        <v>356</v>
      </c>
    </row>
    <row r="44" spans="1:2" ht="15" thickBot="1" x14ac:dyDescent="0.4">
      <c r="A44" s="42" t="s">
        <v>40</v>
      </c>
      <c r="B44" s="31">
        <v>1027</v>
      </c>
    </row>
    <row r="45" spans="1:2" ht="15" thickBot="1" x14ac:dyDescent="0.4">
      <c r="A45" s="42" t="s">
        <v>25</v>
      </c>
      <c r="B45" s="31">
        <v>2360</v>
      </c>
    </row>
    <row r="46" spans="1:2" ht="15" thickBot="1" x14ac:dyDescent="0.4">
      <c r="A46" s="42" t="s">
        <v>54</v>
      </c>
      <c r="B46" s="31">
        <v>155</v>
      </c>
    </row>
    <row r="47" spans="1:2" ht="15" thickBot="1" x14ac:dyDescent="0.4">
      <c r="A47" s="42" t="s">
        <v>20</v>
      </c>
      <c r="B47" s="31">
        <v>1452</v>
      </c>
    </row>
    <row r="48" spans="1:2" ht="15" thickBot="1" x14ac:dyDescent="0.4">
      <c r="A48" s="42" t="s">
        <v>15</v>
      </c>
      <c r="B48" s="31">
        <v>10517</v>
      </c>
    </row>
    <row r="49" spans="1:2" ht="21.5" thickBot="1" x14ac:dyDescent="0.4">
      <c r="A49" s="53" t="s">
        <v>66</v>
      </c>
      <c r="B49" s="61">
        <v>9</v>
      </c>
    </row>
    <row r="50" spans="1:2" ht="15" thickBot="1" x14ac:dyDescent="0.4">
      <c r="A50" s="42" t="s">
        <v>28</v>
      </c>
      <c r="B50" s="31">
        <v>377</v>
      </c>
    </row>
    <row r="51" spans="1:2" ht="15" thickBot="1" x14ac:dyDescent="0.4">
      <c r="A51" s="42" t="s">
        <v>48</v>
      </c>
      <c r="B51" s="31">
        <v>58</v>
      </c>
    </row>
    <row r="52" spans="1:2" ht="15" thickBot="1" x14ac:dyDescent="0.4">
      <c r="A52" s="42" t="s">
        <v>29</v>
      </c>
      <c r="B52" s="31">
        <v>2410</v>
      </c>
    </row>
    <row r="53" spans="1:2" ht="15" thickBot="1" x14ac:dyDescent="0.4">
      <c r="A53" s="42" t="s">
        <v>9</v>
      </c>
      <c r="B53" s="31">
        <v>1822</v>
      </c>
    </row>
    <row r="54" spans="1:2" ht="15" thickBot="1" x14ac:dyDescent="0.4">
      <c r="A54" s="42" t="s">
        <v>56</v>
      </c>
      <c r="B54" s="31">
        <v>166</v>
      </c>
    </row>
    <row r="55" spans="1:2" ht="15" thickBot="1" x14ac:dyDescent="0.4">
      <c r="A55" s="42" t="s">
        <v>22</v>
      </c>
      <c r="B55" s="31">
        <v>1060</v>
      </c>
    </row>
    <row r="56" spans="1:2" ht="15" thickBot="1" x14ac:dyDescent="0.4">
      <c r="A56" s="52" t="s">
        <v>55</v>
      </c>
      <c r="B56" s="32">
        <v>34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D34AFCC7-0294-4EB0-AB95-3CACD438FFBC}"/>
    <hyperlink ref="A48" r:id="rId2" display="https://www.worldometers.info/coronavirus/usa/texas/" xr:uid="{0569E54A-AB0C-4C34-A768-00670FA78C44}"/>
    <hyperlink ref="A11" r:id="rId3" display="https://www.worldometers.info/coronavirus/usa/florida/" xr:uid="{6965D660-16A0-4697-ADDC-1E02D9962947}"/>
    <hyperlink ref="A35" r:id="rId4" display="https://www.worldometers.info/coronavirus/usa/new-york/" xr:uid="{F70D2517-2657-4D32-AC60-83C0BDF770F2}"/>
    <hyperlink ref="A12" r:id="rId5" display="https://www.worldometers.info/coronavirus/usa/georgia/" xr:uid="{7D0C5011-4A30-4B43-9837-8FEFA2E24268}"/>
    <hyperlink ref="A16" r:id="rId6" display="https://www.worldometers.info/coronavirus/usa/illinois/" xr:uid="{3E57CE4B-F1CC-407F-92D4-6662FDAB2ABD}"/>
    <hyperlink ref="A4" r:id="rId7" display="https://www.worldometers.info/coronavirus/usa/arizona/" xr:uid="{92E46423-00EB-4CAC-BBB7-9FF74FF6DB2C}"/>
    <hyperlink ref="A33" r:id="rId8" display="https://www.worldometers.info/coronavirus/usa/new-jersey/" xr:uid="{E31FCAB6-8F6B-4110-8C83-92BE3AD6873C}"/>
    <hyperlink ref="A36" r:id="rId9" display="https://www.worldometers.info/coronavirus/usa/north-carolina/" xr:uid="{AD9987A2-A9D9-42B2-91E0-1027DF09CBA7}"/>
    <hyperlink ref="A21" r:id="rId10" display="https://www.worldometers.info/coronavirus/usa/louisiana/" xr:uid="{AFBB6924-95E4-4C8A-A95F-CA1DD2C1EA8C}"/>
    <hyperlink ref="A47" r:id="rId11" display="https://www.worldometers.info/coronavirus/usa/tennessee/" xr:uid="{A383F9B4-94DF-4587-8282-5CB0A37DDB4F}"/>
    <hyperlink ref="A42" r:id="rId12" display="https://www.worldometers.info/coronavirus/usa/pennsylvania/" xr:uid="{DC0D144B-1033-4CC5-8809-B5294DE05FFF}"/>
    <hyperlink ref="A24" r:id="rId13" display="https://www.worldometers.info/coronavirus/usa/massachusetts/" xr:uid="{0D71A854-BDC8-4E38-A2DB-72818022E6BF}"/>
    <hyperlink ref="A2" r:id="rId14" display="https://www.worldometers.info/coronavirus/usa/alabama/" xr:uid="{F7BD19E4-1819-43D7-9C20-223D72DCB64E}"/>
    <hyperlink ref="A39" r:id="rId15" display="https://www.worldometers.info/coronavirus/usa/ohio/" xr:uid="{B5B8B9B8-23B2-4875-A7FA-86AA22579E32}"/>
    <hyperlink ref="A52" r:id="rId16" display="https://www.worldometers.info/coronavirus/usa/virginia/" xr:uid="{888F5F1A-72DE-4C24-9246-C853B8E5C526}"/>
    <hyperlink ref="A45" r:id="rId17" display="https://www.worldometers.info/coronavirus/usa/south-carolina/" xr:uid="{2F8CFDA8-66D4-4A68-BCEB-E61597FFEA88}"/>
    <hyperlink ref="A25" r:id="rId18" display="https://www.worldometers.info/coronavirus/usa/michigan/" xr:uid="{4E0035E9-BF7A-407B-91CC-53A785A528B7}"/>
    <hyperlink ref="A23" r:id="rId19" display="https://www.worldometers.info/coronavirus/usa/maryland/" xr:uid="{2F32E102-C4F6-427C-B46A-84B9DF7FC233}"/>
    <hyperlink ref="A17" r:id="rId20" display="https://www.worldometers.info/coronavirus/usa/indiana/" xr:uid="{9F54CB2B-1BE3-479B-B04E-84FF4BB4072D}"/>
    <hyperlink ref="A27" r:id="rId21" display="https://www.worldometers.info/coronavirus/usa/mississippi/" xr:uid="{68A8D33A-2C67-43F4-9B49-C7969FFC3860}"/>
    <hyperlink ref="A28" r:id="rId22" display="https://www.worldometers.info/coronavirus/usa/missouri/" xr:uid="{5A658C0A-5B8E-4BEB-8542-F0AC2FD1BB37}"/>
    <hyperlink ref="A53" r:id="rId23" display="https://www.worldometers.info/coronavirus/usa/washington/" xr:uid="{CA281496-6ACB-4088-AA61-FCB65815FA8D}"/>
    <hyperlink ref="A55" r:id="rId24" display="https://www.worldometers.info/coronavirus/usa/wisconsin/" xr:uid="{AA2D1B2B-C9C2-49F4-9234-BC379D8FBF99}"/>
    <hyperlink ref="A26" r:id="rId25" display="https://www.worldometers.info/coronavirus/usa/minnesota/" xr:uid="{B8B072FA-C342-4333-A672-73CCA0D560FD}"/>
    <hyperlink ref="A31" r:id="rId26" display="https://www.worldometers.info/coronavirus/usa/nevada/" xr:uid="{0B204762-255B-4E34-AE24-4B40AAA20339}"/>
    <hyperlink ref="A5" r:id="rId27" display="https://www.worldometers.info/coronavirus/usa/arkansas/" xr:uid="{C46EB6A2-6FD2-4141-B7BA-EC3546535576}"/>
    <hyperlink ref="A7" r:id="rId28" display="https://www.worldometers.info/coronavirus/usa/colorado/" xr:uid="{19EAEB4D-3923-4C90-8E15-CFD2E8D20B0A}"/>
    <hyperlink ref="A18" r:id="rId29" display="https://www.worldometers.info/coronavirus/usa/iowa/" xr:uid="{CEC021EF-4834-4AEB-B90A-E79C9CFD2823}"/>
    <hyperlink ref="A8" r:id="rId30" display="https://www.worldometers.info/coronavirus/usa/connecticut/" xr:uid="{AFA063C6-D2C7-4D7A-BEAC-8AF9F25A1912}"/>
    <hyperlink ref="A40" r:id="rId31" display="https://www.worldometers.info/coronavirus/usa/oklahoma/" xr:uid="{70E83E1A-5374-4D6D-907D-F389D1BEF46E}"/>
    <hyperlink ref="A50" r:id="rId32" display="https://www.worldometers.info/coronavirus/usa/utah/" xr:uid="{4DE049CA-09E2-49E9-9251-30447C9335AB}"/>
    <hyperlink ref="A20" r:id="rId33" display="https://www.worldometers.info/coronavirus/usa/kentucky/" xr:uid="{03653FDD-0264-4CB9-AC1C-67F589C362FF}"/>
    <hyperlink ref="A19" r:id="rId34" display="https://www.worldometers.info/coronavirus/usa/kansas/" xr:uid="{C90816E4-163F-4DDE-99BB-82B4A87ABD82}"/>
    <hyperlink ref="A30" r:id="rId35" display="https://www.worldometers.info/coronavirus/usa/nebraska/" xr:uid="{70BC4BF0-1106-4D77-961D-FC41B4E0822F}"/>
    <hyperlink ref="A15" r:id="rId36" display="https://www.worldometers.info/coronavirus/usa/idaho/" xr:uid="{C7BA1004-34C8-4AF5-B57A-281D69AAE47F}"/>
    <hyperlink ref="A41" r:id="rId37" display="https://www.worldometers.info/coronavirus/usa/oregon/" xr:uid="{BB00C9CD-412C-4C39-911A-107A5B51ED2D}"/>
    <hyperlink ref="A34" r:id="rId38" display="https://www.worldometers.info/coronavirus/usa/new-mexico/" xr:uid="{2193D85A-7CBB-4651-8FFD-CB874EB1A745}"/>
    <hyperlink ref="A44" r:id="rId39" display="https://www.worldometers.info/coronavirus/usa/rhode-island/" xr:uid="{0C4DCE72-8AB8-486D-BB1F-A691D3B62E10}"/>
    <hyperlink ref="A9" r:id="rId40" display="https://www.worldometers.info/coronavirus/usa/delaware/" xr:uid="{16FD8EF1-377C-4BD9-B260-9B47EE489985}"/>
    <hyperlink ref="A10" r:id="rId41" display="https://www.worldometers.info/coronavirus/usa/district-of-columbia/" xr:uid="{98D097CB-7B27-48E6-9372-2B4411F8F49F}"/>
    <hyperlink ref="A46" r:id="rId42" display="https://www.worldometers.info/coronavirus/usa/south-dakota/" xr:uid="{ABF2BBF3-8FE4-4AE9-90F9-681C8550BCCA}"/>
    <hyperlink ref="A37" r:id="rId43" display="https://www.worldometers.info/coronavirus/usa/north-dakota/" xr:uid="{7C1C1C95-D695-4D63-B2E7-AD2E9698944D}"/>
    <hyperlink ref="A54" r:id="rId44" display="https://www.worldometers.info/coronavirus/usa/west-virginia/" xr:uid="{3FF9A4CE-A4EE-49AF-A93C-644C4539361D}"/>
    <hyperlink ref="A32" r:id="rId45" display="https://www.worldometers.info/coronavirus/usa/new-hampshire/" xr:uid="{6667AB25-5232-4907-823F-87B73E484102}"/>
    <hyperlink ref="A29" r:id="rId46" display="https://www.worldometers.info/coronavirus/usa/montana/" xr:uid="{4DA5A0AC-E6BB-4BF4-B4A5-4F58376B6BB1}"/>
    <hyperlink ref="A14" r:id="rId47" display="https://www.worldometers.info/coronavirus/usa/hawaii/" xr:uid="{68446535-684B-4F6A-B33E-B63053FF95DD}"/>
    <hyperlink ref="A3" r:id="rId48" display="https://www.worldometers.info/coronavirus/usa/alaska/" xr:uid="{72A9504A-83D1-4F4B-89B5-4842EA02C62D}"/>
    <hyperlink ref="A22" r:id="rId49" display="https://www.worldometers.info/coronavirus/usa/maine/" xr:uid="{43B6D30F-34B4-446A-93CA-B6312A3D2F4A}"/>
    <hyperlink ref="A56" r:id="rId50" display="https://www.worldometers.info/coronavirus/usa/wyoming/" xr:uid="{5EB84430-28A3-42C6-8B6C-7C46AF71D268}"/>
    <hyperlink ref="A51" r:id="rId51" display="https://www.worldometers.info/coronavirus/usa/vermont/" xr:uid="{D0A09D1F-876E-415A-8F2B-AF795A13651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42" t="s">
        <v>36</v>
      </c>
      <c r="C2" s="31">
        <v>1944</v>
      </c>
    </row>
    <row r="3" spans="1:3" ht="15" thickBot="1" x14ac:dyDescent="0.4">
      <c r="B3" s="42" t="s">
        <v>52</v>
      </c>
      <c r="C3" s="31">
        <v>29</v>
      </c>
    </row>
    <row r="4" spans="1:3" ht="15" thickBot="1" x14ac:dyDescent="0.4">
      <c r="A4" s="27" t="s">
        <v>33</v>
      </c>
      <c r="B4" s="42" t="s">
        <v>33</v>
      </c>
      <c r="C4" s="31">
        <v>4634</v>
      </c>
    </row>
    <row r="5" spans="1:3" ht="15" thickBot="1" x14ac:dyDescent="0.4">
      <c r="A5" s="27" t="s">
        <v>34</v>
      </c>
      <c r="B5" s="42" t="s">
        <v>34</v>
      </c>
      <c r="C5" s="31">
        <v>631</v>
      </c>
    </row>
    <row r="6" spans="1:3" ht="15" thickBot="1" x14ac:dyDescent="0.4">
      <c r="A6" s="27" t="s">
        <v>10</v>
      </c>
      <c r="B6" s="42" t="s">
        <v>10</v>
      </c>
      <c r="C6" s="31">
        <v>11692</v>
      </c>
    </row>
    <row r="7" spans="1:3" ht="15" thickBot="1" x14ac:dyDescent="0.4">
      <c r="A7" s="27" t="s">
        <v>18</v>
      </c>
      <c r="B7" s="42" t="s">
        <v>18</v>
      </c>
      <c r="C7" s="31">
        <v>1900</v>
      </c>
    </row>
    <row r="8" spans="1:3" ht="15" thickBot="1" x14ac:dyDescent="0.4">
      <c r="A8" s="27" t="s">
        <v>23</v>
      </c>
      <c r="B8" s="42" t="s">
        <v>23</v>
      </c>
      <c r="C8" s="31">
        <v>4457</v>
      </c>
    </row>
    <row r="9" spans="1:3" ht="15" thickBot="1" x14ac:dyDescent="0.4">
      <c r="A9" s="27" t="s">
        <v>43</v>
      </c>
      <c r="B9" s="42" t="s">
        <v>43</v>
      </c>
      <c r="C9" s="31">
        <v>595</v>
      </c>
    </row>
    <row r="10" spans="1:3" ht="29.5" thickBot="1" x14ac:dyDescent="0.4">
      <c r="A10" s="27" t="s">
        <v>95</v>
      </c>
      <c r="B10" s="42" t="s">
        <v>63</v>
      </c>
      <c r="C10" s="31">
        <v>600</v>
      </c>
    </row>
    <row r="11" spans="1:3" ht="15" thickBot="1" x14ac:dyDescent="0.4">
      <c r="A11" s="27" t="s">
        <v>13</v>
      </c>
      <c r="B11" s="42" t="s">
        <v>13</v>
      </c>
      <c r="C11" s="31">
        <v>9938</v>
      </c>
    </row>
    <row r="12" spans="1:3" ht="15" thickBot="1" x14ac:dyDescent="0.4">
      <c r="A12" s="27" t="s">
        <v>16</v>
      </c>
      <c r="B12" s="42" t="s">
        <v>16</v>
      </c>
      <c r="C12" s="31">
        <v>4849</v>
      </c>
    </row>
    <row r="13" spans="1:3" ht="13" thickBot="1" x14ac:dyDescent="0.4">
      <c r="A13" s="27" t="s">
        <v>64</v>
      </c>
      <c r="B13" s="45" t="s">
        <v>64</v>
      </c>
      <c r="C13" s="31">
        <v>6</v>
      </c>
    </row>
    <row r="14" spans="1:3" ht="15" thickBot="1" x14ac:dyDescent="0.4">
      <c r="B14" s="42" t="s">
        <v>47</v>
      </c>
      <c r="C14" s="31">
        <v>42</v>
      </c>
    </row>
    <row r="15" spans="1:3" ht="15" thickBot="1" x14ac:dyDescent="0.4">
      <c r="A15" s="27" t="s">
        <v>49</v>
      </c>
      <c r="B15" s="42" t="s">
        <v>49</v>
      </c>
      <c r="C15" s="31">
        <v>291</v>
      </c>
    </row>
    <row r="16" spans="1:3" ht="15" thickBot="1" x14ac:dyDescent="0.4">
      <c r="A16" s="27" t="s">
        <v>12</v>
      </c>
      <c r="B16" s="42" t="s">
        <v>12</v>
      </c>
      <c r="C16" s="31">
        <v>8017</v>
      </c>
    </row>
    <row r="17" spans="1:3" ht="15" thickBot="1" x14ac:dyDescent="0.4">
      <c r="A17" s="27" t="s">
        <v>27</v>
      </c>
      <c r="B17" s="42" t="s">
        <v>27</v>
      </c>
      <c r="C17" s="31">
        <v>3180</v>
      </c>
    </row>
    <row r="18" spans="1:3" ht="15" thickBot="1" x14ac:dyDescent="0.4">
      <c r="A18" s="27" t="s">
        <v>41</v>
      </c>
      <c r="B18" s="42" t="s">
        <v>41</v>
      </c>
      <c r="C18" s="31">
        <v>1011</v>
      </c>
    </row>
    <row r="19" spans="1:3" ht="15" thickBot="1" x14ac:dyDescent="0.4">
      <c r="A19" s="27" t="s">
        <v>45</v>
      </c>
      <c r="B19" s="42" t="s">
        <v>45</v>
      </c>
      <c r="C19" s="31">
        <v>415</v>
      </c>
    </row>
    <row r="20" spans="1:3" ht="15" thickBot="1" x14ac:dyDescent="0.4">
      <c r="A20" s="27" t="s">
        <v>38</v>
      </c>
      <c r="B20" s="42" t="s">
        <v>38</v>
      </c>
      <c r="C20" s="31">
        <v>842</v>
      </c>
    </row>
    <row r="21" spans="1:3" ht="15" thickBot="1" x14ac:dyDescent="0.4">
      <c r="A21" s="27" t="s">
        <v>14</v>
      </c>
      <c r="B21" s="42" t="s">
        <v>14</v>
      </c>
      <c r="C21" s="31">
        <v>4609</v>
      </c>
    </row>
    <row r="22" spans="1:3" ht="15" thickBot="1" x14ac:dyDescent="0.4">
      <c r="B22" s="42" t="s">
        <v>39</v>
      </c>
      <c r="C22" s="31">
        <v>127</v>
      </c>
    </row>
    <row r="23" spans="1:3" ht="15" thickBot="1" x14ac:dyDescent="0.4">
      <c r="A23" s="27" t="s">
        <v>26</v>
      </c>
      <c r="B23" s="42" t="s">
        <v>26</v>
      </c>
      <c r="C23" s="31">
        <v>3661</v>
      </c>
    </row>
    <row r="24" spans="1:3" ht="15" thickBot="1" x14ac:dyDescent="0.4">
      <c r="A24" s="27" t="s">
        <v>17</v>
      </c>
      <c r="B24" s="42" t="s">
        <v>17</v>
      </c>
      <c r="C24" s="31">
        <v>8876</v>
      </c>
    </row>
    <row r="25" spans="1:3" ht="15" thickBot="1" x14ac:dyDescent="0.4">
      <c r="A25" s="27" t="s">
        <v>11</v>
      </c>
      <c r="B25" s="42" t="s">
        <v>11</v>
      </c>
      <c r="C25" s="31">
        <v>6618</v>
      </c>
    </row>
    <row r="26" spans="1:3" ht="15" thickBot="1" x14ac:dyDescent="0.4">
      <c r="A26" s="27" t="s">
        <v>32</v>
      </c>
      <c r="B26" s="42" t="s">
        <v>32</v>
      </c>
      <c r="C26" s="31">
        <v>1784</v>
      </c>
    </row>
    <row r="27" spans="1:3" ht="15" thickBot="1" x14ac:dyDescent="0.4">
      <c r="A27" s="27" t="s">
        <v>30</v>
      </c>
      <c r="B27" s="42" t="s">
        <v>30</v>
      </c>
      <c r="C27" s="31">
        <v>2163</v>
      </c>
    </row>
    <row r="28" spans="1:3" ht="15" thickBot="1" x14ac:dyDescent="0.4">
      <c r="A28" s="27" t="s">
        <v>35</v>
      </c>
      <c r="B28" s="42" t="s">
        <v>35</v>
      </c>
      <c r="C28" s="31">
        <v>1499</v>
      </c>
    </row>
    <row r="29" spans="1:3" ht="15" thickBot="1" x14ac:dyDescent="0.4">
      <c r="B29" s="42" t="s">
        <v>51</v>
      </c>
      <c r="C29" s="31">
        <v>84</v>
      </c>
    </row>
    <row r="30" spans="1:3" ht="15" thickBot="1" x14ac:dyDescent="0.4">
      <c r="B30" s="42" t="s">
        <v>50</v>
      </c>
      <c r="C30" s="31">
        <v>371</v>
      </c>
    </row>
    <row r="31" spans="1:3" ht="15" thickBot="1" x14ac:dyDescent="0.4">
      <c r="A31" s="27" t="s">
        <v>31</v>
      </c>
      <c r="B31" s="42" t="s">
        <v>31</v>
      </c>
      <c r="C31" s="31">
        <v>1134</v>
      </c>
    </row>
    <row r="32" spans="1:3" ht="15" thickBot="1" x14ac:dyDescent="0.4">
      <c r="A32" s="27" t="s">
        <v>42</v>
      </c>
      <c r="B32" s="42" t="s">
        <v>42</v>
      </c>
      <c r="C32" s="31">
        <v>427</v>
      </c>
    </row>
    <row r="33" spans="1:3" ht="15" thickBot="1" x14ac:dyDescent="0.4">
      <c r="A33" s="27" t="s">
        <v>8</v>
      </c>
      <c r="B33" s="42" t="s">
        <v>8</v>
      </c>
      <c r="C33" s="31">
        <v>16030</v>
      </c>
    </row>
    <row r="34" spans="1:3" ht="15" thickBot="1" x14ac:dyDescent="0.4">
      <c r="A34" s="27" t="s">
        <v>44</v>
      </c>
      <c r="B34" s="42" t="s">
        <v>44</v>
      </c>
      <c r="C34" s="31">
        <v>729</v>
      </c>
    </row>
    <row r="35" spans="1:3" ht="15" thickBot="1" x14ac:dyDescent="0.4">
      <c r="A35" s="27" t="s">
        <v>7</v>
      </c>
      <c r="B35" s="42" t="s">
        <v>7</v>
      </c>
      <c r="C35" s="31">
        <v>32937</v>
      </c>
    </row>
    <row r="36" spans="1:3" ht="15" thickBot="1" x14ac:dyDescent="0.4">
      <c r="A36" s="27" t="s">
        <v>24</v>
      </c>
      <c r="B36" s="42" t="s">
        <v>24</v>
      </c>
      <c r="C36" s="31">
        <v>2463</v>
      </c>
    </row>
    <row r="37" spans="1:3" ht="15" thickBot="1" x14ac:dyDescent="0.4">
      <c r="B37" s="42" t="s">
        <v>53</v>
      </c>
      <c r="C37" s="31">
        <v>130</v>
      </c>
    </row>
    <row r="38" spans="1:3" ht="15" thickBot="1" x14ac:dyDescent="0.4">
      <c r="A38" s="27" t="s">
        <v>21</v>
      </c>
      <c r="B38" s="42" t="s">
        <v>21</v>
      </c>
      <c r="C38" s="31">
        <v>3910</v>
      </c>
    </row>
    <row r="39" spans="1:3" ht="15" thickBot="1" x14ac:dyDescent="0.4">
      <c r="A39" s="27" t="s">
        <v>46</v>
      </c>
      <c r="B39" s="42" t="s">
        <v>46</v>
      </c>
      <c r="C39" s="31">
        <v>699</v>
      </c>
    </row>
    <row r="40" spans="1:3" ht="15" thickBot="1" x14ac:dyDescent="0.4">
      <c r="A40" s="27" t="s">
        <v>37</v>
      </c>
      <c r="B40" s="42" t="s">
        <v>37</v>
      </c>
      <c r="C40" s="31">
        <v>408</v>
      </c>
    </row>
    <row r="41" spans="1:3" ht="15" thickBot="1" x14ac:dyDescent="0.4">
      <c r="A41" s="27" t="s">
        <v>19</v>
      </c>
      <c r="B41" s="42" t="s">
        <v>19</v>
      </c>
      <c r="C41" s="31">
        <v>7619</v>
      </c>
    </row>
    <row r="42" spans="1:3" ht="13" thickBot="1" x14ac:dyDescent="0.4">
      <c r="A42" s="27" t="s">
        <v>65</v>
      </c>
      <c r="B42" s="45" t="s">
        <v>65</v>
      </c>
      <c r="C42" s="31">
        <v>356</v>
      </c>
    </row>
    <row r="43" spans="1:3" ht="15" thickBot="1" x14ac:dyDescent="0.4">
      <c r="B43" s="42" t="s">
        <v>40</v>
      </c>
      <c r="C43" s="31">
        <v>1027</v>
      </c>
    </row>
    <row r="44" spans="1:3" ht="15" thickBot="1" x14ac:dyDescent="0.4">
      <c r="A44" s="27" t="s">
        <v>25</v>
      </c>
      <c r="B44" s="42" t="s">
        <v>25</v>
      </c>
      <c r="C44" s="31">
        <v>2360</v>
      </c>
    </row>
    <row r="45" spans="1:3" ht="15" thickBot="1" x14ac:dyDescent="0.4">
      <c r="A45" s="27" t="s">
        <v>54</v>
      </c>
      <c r="B45" s="42" t="s">
        <v>54</v>
      </c>
      <c r="C45" s="31">
        <v>155</v>
      </c>
    </row>
    <row r="46" spans="1:3" ht="15" thickBot="1" x14ac:dyDescent="0.4">
      <c r="A46" s="27" t="s">
        <v>20</v>
      </c>
      <c r="B46" s="42" t="s">
        <v>20</v>
      </c>
      <c r="C46" s="31">
        <v>1452</v>
      </c>
    </row>
    <row r="47" spans="1:3" ht="15" thickBot="1" x14ac:dyDescent="0.4">
      <c r="A47" s="27" t="s">
        <v>15</v>
      </c>
      <c r="B47" s="42" t="s">
        <v>15</v>
      </c>
      <c r="C47" s="31">
        <v>10517</v>
      </c>
    </row>
    <row r="48" spans="1:3" ht="15" thickBot="1" x14ac:dyDescent="0.4">
      <c r="A48" s="27" t="s">
        <v>28</v>
      </c>
      <c r="B48" s="42" t="s">
        <v>28</v>
      </c>
      <c r="C48" s="31">
        <v>377</v>
      </c>
    </row>
    <row r="49" spans="1:3" ht="15" thickBot="1" x14ac:dyDescent="0.4">
      <c r="A49" s="27" t="s">
        <v>48</v>
      </c>
      <c r="B49" s="42" t="s">
        <v>48</v>
      </c>
      <c r="C49" s="31">
        <v>58</v>
      </c>
    </row>
    <row r="50" spans="1:3" ht="15" thickBot="1" x14ac:dyDescent="0.4">
      <c r="A50" s="27" t="s">
        <v>29</v>
      </c>
      <c r="B50" s="42" t="s">
        <v>29</v>
      </c>
      <c r="C50" s="31">
        <v>2410</v>
      </c>
    </row>
    <row r="51" spans="1:3" ht="15" thickBot="1" x14ac:dyDescent="0.4">
      <c r="A51" s="27" t="s">
        <v>9</v>
      </c>
      <c r="B51" s="42" t="s">
        <v>9</v>
      </c>
      <c r="C51" s="31">
        <v>1822</v>
      </c>
    </row>
    <row r="52" spans="1:3" ht="15" thickBot="1" x14ac:dyDescent="0.4">
      <c r="B52" s="42" t="s">
        <v>56</v>
      </c>
      <c r="C52" s="31">
        <v>166</v>
      </c>
    </row>
    <row r="53" spans="1:3" ht="15" thickBot="1" x14ac:dyDescent="0.4">
      <c r="A53" s="27" t="s">
        <v>22</v>
      </c>
      <c r="B53" s="42" t="s">
        <v>22</v>
      </c>
      <c r="C53" s="31">
        <v>1060</v>
      </c>
    </row>
    <row r="54" spans="1:3" ht="15" thickBot="1" x14ac:dyDescent="0.4">
      <c r="A54" s="27" t="s">
        <v>55</v>
      </c>
      <c r="B54" s="52" t="s">
        <v>55</v>
      </c>
      <c r="C54" s="32">
        <v>34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2C7FA943-49F9-4620-9F9B-447D880C584D}"/>
    <hyperlink ref="B47" r:id="rId2" display="https://www.worldometers.info/coronavirus/usa/texas/" xr:uid="{F1D2853A-08EE-4110-A75E-764B65462BA5}"/>
    <hyperlink ref="B11" r:id="rId3" display="https://www.worldometers.info/coronavirus/usa/florida/" xr:uid="{99A46353-34AF-4BED-B2D8-24C0D33D2AC7}"/>
    <hyperlink ref="B35" r:id="rId4" display="https://www.worldometers.info/coronavirus/usa/new-york/" xr:uid="{76C5FA31-C93D-4E93-8814-3FBDBBDD7B3F}"/>
    <hyperlink ref="B12" r:id="rId5" display="https://www.worldometers.info/coronavirus/usa/georgia/" xr:uid="{A25DF6DE-C425-4131-827E-137C62BFB082}"/>
    <hyperlink ref="B16" r:id="rId6" display="https://www.worldometers.info/coronavirus/usa/illinois/" xr:uid="{D0ADC6C7-A182-42F2-9644-FB8EFC480E5D}"/>
    <hyperlink ref="B4" r:id="rId7" display="https://www.worldometers.info/coronavirus/usa/arizona/" xr:uid="{595FACDB-D181-4D76-9E39-F5FF6999E4A8}"/>
    <hyperlink ref="B33" r:id="rId8" display="https://www.worldometers.info/coronavirus/usa/new-jersey/" xr:uid="{1D48468A-DD70-4791-BA8F-F2E26A43C798}"/>
    <hyperlink ref="B36" r:id="rId9" display="https://www.worldometers.info/coronavirus/usa/north-carolina/" xr:uid="{ABC8B68F-0DA5-41FB-A2DA-29D6FCFB1F02}"/>
    <hyperlink ref="B21" r:id="rId10" display="https://www.worldometers.info/coronavirus/usa/louisiana/" xr:uid="{D7B6E284-256C-47F9-9849-FA92226998AA}"/>
    <hyperlink ref="B46" r:id="rId11" display="https://www.worldometers.info/coronavirus/usa/tennessee/" xr:uid="{31CFBA9B-E992-41A2-A0C6-7726D8D05E92}"/>
    <hyperlink ref="B41" r:id="rId12" display="https://www.worldometers.info/coronavirus/usa/pennsylvania/" xr:uid="{D773FC97-8AF5-482A-8FF9-A059E17319D0}"/>
    <hyperlink ref="B24" r:id="rId13" display="https://www.worldometers.info/coronavirus/usa/massachusetts/" xr:uid="{7C5F763E-893F-4473-84F1-0287A4E5A846}"/>
    <hyperlink ref="B2" r:id="rId14" display="https://www.worldometers.info/coronavirus/usa/alabama/" xr:uid="{463A2F3E-350B-4063-A320-73F3B08C96D5}"/>
    <hyperlink ref="B38" r:id="rId15" display="https://www.worldometers.info/coronavirus/usa/ohio/" xr:uid="{0337A625-2E28-4DDF-9135-D2BAAA8D4926}"/>
    <hyperlink ref="B50" r:id="rId16" display="https://www.worldometers.info/coronavirus/usa/virginia/" xr:uid="{394E887E-3CD6-407A-9021-00D68AEDCC6D}"/>
    <hyperlink ref="B44" r:id="rId17" display="https://www.worldometers.info/coronavirus/usa/south-carolina/" xr:uid="{3F80B734-CE35-4127-9E0F-F4F63B87C391}"/>
    <hyperlink ref="B25" r:id="rId18" display="https://www.worldometers.info/coronavirus/usa/michigan/" xr:uid="{64FC427B-2CA2-49B7-8067-854FF4F75BCF}"/>
    <hyperlink ref="B23" r:id="rId19" display="https://www.worldometers.info/coronavirus/usa/maryland/" xr:uid="{73DEB856-8CC8-4B38-8347-534284765A51}"/>
    <hyperlink ref="B17" r:id="rId20" display="https://www.worldometers.info/coronavirus/usa/indiana/" xr:uid="{4D0928D0-A6FD-4F0C-AC67-DBF33636581C}"/>
    <hyperlink ref="B27" r:id="rId21" display="https://www.worldometers.info/coronavirus/usa/mississippi/" xr:uid="{3FD0380E-3788-4461-80CA-8D24A21AD3F1}"/>
    <hyperlink ref="B28" r:id="rId22" display="https://www.worldometers.info/coronavirus/usa/missouri/" xr:uid="{F760EE91-24E4-4BB0-B525-6188BE7F8D8B}"/>
    <hyperlink ref="B51" r:id="rId23" display="https://www.worldometers.info/coronavirus/usa/washington/" xr:uid="{2CF6EABC-4AE7-42E8-B7EA-FDBFE5B947F1}"/>
    <hyperlink ref="B53" r:id="rId24" display="https://www.worldometers.info/coronavirus/usa/wisconsin/" xr:uid="{AE298A63-DF9E-428E-A73D-4FBFBDD2E297}"/>
    <hyperlink ref="B26" r:id="rId25" display="https://www.worldometers.info/coronavirus/usa/minnesota/" xr:uid="{BE20FC3E-A4AC-4CFF-9FEE-AF92429B5A38}"/>
    <hyperlink ref="B31" r:id="rId26" display="https://www.worldometers.info/coronavirus/usa/nevada/" xr:uid="{AA383C66-FC8D-455F-9EBD-605C16FA5D3D}"/>
    <hyperlink ref="B5" r:id="rId27" display="https://www.worldometers.info/coronavirus/usa/arkansas/" xr:uid="{054803E7-36EA-4719-A71D-05473279AD89}"/>
    <hyperlink ref="B7" r:id="rId28" display="https://www.worldometers.info/coronavirus/usa/colorado/" xr:uid="{D2067616-6055-43F9-924F-F32EF1848E25}"/>
    <hyperlink ref="B18" r:id="rId29" display="https://www.worldometers.info/coronavirus/usa/iowa/" xr:uid="{EA91A3C5-61EE-4148-8989-1F55486A95C0}"/>
    <hyperlink ref="B8" r:id="rId30" display="https://www.worldometers.info/coronavirus/usa/connecticut/" xr:uid="{4689F464-160D-4985-AA3C-BA82DB005C6F}"/>
    <hyperlink ref="B39" r:id="rId31" display="https://www.worldometers.info/coronavirus/usa/oklahoma/" xr:uid="{A097759F-0BD8-4053-8E67-B6B3E5566B61}"/>
    <hyperlink ref="B48" r:id="rId32" display="https://www.worldometers.info/coronavirus/usa/utah/" xr:uid="{1F6C1FD0-0B44-4E90-82FB-F41A04AAB736}"/>
    <hyperlink ref="B20" r:id="rId33" display="https://www.worldometers.info/coronavirus/usa/kentucky/" xr:uid="{CF18F36D-23FB-4B00-9D3E-211E5C5E8C5B}"/>
    <hyperlink ref="B19" r:id="rId34" display="https://www.worldometers.info/coronavirus/usa/kansas/" xr:uid="{8750BC31-C510-49BF-8EED-A86DF2280BAD}"/>
    <hyperlink ref="B30" r:id="rId35" display="https://www.worldometers.info/coronavirus/usa/nebraska/" xr:uid="{E1853F08-F5EB-4BB4-9E97-65C73B78C646}"/>
    <hyperlink ref="B15" r:id="rId36" display="https://www.worldometers.info/coronavirus/usa/idaho/" xr:uid="{8A012B6E-47FD-461D-808B-3A5805B555F7}"/>
    <hyperlink ref="B40" r:id="rId37" display="https://www.worldometers.info/coronavirus/usa/oregon/" xr:uid="{B83D349A-6BAA-4636-BC71-BC356BDC391B}"/>
    <hyperlink ref="B34" r:id="rId38" display="https://www.worldometers.info/coronavirus/usa/new-mexico/" xr:uid="{BBC0F102-92D8-4FC7-B2BB-32E59BE4C4B7}"/>
    <hyperlink ref="B43" r:id="rId39" display="https://www.worldometers.info/coronavirus/usa/rhode-island/" xr:uid="{E7E52219-A661-4774-B200-9E1F8537B7B5}"/>
    <hyperlink ref="B9" r:id="rId40" display="https://www.worldometers.info/coronavirus/usa/delaware/" xr:uid="{E928A71E-8C37-47D6-84AE-732E0BA38952}"/>
    <hyperlink ref="B10" r:id="rId41" display="https://www.worldometers.info/coronavirus/usa/district-of-columbia/" xr:uid="{B9EEB24B-0F8E-40CC-9852-A4B9A41D4C07}"/>
    <hyperlink ref="B45" r:id="rId42" display="https://www.worldometers.info/coronavirus/usa/south-dakota/" xr:uid="{964285D5-B6E9-4B8B-BAF0-446C31B56D52}"/>
    <hyperlink ref="B37" r:id="rId43" display="https://www.worldometers.info/coronavirus/usa/north-dakota/" xr:uid="{05A7A41C-0F49-4BF2-B5EB-A39D1F30B969}"/>
    <hyperlink ref="B52" r:id="rId44" display="https://www.worldometers.info/coronavirus/usa/west-virginia/" xr:uid="{D45F35E6-16D1-4475-90BC-5CD442C6086B}"/>
    <hyperlink ref="B32" r:id="rId45" display="https://www.worldometers.info/coronavirus/usa/new-hampshire/" xr:uid="{9520228D-CB5B-4548-BD85-73412272BBE6}"/>
    <hyperlink ref="B29" r:id="rId46" display="https://www.worldometers.info/coronavirus/usa/montana/" xr:uid="{FD59F8E9-9476-475A-B5F7-B6B9149CEFA7}"/>
    <hyperlink ref="B14" r:id="rId47" display="https://www.worldometers.info/coronavirus/usa/hawaii/" xr:uid="{CFA8C835-EE80-452D-963F-3AE5AF3CE397}"/>
    <hyperlink ref="B3" r:id="rId48" display="https://www.worldometers.info/coronavirus/usa/alaska/" xr:uid="{ED0D10EA-4474-475A-8D34-66DAF0CDEDE2}"/>
    <hyperlink ref="B22" r:id="rId49" display="https://www.worldometers.info/coronavirus/usa/maine/" xr:uid="{41E0C252-D8E9-4260-BE98-737BE6D53854}"/>
    <hyperlink ref="B54" r:id="rId50" display="https://www.worldometers.info/coronavirus/usa/wyoming/" xr:uid="{E58272E0-F764-461C-8F08-B4464390302E}"/>
    <hyperlink ref="B49" r:id="rId51" display="https://www.worldometers.info/coronavirus/usa/vermont/" xr:uid="{7B09BA0B-A2DD-4F2E-BCBA-3CE5770796A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2020-08-20T10:44:21Z</dcterms:modified>
</cp:coreProperties>
</file>