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32" documentId="8_{4BEF92BD-ACD9-4D10-8DB0-E874B6865442}" xr6:coauthVersionLast="45" xr6:coauthVersionMax="45" xr10:uidLastSave="{41857FDC-FBE2-47CD-B4E1-DA2FBD15FF76}"/>
  <bookViews>
    <workbookView xWindow="930" yWindow="1010" windowWidth="20520" windowHeight="12940" activeTab="2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3" l="1"/>
  <c r="N52" i="3"/>
  <c r="N5" i="3"/>
  <c r="N33" i="3"/>
  <c r="N9" i="3"/>
  <c r="N50" i="3"/>
  <c r="N21" i="3"/>
  <c r="N19" i="3"/>
  <c r="N8" i="3"/>
  <c r="N24" i="3"/>
  <c r="N7" i="3"/>
  <c r="N34" i="3"/>
  <c r="N4" i="3"/>
  <c r="N17" i="3"/>
  <c r="N40" i="3"/>
  <c r="N54" i="3"/>
  <c r="N10" i="3"/>
  <c r="N47" i="3"/>
  <c r="N18" i="3"/>
  <c r="N35" i="3"/>
  <c r="N38" i="3"/>
  <c r="N36" i="3"/>
  <c r="N6" i="3"/>
  <c r="N53" i="3"/>
  <c r="N44" i="3"/>
  <c r="N43" i="3"/>
  <c r="N22" i="3"/>
  <c r="N31" i="3"/>
  <c r="N11" i="3"/>
  <c r="N39" i="3"/>
  <c r="N13" i="3"/>
  <c r="N46" i="3"/>
  <c r="N20" i="3"/>
  <c r="N16" i="3"/>
  <c r="N27" i="3"/>
  <c r="N41" i="3"/>
  <c r="N15" i="3"/>
  <c r="N28" i="3"/>
  <c r="N12" i="3"/>
  <c r="N37" i="3"/>
  <c r="N2" i="3"/>
  <c r="N26" i="3"/>
  <c r="N48" i="3"/>
  <c r="N14" i="3"/>
  <c r="N25" i="3"/>
  <c r="N29" i="3"/>
  <c r="N42" i="3"/>
  <c r="N55" i="3"/>
  <c r="N30" i="3"/>
  <c r="N45" i="3"/>
  <c r="N23" i="3"/>
  <c r="N3" i="3"/>
  <c r="N49" i="3"/>
  <c r="N51" i="3"/>
  <c r="O12" i="3" l="1"/>
  <c r="P12" i="3"/>
  <c r="P4" i="3" l="1"/>
  <c r="P16" i="3"/>
  <c r="P19" i="3"/>
  <c r="P36" i="3"/>
  <c r="P34" i="3"/>
  <c r="P21" i="3"/>
  <c r="P20" i="3"/>
  <c r="P2" i="3"/>
  <c r="P10" i="3"/>
  <c r="P46" i="3"/>
  <c r="P55" i="3"/>
  <c r="P25" i="3"/>
  <c r="P39" i="3"/>
  <c r="P33" i="3"/>
  <c r="P40" i="3"/>
  <c r="P11" i="3"/>
  <c r="P18" i="3"/>
  <c r="P26" i="3"/>
  <c r="P37" i="3"/>
  <c r="P38" i="3"/>
  <c r="P24" i="3"/>
  <c r="P44" i="3"/>
  <c r="P28" i="3"/>
  <c r="P49" i="3"/>
  <c r="P17" i="3"/>
  <c r="P30" i="3"/>
  <c r="P53" i="3"/>
  <c r="P43" i="3"/>
  <c r="P50" i="3"/>
  <c r="P13" i="3"/>
  <c r="P3" i="3"/>
  <c r="P22" i="3"/>
  <c r="P14" i="3"/>
  <c r="P41" i="3"/>
  <c r="P23" i="3"/>
  <c r="P45" i="3"/>
  <c r="P5" i="3"/>
  <c r="P51" i="3"/>
  <c r="P32" i="3"/>
  <c r="P15" i="3"/>
  <c r="P7" i="3"/>
  <c r="P6" i="3"/>
  <c r="P31" i="3"/>
  <c r="P54" i="3"/>
  <c r="P8" i="3"/>
  <c r="P35" i="3"/>
  <c r="P29" i="3"/>
  <c r="P52" i="3"/>
  <c r="P48" i="3"/>
  <c r="P9" i="3"/>
  <c r="P42" i="3"/>
  <c r="P47" i="3"/>
  <c r="P27" i="3"/>
  <c r="O14" i="3"/>
  <c r="Q19" i="3" l="1"/>
  <c r="Q24" i="3"/>
  <c r="Q33" i="3"/>
  <c r="Q20" i="3"/>
  <c r="Q39" i="3"/>
  <c r="Q14" i="3"/>
  <c r="Q36" i="3"/>
  <c r="Q12" i="3"/>
  <c r="Q31" i="3"/>
  <c r="Q32" i="3"/>
  <c r="Q49" i="3"/>
  <c r="Q48" i="3"/>
  <c r="Q27" i="3"/>
  <c r="Q29" i="3"/>
  <c r="Q3" i="3"/>
  <c r="Q52" i="3"/>
  <c r="Q53" i="3"/>
  <c r="Q15" i="3"/>
  <c r="Q55" i="3"/>
  <c r="Q43" i="3"/>
  <c r="Q22" i="3"/>
  <c r="Q30" i="3"/>
  <c r="Q2" i="3"/>
  <c r="Q40" i="3"/>
  <c r="Q13" i="3"/>
  <c r="Q11" i="3"/>
  <c r="Q37" i="3"/>
  <c r="Q50" i="3"/>
  <c r="Q26" i="3"/>
  <c r="Q44" i="3"/>
  <c r="Q34" i="3"/>
  <c r="Q25" i="3"/>
  <c r="Q4" i="3"/>
  <c r="Q23" i="3"/>
  <c r="Q35" i="3"/>
  <c r="Q21" i="3"/>
  <c r="Q18" i="3"/>
  <c r="Q17" i="3"/>
  <c r="Q6" i="3"/>
  <c r="Q10" i="3"/>
  <c r="Q16" i="3"/>
  <c r="Q7" i="3"/>
  <c r="Q45" i="3"/>
  <c r="Q9" i="3"/>
  <c r="Q51" i="3"/>
  <c r="Q54" i="3"/>
  <c r="Q46" i="3"/>
  <c r="Q42" i="3"/>
  <c r="Q5" i="3"/>
  <c r="Q47" i="3"/>
  <c r="Q8" i="3"/>
  <c r="Q28" i="3"/>
  <c r="Q41" i="3"/>
  <c r="Q38" i="3" l="1"/>
  <c r="O39" i="3" l="1"/>
  <c r="O29" i="3"/>
  <c r="O43" i="3"/>
  <c r="O7" i="3"/>
  <c r="O4" i="3"/>
  <c r="O30" i="3"/>
  <c r="O35" i="3"/>
  <c r="O51" i="3"/>
  <c r="O50" i="3"/>
  <c r="O38" i="3"/>
  <c r="O25" i="3"/>
  <c r="O47" i="3"/>
  <c r="O2" i="3"/>
  <c r="O36" i="3"/>
  <c r="O20" i="3"/>
  <c r="O33" i="3"/>
  <c r="O10" i="3"/>
  <c r="O22" i="3"/>
  <c r="O21" i="3"/>
  <c r="O13" i="3"/>
  <c r="O41" i="3"/>
  <c r="O17" i="3"/>
  <c r="O37" i="3"/>
  <c r="O19" i="3"/>
  <c r="O42" i="3"/>
  <c r="O15" i="3"/>
  <c r="O53" i="3"/>
  <c r="O31" i="3"/>
  <c r="O48" i="3"/>
  <c r="O49" i="3"/>
  <c r="O40" i="3"/>
  <c r="O24" i="3"/>
  <c r="O8" i="3"/>
  <c r="O18" i="3"/>
  <c r="O55" i="3"/>
  <c r="O28" i="3"/>
  <c r="O5" i="3"/>
  <c r="O9" i="3"/>
  <c r="O34" i="3"/>
  <c r="O46" i="3"/>
  <c r="O26" i="3"/>
  <c r="O16" i="3"/>
  <c r="O45" i="3"/>
  <c r="O6" i="3"/>
  <c r="O32" i="3"/>
  <c r="O27" i="3"/>
  <c r="O54" i="3"/>
  <c r="O52" i="3"/>
  <c r="O44" i="3"/>
  <c r="O3" i="3"/>
  <c r="O11" i="3"/>
  <c r="O23" i="3"/>
  <c r="Y2" i="1" l="1"/>
</calcChain>
</file>

<file path=xl/sharedStrings.xml><?xml version="1.0" encoding="utf-8"?>
<sst xmlns="http://schemas.openxmlformats.org/spreadsheetml/2006/main" count="323" uniqueCount="104">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</sst>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70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170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3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9" t="s">
        <v>67</v>
      </c>
      <c r="Q1" s="59"/>
      <c r="R1" s="59"/>
      <c r="S1" s="4">
        <v>1.4999999999999999E-2</v>
      </c>
      <c r="T1" s="4"/>
      <c r="U1" s="60" t="s">
        <v>76</v>
      </c>
      <c r="V1" s="60"/>
      <c r="W1" s="60"/>
      <c r="X1" s="60"/>
      <c r="Y1" s="60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793600</v>
      </c>
      <c r="D5" s="2"/>
      <c r="E5" s="1">
        <v>15208</v>
      </c>
      <c r="F5" s="61">
        <v>13</v>
      </c>
      <c r="G5" s="1">
        <v>401704</v>
      </c>
      <c r="H5" s="1">
        <v>376688</v>
      </c>
      <c r="I5" s="1">
        <v>20085</v>
      </c>
      <c r="J5" s="2">
        <v>385</v>
      </c>
      <c r="K5" s="1">
        <v>13804055</v>
      </c>
      <c r="L5" s="1">
        <v>349362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751571</v>
      </c>
      <c r="D6" s="2"/>
      <c r="E6" s="1">
        <v>15361</v>
      </c>
      <c r="F6" s="2"/>
      <c r="G6" s="1">
        <v>647430</v>
      </c>
      <c r="H6" s="1">
        <v>88780</v>
      </c>
      <c r="I6" s="1">
        <v>25920</v>
      </c>
      <c r="J6" s="2">
        <v>530</v>
      </c>
      <c r="K6" s="1">
        <v>6128148</v>
      </c>
      <c r="L6" s="1">
        <v>211345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687909</v>
      </c>
      <c r="D7" s="2"/>
      <c r="E7" s="1">
        <v>13421</v>
      </c>
      <c r="F7" s="2"/>
      <c r="G7" s="1">
        <v>227522</v>
      </c>
      <c r="H7" s="1">
        <v>446966</v>
      </c>
      <c r="I7" s="1">
        <v>32029</v>
      </c>
      <c r="J7" s="2">
        <v>625</v>
      </c>
      <c r="K7" s="1">
        <v>5139472</v>
      </c>
      <c r="L7" s="1">
        <v>239293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485218</v>
      </c>
      <c r="D8" s="2"/>
      <c r="E8" s="1">
        <v>33184</v>
      </c>
      <c r="F8" s="2"/>
      <c r="G8" s="1">
        <v>389067</v>
      </c>
      <c r="H8" s="1">
        <v>62967</v>
      </c>
      <c r="I8" s="1">
        <v>24942</v>
      </c>
      <c r="J8" s="1">
        <v>1706</v>
      </c>
      <c r="K8" s="1">
        <v>10064762</v>
      </c>
      <c r="L8" s="1">
        <v>517374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308221</v>
      </c>
      <c r="D9" s="2"/>
      <c r="E9" s="1">
        <v>6677</v>
      </c>
      <c r="F9" s="2"/>
      <c r="G9" s="1">
        <v>76241</v>
      </c>
      <c r="H9" s="1">
        <v>225303</v>
      </c>
      <c r="I9" s="1">
        <v>29030</v>
      </c>
      <c r="J9" s="2">
        <v>629</v>
      </c>
      <c r="K9" s="1">
        <v>3079471</v>
      </c>
      <c r="L9" s="1">
        <v>290039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279464</v>
      </c>
      <c r="D10" s="2"/>
      <c r="E10" s="1">
        <v>8722</v>
      </c>
      <c r="F10" s="2"/>
      <c r="G10" s="1">
        <v>203664</v>
      </c>
      <c r="H10" s="1">
        <v>67078</v>
      </c>
      <c r="I10" s="1">
        <v>22054</v>
      </c>
      <c r="J10" s="2">
        <v>688</v>
      </c>
      <c r="K10" s="1">
        <v>5185216</v>
      </c>
      <c r="L10" s="1">
        <v>409193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214846</v>
      </c>
      <c r="D11" s="2"/>
      <c r="E11" s="1">
        <v>5498</v>
      </c>
      <c r="F11" s="2"/>
      <c r="G11" s="1">
        <v>34053</v>
      </c>
      <c r="H11" s="1">
        <v>175295</v>
      </c>
      <c r="I11" s="1">
        <v>29517</v>
      </c>
      <c r="J11" s="2">
        <v>755</v>
      </c>
      <c r="K11" s="1">
        <v>1680643</v>
      </c>
      <c r="L11" s="1">
        <v>230898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204166</v>
      </c>
      <c r="D12" s="2"/>
      <c r="E12" s="1">
        <v>16194</v>
      </c>
      <c r="F12" s="2"/>
      <c r="G12" s="1">
        <v>168731</v>
      </c>
      <c r="H12" s="1">
        <v>19241</v>
      </c>
      <c r="I12" s="1">
        <v>22986</v>
      </c>
      <c r="J12" s="1">
        <v>1823</v>
      </c>
      <c r="K12" s="1">
        <v>3397649</v>
      </c>
      <c r="L12" s="1">
        <v>382524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195549</v>
      </c>
      <c r="D13" s="2"/>
      <c r="E13" s="1">
        <v>3286</v>
      </c>
      <c r="F13" s="2"/>
      <c r="G13" s="1">
        <v>176422</v>
      </c>
      <c r="H13" s="1">
        <v>15841</v>
      </c>
      <c r="I13" s="1">
        <v>18645</v>
      </c>
      <c r="J13" s="2">
        <v>313</v>
      </c>
      <c r="K13" s="1">
        <v>2824929</v>
      </c>
      <c r="L13" s="1">
        <v>269347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185148</v>
      </c>
      <c r="D14" s="2"/>
      <c r="E14" s="1">
        <v>2261</v>
      </c>
      <c r="F14" s="2"/>
      <c r="G14" s="1">
        <v>167778</v>
      </c>
      <c r="H14" s="1">
        <v>15109</v>
      </c>
      <c r="I14" s="1">
        <v>27111</v>
      </c>
      <c r="J14" s="2">
        <v>331</v>
      </c>
      <c r="K14" s="1">
        <v>2685015</v>
      </c>
      <c r="L14" s="1">
        <v>393168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162214</v>
      </c>
      <c r="D15" s="2"/>
      <c r="E15" s="1">
        <v>5386</v>
      </c>
      <c r="F15" s="2"/>
      <c r="G15" s="1">
        <v>145570</v>
      </c>
      <c r="H15" s="1">
        <v>11258</v>
      </c>
      <c r="I15" s="1">
        <v>34894</v>
      </c>
      <c r="J15" s="1">
        <v>1159</v>
      </c>
      <c r="K15" s="1">
        <v>2205935</v>
      </c>
      <c r="L15" s="1">
        <v>474518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156512</v>
      </c>
      <c r="D16" s="2"/>
      <c r="E16" s="1">
        <v>8105</v>
      </c>
      <c r="F16" s="2"/>
      <c r="G16" s="1">
        <v>122833</v>
      </c>
      <c r="H16" s="1">
        <v>25574</v>
      </c>
      <c r="I16" s="1">
        <v>12226</v>
      </c>
      <c r="J16" s="2">
        <v>633</v>
      </c>
      <c r="K16" s="1">
        <v>1924986</v>
      </c>
      <c r="L16" s="1">
        <v>150366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146584</v>
      </c>
      <c r="D17" s="2"/>
      <c r="E17" s="1">
        <v>2457</v>
      </c>
      <c r="F17" s="2"/>
      <c r="G17" s="1">
        <v>61232</v>
      </c>
      <c r="H17" s="1">
        <v>82895</v>
      </c>
      <c r="I17" s="1">
        <v>29896</v>
      </c>
      <c r="J17" s="2">
        <v>501</v>
      </c>
      <c r="K17" s="1">
        <v>1122595</v>
      </c>
      <c r="L17" s="1">
        <v>228952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145982</v>
      </c>
      <c r="D18" s="2"/>
      <c r="E18" s="1">
        <v>4654</v>
      </c>
      <c r="F18" s="2"/>
      <c r="G18" s="1">
        <v>124774</v>
      </c>
      <c r="H18" s="1">
        <v>16554</v>
      </c>
      <c r="I18" s="1">
        <v>12489</v>
      </c>
      <c r="J18" s="2">
        <v>398</v>
      </c>
      <c r="K18" s="1">
        <v>2880825</v>
      </c>
      <c r="L18" s="1">
        <v>246454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142010</v>
      </c>
      <c r="D19" s="2"/>
      <c r="E19" s="1">
        <v>3060</v>
      </c>
      <c r="F19" s="2"/>
      <c r="G19" s="1">
        <v>16979</v>
      </c>
      <c r="H19" s="1">
        <v>121971</v>
      </c>
      <c r="I19" s="1">
        <v>16638</v>
      </c>
      <c r="J19" s="2">
        <v>359</v>
      </c>
      <c r="K19" s="1">
        <v>2054035</v>
      </c>
      <c r="L19" s="1">
        <v>240646</v>
      </c>
      <c r="M19" s="1">
        <v>8535519</v>
      </c>
      <c r="N19" s="5"/>
      <c r="O19" s="6"/>
      <c r="P19" s="5"/>
    </row>
    <row r="20" spans="1:16" ht="15" thickBot="1" x14ac:dyDescent="0.4">
      <c r="A20" s="43">
        <v>16</v>
      </c>
      <c r="B20" s="41" t="s">
        <v>25</v>
      </c>
      <c r="C20" s="1">
        <v>140789</v>
      </c>
      <c r="D20" s="2"/>
      <c r="E20" s="1">
        <v>3243</v>
      </c>
      <c r="F20" s="2"/>
      <c r="G20" s="1">
        <v>66722</v>
      </c>
      <c r="H20" s="1">
        <v>70824</v>
      </c>
      <c r="I20" s="1">
        <v>27344</v>
      </c>
      <c r="J20" s="2">
        <v>630</v>
      </c>
      <c r="K20" s="1">
        <v>1271177</v>
      </c>
      <c r="L20" s="1">
        <v>246892</v>
      </c>
      <c r="M20" s="1">
        <v>5148714</v>
      </c>
      <c r="N20" s="5"/>
      <c r="O20" s="6"/>
      <c r="P20" s="5"/>
    </row>
    <row r="21" spans="1:16" ht="15" thickBot="1" x14ac:dyDescent="0.4">
      <c r="A21" s="43">
        <v>17</v>
      </c>
      <c r="B21" s="41" t="s">
        <v>11</v>
      </c>
      <c r="C21" s="1">
        <v>130357</v>
      </c>
      <c r="D21" s="2"/>
      <c r="E21" s="1">
        <v>6997</v>
      </c>
      <c r="F21" s="2"/>
      <c r="G21" s="1">
        <v>90216</v>
      </c>
      <c r="H21" s="1">
        <v>33144</v>
      </c>
      <c r="I21" s="1">
        <v>13053</v>
      </c>
      <c r="J21" s="2">
        <v>701</v>
      </c>
      <c r="K21" s="1">
        <v>3711413</v>
      </c>
      <c r="L21" s="1">
        <v>371630</v>
      </c>
      <c r="M21" s="1">
        <v>9986857</v>
      </c>
      <c r="N21" s="5"/>
      <c r="O21" s="6"/>
      <c r="P21" s="5"/>
    </row>
    <row r="22" spans="1:16" ht="15" thickBot="1" x14ac:dyDescent="0.4">
      <c r="A22" s="43">
        <v>18</v>
      </c>
      <c r="B22" s="41" t="s">
        <v>17</v>
      </c>
      <c r="C22" s="1">
        <v>127969</v>
      </c>
      <c r="D22" s="2"/>
      <c r="E22" s="1">
        <v>9328</v>
      </c>
      <c r="F22" s="2"/>
      <c r="G22" s="1">
        <v>109397</v>
      </c>
      <c r="H22" s="1">
        <v>9244</v>
      </c>
      <c r="I22" s="1">
        <v>18566</v>
      </c>
      <c r="J22" s="1">
        <v>1353</v>
      </c>
      <c r="K22" s="1">
        <v>2344121</v>
      </c>
      <c r="L22" s="1">
        <v>340097</v>
      </c>
      <c r="M22" s="1">
        <v>6892503</v>
      </c>
      <c r="N22" s="6"/>
      <c r="O22" s="6"/>
      <c r="P22" s="34"/>
    </row>
    <row r="23" spans="1:16" ht="15" thickBot="1" x14ac:dyDescent="0.4">
      <c r="A23" s="43">
        <v>19</v>
      </c>
      <c r="B23" s="41" t="s">
        <v>26</v>
      </c>
      <c r="C23" s="1">
        <v>120912</v>
      </c>
      <c r="D23" s="2"/>
      <c r="E23" s="1">
        <v>3895</v>
      </c>
      <c r="F23" s="2"/>
      <c r="G23" s="1">
        <v>7394</v>
      </c>
      <c r="H23" s="1">
        <v>109623</v>
      </c>
      <c r="I23" s="1">
        <v>20000</v>
      </c>
      <c r="J23" s="2">
        <v>644</v>
      </c>
      <c r="K23" s="1">
        <v>2422067</v>
      </c>
      <c r="L23" s="1">
        <v>400628</v>
      </c>
      <c r="M23" s="1">
        <v>6045680</v>
      </c>
      <c r="N23" s="6"/>
      <c r="O23" s="6"/>
    </row>
    <row r="24" spans="1:16" ht="15" thickBot="1" x14ac:dyDescent="0.4">
      <c r="A24" s="43">
        <v>20</v>
      </c>
      <c r="B24" s="41" t="s">
        <v>35</v>
      </c>
      <c r="C24" s="1">
        <v>118990</v>
      </c>
      <c r="D24" s="2"/>
      <c r="E24" s="1">
        <v>2025</v>
      </c>
      <c r="F24" s="2"/>
      <c r="G24" s="1">
        <v>18444</v>
      </c>
      <c r="H24" s="1">
        <v>98521</v>
      </c>
      <c r="I24" s="1">
        <v>19388</v>
      </c>
      <c r="J24" s="2">
        <v>330</v>
      </c>
      <c r="K24" s="1">
        <v>1314764</v>
      </c>
      <c r="L24" s="1">
        <v>214221</v>
      </c>
      <c r="M24" s="1">
        <v>6137428</v>
      </c>
      <c r="N24" s="5"/>
      <c r="O24" s="6"/>
    </row>
    <row r="25" spans="1:16" ht="15" thickBot="1" x14ac:dyDescent="0.4">
      <c r="A25" s="43">
        <v>21</v>
      </c>
      <c r="B25" s="41" t="s">
        <v>27</v>
      </c>
      <c r="C25" s="1">
        <v>112626</v>
      </c>
      <c r="D25" s="2"/>
      <c r="E25" s="1">
        <v>3520</v>
      </c>
      <c r="F25" s="2"/>
      <c r="G25" s="1">
        <v>89072</v>
      </c>
      <c r="H25" s="1">
        <v>20034</v>
      </c>
      <c r="I25" s="1">
        <v>16729</v>
      </c>
      <c r="J25" s="2">
        <v>523</v>
      </c>
      <c r="K25" s="1">
        <v>1898563</v>
      </c>
      <c r="L25" s="1">
        <v>282011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104170</v>
      </c>
      <c r="D26" s="2"/>
      <c r="E26" s="1">
        <v>1251</v>
      </c>
      <c r="F26" s="2"/>
      <c r="G26" s="1">
        <v>88131</v>
      </c>
      <c r="H26" s="1">
        <v>14788</v>
      </c>
      <c r="I26" s="1">
        <v>17891</v>
      </c>
      <c r="J26" s="2">
        <v>215</v>
      </c>
      <c r="K26" s="1">
        <v>1452662</v>
      </c>
      <c r="L26" s="1">
        <v>249494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94021</v>
      </c>
      <c r="D27" s="2"/>
      <c r="E27" s="1">
        <v>2846</v>
      </c>
      <c r="F27" s="2"/>
      <c r="G27" s="1">
        <v>85327</v>
      </c>
      <c r="H27" s="1">
        <v>5848</v>
      </c>
      <c r="I27" s="1">
        <v>31591</v>
      </c>
      <c r="J27" s="2">
        <v>956</v>
      </c>
      <c r="K27" s="1">
        <v>793833</v>
      </c>
      <c r="L27" s="1">
        <v>266732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91422</v>
      </c>
      <c r="D28" s="2"/>
      <c r="E28" s="1">
        <v>2031</v>
      </c>
      <c r="F28" s="2"/>
      <c r="G28" s="1">
        <v>82833</v>
      </c>
      <c r="H28" s="1">
        <v>6558</v>
      </c>
      <c r="I28" s="1">
        <v>16211</v>
      </c>
      <c r="J28" s="2">
        <v>360</v>
      </c>
      <c r="K28" s="1">
        <v>1863694</v>
      </c>
      <c r="L28" s="1">
        <v>330464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86037</v>
      </c>
      <c r="D29" s="2"/>
      <c r="E29" s="1">
        <v>2059</v>
      </c>
      <c r="F29" s="2"/>
      <c r="G29" s="1">
        <v>40245</v>
      </c>
      <c r="H29" s="1">
        <v>43733</v>
      </c>
      <c r="I29" s="1">
        <v>11299</v>
      </c>
      <c r="J29" s="2">
        <v>270</v>
      </c>
      <c r="K29" s="1">
        <v>1736556</v>
      </c>
      <c r="L29" s="1">
        <v>228047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81674</v>
      </c>
      <c r="D30" s="62">
        <v>354</v>
      </c>
      <c r="E30" s="1">
        <v>1293</v>
      </c>
      <c r="F30" s="61">
        <v>7</v>
      </c>
      <c r="G30" s="1">
        <v>60285</v>
      </c>
      <c r="H30" s="1">
        <v>20096</v>
      </c>
      <c r="I30" s="1">
        <v>25887</v>
      </c>
      <c r="J30" s="2">
        <v>410</v>
      </c>
      <c r="K30" s="1">
        <v>748888</v>
      </c>
      <c r="L30" s="1">
        <v>237360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79072</v>
      </c>
      <c r="D31" s="2"/>
      <c r="E31" s="2">
        <v>962</v>
      </c>
      <c r="F31" s="2"/>
      <c r="G31" s="1">
        <v>65482</v>
      </c>
      <c r="H31" s="1">
        <v>12628</v>
      </c>
      <c r="I31" s="1">
        <v>19983</v>
      </c>
      <c r="J31" s="2">
        <v>243</v>
      </c>
      <c r="K31" s="1">
        <v>1127633</v>
      </c>
      <c r="L31" s="1">
        <v>284974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76981</v>
      </c>
      <c r="D32" s="2"/>
      <c r="E32" s="1">
        <v>1209</v>
      </c>
      <c r="F32" s="2"/>
      <c r="G32" s="1">
        <v>69184</v>
      </c>
      <c r="H32" s="1">
        <v>6588</v>
      </c>
      <c r="I32" s="1">
        <v>25509</v>
      </c>
      <c r="J32" s="2">
        <v>401</v>
      </c>
      <c r="K32" s="1">
        <v>908424</v>
      </c>
      <c r="L32" s="1">
        <v>301022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76298</v>
      </c>
      <c r="D33" s="2"/>
      <c r="E33" s="1">
        <v>1546</v>
      </c>
      <c r="F33" s="2"/>
      <c r="G33" s="1">
        <v>50097</v>
      </c>
      <c r="H33" s="1">
        <v>24655</v>
      </c>
      <c r="I33" s="1">
        <v>24771</v>
      </c>
      <c r="J33" s="2">
        <v>502</v>
      </c>
      <c r="K33" s="1">
        <v>991960</v>
      </c>
      <c r="L33" s="1">
        <v>322049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66053</v>
      </c>
      <c r="D34" s="2"/>
      <c r="E34" s="1">
        <v>2025</v>
      </c>
      <c r="F34" s="2"/>
      <c r="G34" s="1">
        <v>29449</v>
      </c>
      <c r="H34" s="1">
        <v>34579</v>
      </c>
      <c r="I34" s="1">
        <v>11470</v>
      </c>
      <c r="J34" s="2">
        <v>352</v>
      </c>
      <c r="K34" s="1">
        <v>840452</v>
      </c>
      <c r="L34" s="1">
        <v>145944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65044</v>
      </c>
      <c r="D35" s="2"/>
      <c r="E35" s="2">
        <v>443</v>
      </c>
      <c r="F35" s="2"/>
      <c r="G35" s="1">
        <v>51945</v>
      </c>
      <c r="H35" s="1">
        <v>12656</v>
      </c>
      <c r="I35" s="1">
        <v>20288</v>
      </c>
      <c r="J35" s="2">
        <v>138</v>
      </c>
      <c r="K35" s="1">
        <v>982545</v>
      </c>
      <c r="L35" s="1">
        <v>306475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62731</v>
      </c>
      <c r="D36" s="2"/>
      <c r="E36" s="1">
        <v>1119</v>
      </c>
      <c r="F36" s="2"/>
      <c r="G36" s="1">
        <v>11361</v>
      </c>
      <c r="H36" s="1">
        <v>50251</v>
      </c>
      <c r="I36" s="1">
        <v>14041</v>
      </c>
      <c r="J36" s="2">
        <v>250</v>
      </c>
      <c r="K36" s="1">
        <v>1142031</v>
      </c>
      <c r="L36" s="1">
        <v>255621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56160</v>
      </c>
      <c r="D37" s="2"/>
      <c r="E37" s="1">
        <v>4496</v>
      </c>
      <c r="F37" s="2"/>
      <c r="G37" s="1">
        <v>41599</v>
      </c>
      <c r="H37" s="1">
        <v>10065</v>
      </c>
      <c r="I37" s="1">
        <v>15752</v>
      </c>
      <c r="J37" s="1">
        <v>1261</v>
      </c>
      <c r="K37" s="1">
        <v>1477478</v>
      </c>
      <c r="L37" s="1">
        <v>414406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54982</v>
      </c>
      <c r="D38" s="2"/>
      <c r="E38" s="2">
        <v>614</v>
      </c>
      <c r="F38" s="2"/>
      <c r="G38" s="1">
        <v>39123</v>
      </c>
      <c r="H38" s="1">
        <v>15245</v>
      </c>
      <c r="I38" s="1">
        <v>18873</v>
      </c>
      <c r="J38" s="2">
        <v>211</v>
      </c>
      <c r="K38" s="1">
        <v>484691</v>
      </c>
      <c r="L38" s="1">
        <v>166371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41785</v>
      </c>
      <c r="D39" s="2"/>
      <c r="E39" s="2">
        <v>461</v>
      </c>
      <c r="F39" s="2"/>
      <c r="G39" s="1">
        <v>31212</v>
      </c>
      <c r="H39" s="1">
        <v>10112</v>
      </c>
      <c r="I39" s="1">
        <v>21601</v>
      </c>
      <c r="J39" s="2">
        <v>238</v>
      </c>
      <c r="K39" s="1">
        <v>431401</v>
      </c>
      <c r="L39" s="1">
        <v>223014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38347</v>
      </c>
      <c r="D40" s="2"/>
      <c r="E40" s="2">
        <v>451</v>
      </c>
      <c r="F40" s="2"/>
      <c r="G40" s="1">
        <v>20674</v>
      </c>
      <c r="H40" s="1">
        <v>17222</v>
      </c>
      <c r="I40" s="1">
        <v>21458</v>
      </c>
      <c r="J40" s="2">
        <v>252</v>
      </c>
      <c r="K40" s="1">
        <v>292159</v>
      </c>
      <c r="L40" s="1">
        <v>163485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31313</v>
      </c>
      <c r="D41" s="2"/>
      <c r="E41" s="2">
        <v>532</v>
      </c>
      <c r="F41" s="2"/>
      <c r="G41" s="1">
        <v>5463</v>
      </c>
      <c r="H41" s="1">
        <v>25318</v>
      </c>
      <c r="I41" s="1">
        <v>7424</v>
      </c>
      <c r="J41" s="2">
        <v>126</v>
      </c>
      <c r="K41" s="1">
        <v>641048</v>
      </c>
      <c r="L41" s="1">
        <v>151989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27790</v>
      </c>
      <c r="D42" s="2"/>
      <c r="E42" s="2">
        <v>854</v>
      </c>
      <c r="F42" s="2"/>
      <c r="G42" s="1">
        <v>15586</v>
      </c>
      <c r="H42" s="1">
        <v>11350</v>
      </c>
      <c r="I42" s="1">
        <v>13253</v>
      </c>
      <c r="J42" s="2">
        <v>407</v>
      </c>
      <c r="K42" s="1">
        <v>872331</v>
      </c>
      <c r="L42" s="1">
        <v>416024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24044</v>
      </c>
      <c r="D43" s="2"/>
      <c r="E43" s="1">
        <v>1099</v>
      </c>
      <c r="F43" s="2"/>
      <c r="G43" s="1">
        <v>2272</v>
      </c>
      <c r="H43" s="1">
        <v>20673</v>
      </c>
      <c r="I43" s="1">
        <v>22697</v>
      </c>
      <c r="J43" s="1">
        <v>1037</v>
      </c>
      <c r="K43" s="1">
        <v>696808</v>
      </c>
      <c r="L43" s="1">
        <v>657763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19761</v>
      </c>
      <c r="D44" s="2"/>
      <c r="E44" s="2">
        <v>628</v>
      </c>
      <c r="F44" s="2"/>
      <c r="G44" s="1">
        <v>10411</v>
      </c>
      <c r="H44" s="1">
        <v>8722</v>
      </c>
      <c r="I44" s="1">
        <v>20293</v>
      </c>
      <c r="J44" s="2">
        <v>645</v>
      </c>
      <c r="K44" s="1">
        <v>274837</v>
      </c>
      <c r="L44" s="1">
        <v>282242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19189</v>
      </c>
      <c r="D45" s="2"/>
      <c r="E45" s="2">
        <v>202</v>
      </c>
      <c r="F45" s="2"/>
      <c r="G45" s="1">
        <v>16170</v>
      </c>
      <c r="H45" s="1">
        <v>2817</v>
      </c>
      <c r="I45" s="1">
        <v>21691</v>
      </c>
      <c r="J45" s="2">
        <v>228</v>
      </c>
      <c r="K45" s="1">
        <v>178346</v>
      </c>
      <c r="L45" s="1">
        <v>201599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18508</v>
      </c>
      <c r="D46" s="2"/>
      <c r="E46" s="2">
        <v>196</v>
      </c>
      <c r="F46" s="2"/>
      <c r="G46" s="1">
        <v>15220</v>
      </c>
      <c r="H46" s="1">
        <v>3092</v>
      </c>
      <c r="I46" s="1">
        <v>24287</v>
      </c>
      <c r="J46" s="2">
        <v>257</v>
      </c>
      <c r="K46" s="1">
        <v>230070</v>
      </c>
      <c r="L46" s="1">
        <v>301905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15021</v>
      </c>
      <c r="D47" s="2"/>
      <c r="E47" s="2">
        <v>621</v>
      </c>
      <c r="F47" s="2"/>
      <c r="G47" s="1">
        <v>11886</v>
      </c>
      <c r="H47" s="1">
        <v>2514</v>
      </c>
      <c r="I47" s="1">
        <v>21284</v>
      </c>
      <c r="J47" s="2">
        <v>880</v>
      </c>
      <c r="K47" s="1">
        <v>361633</v>
      </c>
      <c r="L47" s="1">
        <v>512410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14384</v>
      </c>
      <c r="D48" s="2"/>
      <c r="E48" s="2">
        <v>317</v>
      </c>
      <c r="F48" s="2"/>
      <c r="G48" s="1">
        <v>10524</v>
      </c>
      <c r="H48" s="1">
        <v>3543</v>
      </c>
      <c r="I48" s="1">
        <v>8026</v>
      </c>
      <c r="J48" s="2">
        <v>177</v>
      </c>
      <c r="K48" s="1">
        <v>522329</v>
      </c>
      <c r="L48" s="1">
        <v>291454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11522</v>
      </c>
      <c r="D49" s="2"/>
      <c r="E49" s="2">
        <v>120</v>
      </c>
      <c r="F49" s="2"/>
      <c r="G49" s="1">
        <v>4992</v>
      </c>
      <c r="H49" s="1">
        <v>6410</v>
      </c>
      <c r="I49" s="1">
        <v>8138</v>
      </c>
      <c r="J49" s="2">
        <v>85</v>
      </c>
      <c r="K49" s="1">
        <v>390003</v>
      </c>
      <c r="L49" s="1">
        <v>275451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10700</v>
      </c>
      <c r="D50" s="2"/>
      <c r="E50" s="2">
        <v>163</v>
      </c>
      <c r="F50" s="2"/>
      <c r="G50" s="1">
        <v>7937</v>
      </c>
      <c r="H50" s="1">
        <v>2600</v>
      </c>
      <c r="I50" s="1">
        <v>10011</v>
      </c>
      <c r="J50" s="2">
        <v>153</v>
      </c>
      <c r="K50" s="1">
        <v>314009</v>
      </c>
      <c r="L50" s="1">
        <v>293802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7990</v>
      </c>
      <c r="D51" s="2"/>
      <c r="E51" s="2">
        <v>438</v>
      </c>
      <c r="F51" s="2"/>
      <c r="G51" s="1">
        <v>7259</v>
      </c>
      <c r="H51" s="2">
        <v>293</v>
      </c>
      <c r="I51" s="1">
        <v>5876</v>
      </c>
      <c r="J51" s="2">
        <v>322</v>
      </c>
      <c r="K51" s="1">
        <v>274308</v>
      </c>
      <c r="L51" s="1">
        <v>201740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6950</v>
      </c>
      <c r="D52" s="2"/>
      <c r="E52" s="2">
        <v>45</v>
      </c>
      <c r="F52" s="2"/>
      <c r="G52" s="1">
        <v>2415</v>
      </c>
      <c r="H52" s="1">
        <v>4490</v>
      </c>
      <c r="I52" s="1">
        <v>9500</v>
      </c>
      <c r="J52" s="2">
        <v>62</v>
      </c>
      <c r="K52" s="1">
        <v>431191</v>
      </c>
      <c r="L52" s="1">
        <v>589425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5146</v>
      </c>
      <c r="D53" s="2"/>
      <c r="E53" s="2">
        <v>140</v>
      </c>
      <c r="F53" s="2"/>
      <c r="G53" s="1">
        <v>4407</v>
      </c>
      <c r="H53" s="2">
        <v>599</v>
      </c>
      <c r="I53" s="1">
        <v>3828</v>
      </c>
      <c r="J53" s="2">
        <v>104</v>
      </c>
      <c r="K53" s="1">
        <v>385064</v>
      </c>
      <c r="L53" s="1">
        <v>286461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5016</v>
      </c>
      <c r="D54" s="2"/>
      <c r="E54" s="2">
        <v>49</v>
      </c>
      <c r="F54" s="2"/>
      <c r="G54" s="1">
        <v>4230</v>
      </c>
      <c r="H54" s="2">
        <v>737</v>
      </c>
      <c r="I54" s="1">
        <v>8667</v>
      </c>
      <c r="J54" s="2">
        <v>85</v>
      </c>
      <c r="K54" s="1">
        <v>149060</v>
      </c>
      <c r="L54" s="1">
        <v>257551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1721</v>
      </c>
      <c r="D55" s="2"/>
      <c r="E55" s="2">
        <v>58</v>
      </c>
      <c r="F55" s="2"/>
      <c r="G55" s="1">
        <v>1557</v>
      </c>
      <c r="H55" s="2">
        <v>106</v>
      </c>
      <c r="I55" s="1">
        <v>2758</v>
      </c>
      <c r="J55" s="2">
        <v>93</v>
      </c>
      <c r="K55" s="1">
        <v>157341</v>
      </c>
      <c r="L55" s="1">
        <v>252153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42596</v>
      </c>
      <c r="D56" s="2"/>
      <c r="E56" s="2">
        <v>613</v>
      </c>
      <c r="F56" s="2"/>
      <c r="G56" s="1">
        <v>2267</v>
      </c>
      <c r="H56" s="1">
        <v>39716</v>
      </c>
      <c r="I56" s="1">
        <v>12577</v>
      </c>
      <c r="J56" s="2">
        <v>181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2190</v>
      </c>
      <c r="D57" s="2"/>
      <c r="E57" s="2">
        <v>37</v>
      </c>
      <c r="F57" s="2"/>
      <c r="G57" s="1">
        <v>1507</v>
      </c>
      <c r="H57" s="2">
        <v>646</v>
      </c>
      <c r="I57" s="2"/>
      <c r="J57" s="2"/>
      <c r="K57" s="1">
        <v>47001</v>
      </c>
      <c r="L57" s="2"/>
      <c r="M57" s="2"/>
      <c r="N57" s="6"/>
      <c r="O57" s="5"/>
    </row>
    <row r="58" spans="1:15" ht="21.5" thickBot="1" x14ac:dyDescent="0.4">
      <c r="A58" s="53">
        <v>54</v>
      </c>
      <c r="B58" s="54" t="s">
        <v>66</v>
      </c>
      <c r="C58" s="55">
        <v>1276</v>
      </c>
      <c r="D58" s="56"/>
      <c r="E58" s="56">
        <v>19</v>
      </c>
      <c r="F58" s="56"/>
      <c r="G58" s="55">
        <v>1195</v>
      </c>
      <c r="H58" s="56">
        <v>62</v>
      </c>
      <c r="I58" s="56"/>
      <c r="J58" s="56"/>
      <c r="K58" s="55">
        <v>19479</v>
      </c>
      <c r="L58" s="56"/>
      <c r="M58" s="56"/>
      <c r="N58" s="57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B9CD8543-0F47-4698-AF9C-670798DA3ED8}"/>
    <hyperlink ref="B6" r:id="rId2" display="https://www.worldometers.info/coronavirus/usa/texas/" xr:uid="{08C128B5-FF90-44F6-8C37-8C157269036E}"/>
    <hyperlink ref="B7" r:id="rId3" display="https://www.worldometers.info/coronavirus/usa/florida/" xr:uid="{74F2F77F-53F6-45EC-8CFB-BFB066F2CDC4}"/>
    <hyperlink ref="B8" r:id="rId4" display="https://www.worldometers.info/coronavirus/usa/new-york/" xr:uid="{51E2785A-F3B4-4AF9-AB25-67D665B540D5}"/>
    <hyperlink ref="B9" r:id="rId5" display="https://www.worldometers.info/coronavirus/usa/georgia/" xr:uid="{43496560-E269-4E9F-A509-749749BA7B92}"/>
    <hyperlink ref="B10" r:id="rId6" display="https://www.worldometers.info/coronavirus/usa/illinois/" xr:uid="{69904FA2-D7CF-4790-A93B-C20DB576DAA8}"/>
    <hyperlink ref="B11" r:id="rId7" display="https://www.worldometers.info/coronavirus/usa/arizona/" xr:uid="{4F3BEF03-EB79-4B8F-AE37-5F8FCB685001}"/>
    <hyperlink ref="B12" r:id="rId8" display="https://www.worldometers.info/coronavirus/usa/new-jersey/" xr:uid="{C33E59A5-D524-429E-A7AE-FDD6EFAB901F}"/>
    <hyperlink ref="B13" r:id="rId9" display="https://www.worldometers.info/coronavirus/usa/north-carolina/" xr:uid="{26F5979F-FD9B-4294-AB23-BB6E921FB564}"/>
    <hyperlink ref="B14" r:id="rId10" display="https://www.worldometers.info/coronavirus/usa/tennessee/" xr:uid="{2C0A5938-A615-4B98-B555-58C458102D54}"/>
    <hyperlink ref="B15" r:id="rId11" display="https://www.worldometers.info/coronavirus/usa/louisiana/" xr:uid="{375E1534-E743-459D-B084-F104191647CD}"/>
    <hyperlink ref="B16" r:id="rId12" display="https://www.worldometers.info/coronavirus/usa/pennsylvania/" xr:uid="{06572875-F455-4592-A97A-FB3439C48F32}"/>
    <hyperlink ref="B17" r:id="rId13" display="https://www.worldometers.info/coronavirus/usa/alabama/" xr:uid="{0EA5221F-21EB-4E6D-8F0A-930B83A07ABE}"/>
    <hyperlink ref="B18" r:id="rId14" display="https://www.worldometers.info/coronavirus/usa/ohio/" xr:uid="{A5E23693-3823-410B-96CE-E19C2633938D}"/>
    <hyperlink ref="B19" r:id="rId15" display="https://www.worldometers.info/coronavirus/usa/virginia/" xr:uid="{62EB85F0-B8BB-4FB0-A230-F7758EC6165F}"/>
    <hyperlink ref="B20" r:id="rId16" display="https://www.worldometers.info/coronavirus/usa/south-carolina/" xr:uid="{4E006920-7841-416C-9F18-54E44F83B184}"/>
    <hyperlink ref="B21" r:id="rId17" display="https://www.worldometers.info/coronavirus/usa/michigan/" xr:uid="{6CF31628-C67D-4947-9FBD-3521A73C2329}"/>
    <hyperlink ref="B22" r:id="rId18" display="https://www.worldometers.info/coronavirus/usa/massachusetts/" xr:uid="{DE2EAF72-CA89-4076-BFB1-6DB5669E7D30}"/>
    <hyperlink ref="B23" r:id="rId19" display="https://www.worldometers.info/coronavirus/usa/maryland/" xr:uid="{4BF6E1AA-4697-4C88-BB75-348C310FB53A}"/>
    <hyperlink ref="B24" r:id="rId20" display="https://www.worldometers.info/coronavirus/usa/missouri/" xr:uid="{2164FE50-041B-4807-A710-A47DC47F0672}"/>
    <hyperlink ref="B25" r:id="rId21" display="https://www.worldometers.info/coronavirus/usa/indiana/" xr:uid="{F6080D9C-0A3E-4D96-9FB0-76CE34BC76C0}"/>
    <hyperlink ref="B26" r:id="rId22" display="https://www.worldometers.info/coronavirus/usa/wisconsin/" xr:uid="{F8B74CE3-2D7F-4174-8BFA-9D32BE78EA67}"/>
    <hyperlink ref="B27" r:id="rId23" display="https://www.worldometers.info/coronavirus/usa/mississippi/" xr:uid="{C9D2B741-8969-4B56-B72D-BD6A5980A27B}"/>
    <hyperlink ref="B28" r:id="rId24" display="https://www.worldometers.info/coronavirus/usa/minnesota/" xr:uid="{0384F774-A743-425B-ADA5-263DDBB06C03}"/>
    <hyperlink ref="B29" r:id="rId25" display="https://www.worldometers.info/coronavirus/usa/washington/" xr:uid="{40C3DC16-BA11-4577-B0D7-C6FAD118D92D}"/>
    <hyperlink ref="B30" r:id="rId26" display="https://www.worldometers.info/coronavirus/usa/iowa/" xr:uid="{C218D8F4-1F35-4458-B333-5AEC967D497B}"/>
    <hyperlink ref="B31" r:id="rId27" display="https://www.worldometers.info/coronavirus/usa/oklahoma/" xr:uid="{C93D5193-6D34-454E-A138-BBAA037A4CC4}"/>
    <hyperlink ref="B32" r:id="rId28" display="https://www.worldometers.info/coronavirus/usa/arkansas/" xr:uid="{46002311-6A2A-473E-A978-1E46F332DCF9}"/>
    <hyperlink ref="B33" r:id="rId29" display="https://www.worldometers.info/coronavirus/usa/nevada/" xr:uid="{10E78863-3055-40E5-8F21-00817DD16F25}"/>
    <hyperlink ref="B34" r:id="rId30" display="https://www.worldometers.info/coronavirus/usa/colorado/" xr:uid="{8C8B9A99-D2EC-4D14-AB4C-467F8F23F1A8}"/>
    <hyperlink ref="B35" r:id="rId31" display="https://www.worldometers.info/coronavirus/usa/utah/" xr:uid="{D74346EC-61DC-4C40-BC70-396D3BAFBEBA}"/>
    <hyperlink ref="B36" r:id="rId32" display="https://www.worldometers.info/coronavirus/usa/kentucky/" xr:uid="{121A5E9A-17F3-4616-8E27-1371493DF467}"/>
    <hyperlink ref="B37" r:id="rId33" display="https://www.worldometers.info/coronavirus/usa/connecticut/" xr:uid="{CB1C7B89-A990-44DF-B8C4-359245F1DC48}"/>
    <hyperlink ref="B38" r:id="rId34" display="https://www.worldometers.info/coronavirus/usa/kansas/" xr:uid="{9B528621-41A1-49F6-9661-309B6AC9F243}"/>
    <hyperlink ref="B39" r:id="rId35" display="https://www.worldometers.info/coronavirus/usa/nebraska/" xr:uid="{B783C377-BDE0-4573-BE50-D33931B78986}"/>
    <hyperlink ref="B40" r:id="rId36" display="https://www.worldometers.info/coronavirus/usa/idaho/" xr:uid="{A8AFF5D8-FD70-4621-89E0-DD294C5700CD}"/>
    <hyperlink ref="B41" r:id="rId37" display="https://www.worldometers.info/coronavirus/usa/oregon/" xr:uid="{F78388C0-F044-48F3-82E8-1B26C52D87B2}"/>
    <hyperlink ref="B42" r:id="rId38" display="https://www.worldometers.info/coronavirus/usa/new-mexico/" xr:uid="{96C11BA7-5B98-49CE-A5D4-CBAAEE991A94}"/>
    <hyperlink ref="B43" r:id="rId39" display="https://www.worldometers.info/coronavirus/usa/rhode-island/" xr:uid="{C482FC44-9EFF-49FA-B5CD-D5C22AF0DF46}"/>
    <hyperlink ref="B44" r:id="rId40" display="https://www.worldometers.info/coronavirus/usa/delaware/" xr:uid="{78C5BB2B-B698-4646-B105-5AD8EE92ABD3}"/>
    <hyperlink ref="B45" r:id="rId41" display="https://www.worldometers.info/coronavirus/usa/south-dakota/" xr:uid="{D2AF8696-90EC-496C-A01F-C0C7A7BF783E}"/>
    <hyperlink ref="B46" r:id="rId42" display="https://www.worldometers.info/coronavirus/usa/north-dakota/" xr:uid="{0DCDEB35-671F-4717-B13D-B9EEB90BDEC8}"/>
    <hyperlink ref="B47" r:id="rId43" display="https://www.worldometers.info/coronavirus/usa/district-of-columbia/" xr:uid="{F0D8B257-90BD-4D21-9B4A-C930D96FC664}"/>
    <hyperlink ref="B48" r:id="rId44" display="https://www.worldometers.info/coronavirus/usa/west-virginia/" xr:uid="{3EB58890-A633-468F-AC29-9EB9EB1A7C16}"/>
    <hyperlink ref="B49" r:id="rId45" display="https://www.worldometers.info/coronavirus/usa/hawaii/" xr:uid="{A336FF10-86D5-4F3B-B01B-136325F0CB1B}"/>
    <hyperlink ref="B50" r:id="rId46" display="https://www.worldometers.info/coronavirus/usa/montana/" xr:uid="{2BF9F00C-E65D-41FA-9719-72453AF77EA7}"/>
    <hyperlink ref="B51" r:id="rId47" display="https://www.worldometers.info/coronavirus/usa/new-hampshire/" xr:uid="{E1B3AC0F-B528-4634-B058-30028990E15A}"/>
    <hyperlink ref="B52" r:id="rId48" display="https://www.worldometers.info/coronavirus/usa/alaska/" xr:uid="{72D2CC6B-CAC5-4EA4-83CF-7A500692E7B0}"/>
    <hyperlink ref="B53" r:id="rId49" display="https://www.worldometers.info/coronavirus/usa/maine/" xr:uid="{959B9DB8-4A4D-4172-9FD7-2BB4207A1609}"/>
    <hyperlink ref="B54" r:id="rId50" display="https://www.worldometers.info/coronavirus/usa/wyoming/" xr:uid="{639174E5-480B-459E-B2C0-D5F3C0F3ECF8}"/>
    <hyperlink ref="B55" r:id="rId51" display="https://www.worldometers.info/coronavirus/usa/vermont/" xr:uid="{C93B87AE-3BDE-4288-B259-B5DA082C5C2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146584</v>
      </c>
      <c r="C2" s="2"/>
      <c r="D2" s="1">
        <v>2457</v>
      </c>
      <c r="E2" s="2"/>
      <c r="F2" s="1">
        <v>61232</v>
      </c>
      <c r="G2" s="1">
        <v>82895</v>
      </c>
      <c r="H2" s="1">
        <v>29896</v>
      </c>
      <c r="I2" s="2">
        <v>501</v>
      </c>
      <c r="J2" s="1">
        <v>1122595</v>
      </c>
      <c r="K2" s="1">
        <v>228952</v>
      </c>
      <c r="L2" s="1">
        <v>4903185</v>
      </c>
      <c r="M2" s="44"/>
      <c r="N2" s="37">
        <f>IFERROR(B2/J2,0)</f>
        <v>0.13057603142718432</v>
      </c>
      <c r="O2" s="38">
        <f>IFERROR(I2/H2,0)</f>
        <v>1.6758094728391758E-2</v>
      </c>
      <c r="P2" s="36">
        <f>D2*250</f>
        <v>614250</v>
      </c>
      <c r="Q2" s="39">
        <f>ABS(P2-B2)/B2</f>
        <v>3.1904300605795992</v>
      </c>
    </row>
    <row r="3" spans="1:17" ht="15" thickBot="1" x14ac:dyDescent="0.35">
      <c r="A3" s="41" t="s">
        <v>52</v>
      </c>
      <c r="B3" s="1">
        <v>6950</v>
      </c>
      <c r="C3" s="2"/>
      <c r="D3" s="2">
        <v>45</v>
      </c>
      <c r="E3" s="2"/>
      <c r="F3" s="1">
        <v>2415</v>
      </c>
      <c r="G3" s="1">
        <v>4490</v>
      </c>
      <c r="H3" s="1">
        <v>9500</v>
      </c>
      <c r="I3" s="2">
        <v>62</v>
      </c>
      <c r="J3" s="1">
        <v>431191</v>
      </c>
      <c r="K3" s="1">
        <v>589425</v>
      </c>
      <c r="L3" s="1">
        <v>731545</v>
      </c>
      <c r="M3" s="45"/>
      <c r="N3" s="37">
        <f>IFERROR(B3/J3,0)</f>
        <v>1.6118147178396582E-2</v>
      </c>
      <c r="O3" s="38">
        <f>IFERROR(I3/H3,0)</f>
        <v>6.5263157894736839E-3</v>
      </c>
      <c r="P3" s="36">
        <f>D3*250</f>
        <v>11250</v>
      </c>
      <c r="Q3" s="39">
        <f>ABS(P3-B3)/B3</f>
        <v>0.61870503597122306</v>
      </c>
    </row>
    <row r="4" spans="1:17" ht="15" thickBot="1" x14ac:dyDescent="0.35">
      <c r="A4" s="41" t="s">
        <v>33</v>
      </c>
      <c r="B4" s="1">
        <v>214846</v>
      </c>
      <c r="C4" s="2"/>
      <c r="D4" s="1">
        <v>5498</v>
      </c>
      <c r="E4" s="2"/>
      <c r="F4" s="1">
        <v>34053</v>
      </c>
      <c r="G4" s="1">
        <v>175295</v>
      </c>
      <c r="H4" s="1">
        <v>29517</v>
      </c>
      <c r="I4" s="2">
        <v>755</v>
      </c>
      <c r="J4" s="1">
        <v>1680643</v>
      </c>
      <c r="K4" s="1">
        <v>230898</v>
      </c>
      <c r="L4" s="1">
        <v>7278717</v>
      </c>
      <c r="M4" s="44"/>
      <c r="N4" s="37">
        <f>IFERROR(B4/J4,0)</f>
        <v>0.12783559625690882</v>
      </c>
      <c r="O4" s="38">
        <f>IFERROR(I4/H4,0)</f>
        <v>2.5578480197852086E-2</v>
      </c>
      <c r="P4" s="36">
        <f>D4*250</f>
        <v>1374500</v>
      </c>
      <c r="Q4" s="39">
        <f>ABS(P4-B4)/B4</f>
        <v>5.3976057268927509</v>
      </c>
    </row>
    <row r="5" spans="1:17" ht="12.5" customHeight="1" thickBot="1" x14ac:dyDescent="0.35">
      <c r="A5" s="41" t="s">
        <v>34</v>
      </c>
      <c r="B5" s="1">
        <v>76981</v>
      </c>
      <c r="C5" s="2"/>
      <c r="D5" s="1">
        <v>1209</v>
      </c>
      <c r="E5" s="2"/>
      <c r="F5" s="1">
        <v>69184</v>
      </c>
      <c r="G5" s="1">
        <v>6588</v>
      </c>
      <c r="H5" s="1">
        <v>25509</v>
      </c>
      <c r="I5" s="2">
        <v>401</v>
      </c>
      <c r="J5" s="1">
        <v>908424</v>
      </c>
      <c r="K5" s="1">
        <v>301022</v>
      </c>
      <c r="L5" s="1">
        <v>3017804</v>
      </c>
      <c r="M5" s="44"/>
      <c r="N5" s="37">
        <f>IFERROR(B5/J5,0)</f>
        <v>8.4741266192879097E-2</v>
      </c>
      <c r="O5" s="38">
        <f>IFERROR(I5/H5,0)</f>
        <v>1.5719941981261514E-2</v>
      </c>
      <c r="P5" s="36">
        <f>D5*250</f>
        <v>302250</v>
      </c>
      <c r="Q5" s="39">
        <f>ABS(P5-B5)/B5</f>
        <v>2.9262935009937516</v>
      </c>
    </row>
    <row r="6" spans="1:17" ht="15" thickBot="1" x14ac:dyDescent="0.35">
      <c r="A6" s="41" t="s">
        <v>10</v>
      </c>
      <c r="B6" s="1">
        <v>793600</v>
      </c>
      <c r="C6" s="2"/>
      <c r="D6" s="1">
        <v>15208</v>
      </c>
      <c r="E6" s="61">
        <v>13</v>
      </c>
      <c r="F6" s="1">
        <v>401704</v>
      </c>
      <c r="G6" s="1">
        <v>376688</v>
      </c>
      <c r="H6" s="1">
        <v>20085</v>
      </c>
      <c r="I6" s="2">
        <v>385</v>
      </c>
      <c r="J6" s="1">
        <v>13804055</v>
      </c>
      <c r="K6" s="1">
        <v>349362</v>
      </c>
      <c r="L6" s="1">
        <v>39512223</v>
      </c>
      <c r="M6" s="44"/>
      <c r="N6" s="37">
        <f>IFERROR(B6/J6,0)</f>
        <v>5.7490353378047247E-2</v>
      </c>
      <c r="O6" s="38">
        <f>IFERROR(I6/H6,0)</f>
        <v>1.9168533731640527E-2</v>
      </c>
      <c r="P6" s="36">
        <f>D6*250</f>
        <v>3802000</v>
      </c>
      <c r="Q6" s="39">
        <f>ABS(P6-B6)/B6</f>
        <v>3.790826612903226</v>
      </c>
    </row>
    <row r="7" spans="1:17" ht="15" thickBot="1" x14ac:dyDescent="0.35">
      <c r="A7" s="41" t="s">
        <v>18</v>
      </c>
      <c r="B7" s="1">
        <v>66053</v>
      </c>
      <c r="C7" s="2"/>
      <c r="D7" s="1">
        <v>2025</v>
      </c>
      <c r="E7" s="2"/>
      <c r="F7" s="1">
        <v>29449</v>
      </c>
      <c r="G7" s="1">
        <v>34579</v>
      </c>
      <c r="H7" s="1">
        <v>11470</v>
      </c>
      <c r="I7" s="2">
        <v>352</v>
      </c>
      <c r="J7" s="1">
        <v>840452</v>
      </c>
      <c r="K7" s="1">
        <v>145944</v>
      </c>
      <c r="L7" s="1">
        <v>5758736</v>
      </c>
      <c r="M7" s="44"/>
      <c r="N7" s="37">
        <f>IFERROR(B7/J7,0)</f>
        <v>7.8592233702817052E-2</v>
      </c>
      <c r="O7" s="38">
        <f>IFERROR(I7/H7,0)</f>
        <v>3.068875326939843E-2</v>
      </c>
      <c r="P7" s="36">
        <f>D7*250</f>
        <v>506250</v>
      </c>
      <c r="Q7" s="39">
        <f>ABS(P7-B7)/B7</f>
        <v>6.6642998803990734</v>
      </c>
    </row>
    <row r="8" spans="1:17" ht="15" thickBot="1" x14ac:dyDescent="0.35">
      <c r="A8" s="41" t="s">
        <v>23</v>
      </c>
      <c r="B8" s="1">
        <v>56160</v>
      </c>
      <c r="C8" s="2"/>
      <c r="D8" s="1">
        <v>4496</v>
      </c>
      <c r="E8" s="2"/>
      <c r="F8" s="1">
        <v>41599</v>
      </c>
      <c r="G8" s="1">
        <v>10065</v>
      </c>
      <c r="H8" s="1">
        <v>15752</v>
      </c>
      <c r="I8" s="1">
        <v>1261</v>
      </c>
      <c r="J8" s="1">
        <v>1477478</v>
      </c>
      <c r="K8" s="1">
        <v>414406</v>
      </c>
      <c r="L8" s="1">
        <v>3565287</v>
      </c>
      <c r="M8" s="44"/>
      <c r="N8" s="37">
        <f>IFERROR(B8/J8,0)</f>
        <v>3.8010718264502079E-2</v>
      </c>
      <c r="O8" s="38">
        <f>IFERROR(I8/H8,0)</f>
        <v>8.0053326561706453E-2</v>
      </c>
      <c r="P8" s="36">
        <f>D8*250</f>
        <v>1124000</v>
      </c>
      <c r="Q8" s="39">
        <f>ABS(P8-B8)/B8</f>
        <v>19.014245014245013</v>
      </c>
    </row>
    <row r="9" spans="1:17" ht="15" thickBot="1" x14ac:dyDescent="0.35">
      <c r="A9" s="41" t="s">
        <v>43</v>
      </c>
      <c r="B9" s="1">
        <v>19761</v>
      </c>
      <c r="C9" s="2"/>
      <c r="D9" s="2">
        <v>628</v>
      </c>
      <c r="E9" s="2"/>
      <c r="F9" s="1">
        <v>10411</v>
      </c>
      <c r="G9" s="1">
        <v>8722</v>
      </c>
      <c r="H9" s="1">
        <v>20293</v>
      </c>
      <c r="I9" s="2">
        <v>645</v>
      </c>
      <c r="J9" s="1">
        <v>274837</v>
      </c>
      <c r="K9" s="1">
        <v>282242</v>
      </c>
      <c r="L9" s="1">
        <v>973764</v>
      </c>
      <c r="M9" s="44"/>
      <c r="N9" s="37">
        <f>IFERROR(B9/J9,0)</f>
        <v>7.1900799382906957E-2</v>
      </c>
      <c r="O9" s="38">
        <f>IFERROR(I9/H9,0)</f>
        <v>3.1784359138619225E-2</v>
      </c>
      <c r="P9" s="36">
        <f>D9*250</f>
        <v>157000</v>
      </c>
      <c r="Q9" s="39">
        <f>ABS(P9-B9)/B9</f>
        <v>6.9449420575881788</v>
      </c>
    </row>
    <row r="10" spans="1:17" ht="15" thickBot="1" x14ac:dyDescent="0.35">
      <c r="A10" s="41" t="s">
        <v>63</v>
      </c>
      <c r="B10" s="1">
        <v>15021</v>
      </c>
      <c r="C10" s="2"/>
      <c r="D10" s="2">
        <v>621</v>
      </c>
      <c r="E10" s="2"/>
      <c r="F10" s="1">
        <v>11886</v>
      </c>
      <c r="G10" s="1">
        <v>2514</v>
      </c>
      <c r="H10" s="1">
        <v>21284</v>
      </c>
      <c r="I10" s="2">
        <v>880</v>
      </c>
      <c r="J10" s="1">
        <v>361633</v>
      </c>
      <c r="K10" s="1">
        <v>512410</v>
      </c>
      <c r="L10" s="1">
        <v>705749</v>
      </c>
      <c r="M10" s="44"/>
      <c r="N10" s="37">
        <f>IFERROR(B10/J10,0)</f>
        <v>4.1536585433298398E-2</v>
      </c>
      <c r="O10" s="38">
        <f>IFERROR(I10/H10,0)</f>
        <v>4.134561172711896E-2</v>
      </c>
      <c r="P10" s="36">
        <f>D10*250</f>
        <v>155250</v>
      </c>
      <c r="Q10" s="39">
        <f>ABS(P10-B10)/B10</f>
        <v>9.3355302576393058</v>
      </c>
    </row>
    <row r="11" spans="1:17" ht="15" thickBot="1" x14ac:dyDescent="0.35">
      <c r="A11" s="41" t="s">
        <v>13</v>
      </c>
      <c r="B11" s="1">
        <v>687909</v>
      </c>
      <c r="C11" s="2"/>
      <c r="D11" s="1">
        <v>13421</v>
      </c>
      <c r="E11" s="2"/>
      <c r="F11" s="1">
        <v>227522</v>
      </c>
      <c r="G11" s="1">
        <v>446966</v>
      </c>
      <c r="H11" s="1">
        <v>32029</v>
      </c>
      <c r="I11" s="2">
        <v>625</v>
      </c>
      <c r="J11" s="1">
        <v>5139472</v>
      </c>
      <c r="K11" s="1">
        <v>239293</v>
      </c>
      <c r="L11" s="1">
        <v>21477737</v>
      </c>
      <c r="M11" s="44"/>
      <c r="N11" s="37">
        <f>IFERROR(B11/J11,0)</f>
        <v>0.13384818518322505</v>
      </c>
      <c r="O11" s="38">
        <f>IFERROR(I11/H11,0)</f>
        <v>1.9513565830965689E-2</v>
      </c>
      <c r="P11" s="36">
        <f>D11*250</f>
        <v>3355250</v>
      </c>
      <c r="Q11" s="39">
        <f>ABS(P11-B11)/B11</f>
        <v>3.87746198988529</v>
      </c>
    </row>
    <row r="12" spans="1:17" ht="15" thickBot="1" x14ac:dyDescent="0.35">
      <c r="A12" s="41" t="s">
        <v>16</v>
      </c>
      <c r="B12" s="1">
        <v>308221</v>
      </c>
      <c r="C12" s="2"/>
      <c r="D12" s="1">
        <v>6677</v>
      </c>
      <c r="E12" s="2"/>
      <c r="F12" s="1">
        <v>76241</v>
      </c>
      <c r="G12" s="1">
        <v>225303</v>
      </c>
      <c r="H12" s="1">
        <v>29030</v>
      </c>
      <c r="I12" s="2">
        <v>629</v>
      </c>
      <c r="J12" s="1">
        <v>3079471</v>
      </c>
      <c r="K12" s="1">
        <v>290039</v>
      </c>
      <c r="L12" s="1">
        <v>10617423</v>
      </c>
      <c r="M12" s="44"/>
      <c r="N12" s="37">
        <f>IFERROR(B12/J12,0)</f>
        <v>0.10008894384782321</v>
      </c>
      <c r="O12" s="38">
        <f>IFERROR(I12/H12,0)</f>
        <v>2.166724078539442E-2</v>
      </c>
      <c r="P12" s="36">
        <f>D12*250</f>
        <v>1669250</v>
      </c>
      <c r="Q12" s="39">
        <f>ABS(P12-B12)/B12</f>
        <v>4.4157568757482455</v>
      </c>
    </row>
    <row r="13" spans="1:17" ht="13.5" thickBot="1" x14ac:dyDescent="0.35">
      <c r="A13" s="42" t="s">
        <v>64</v>
      </c>
      <c r="B13" s="1">
        <v>2190</v>
      </c>
      <c r="C13" s="2"/>
      <c r="D13" s="2">
        <v>37</v>
      </c>
      <c r="E13" s="2"/>
      <c r="F13" s="1">
        <v>1507</v>
      </c>
      <c r="G13" s="2">
        <v>646</v>
      </c>
      <c r="H13" s="2"/>
      <c r="I13" s="2"/>
      <c r="J13" s="1">
        <v>47001</v>
      </c>
      <c r="K13" s="2"/>
      <c r="L13" s="2"/>
      <c r="M13" s="44"/>
      <c r="N13" s="37">
        <f>IFERROR(B13/J13,0)</f>
        <v>4.6594753303121211E-2</v>
      </c>
      <c r="O13" s="38">
        <f>IFERROR(I13/H13,0)</f>
        <v>0</v>
      </c>
      <c r="P13" s="36">
        <f>D13*250</f>
        <v>9250</v>
      </c>
      <c r="Q13" s="39">
        <f>ABS(P13-B13)/B13</f>
        <v>3.2237442922374431</v>
      </c>
    </row>
    <row r="14" spans="1:17" ht="15" thickBot="1" x14ac:dyDescent="0.35">
      <c r="A14" s="41" t="s">
        <v>47</v>
      </c>
      <c r="B14" s="1">
        <v>11522</v>
      </c>
      <c r="C14" s="2"/>
      <c r="D14" s="2">
        <v>120</v>
      </c>
      <c r="E14" s="2"/>
      <c r="F14" s="1">
        <v>4992</v>
      </c>
      <c r="G14" s="1">
        <v>6410</v>
      </c>
      <c r="H14" s="1">
        <v>8138</v>
      </c>
      <c r="I14" s="2">
        <v>85</v>
      </c>
      <c r="J14" s="1">
        <v>390003</v>
      </c>
      <c r="K14" s="1">
        <v>275451</v>
      </c>
      <c r="L14" s="1">
        <v>1415872</v>
      </c>
      <c r="M14" s="44"/>
      <c r="N14" s="37">
        <f>IFERROR(B14/J14,0)</f>
        <v>2.954336248695523E-2</v>
      </c>
      <c r="O14" s="38">
        <f>IFERROR(I14/H14,0)</f>
        <v>1.0444826738756451E-2</v>
      </c>
      <c r="P14" s="36">
        <f>D14*250</f>
        <v>30000</v>
      </c>
      <c r="Q14" s="39">
        <f>ABS(P14-B14)/B14</f>
        <v>1.6037146328762368</v>
      </c>
    </row>
    <row r="15" spans="1:17" ht="15" thickBot="1" x14ac:dyDescent="0.35">
      <c r="A15" s="41" t="s">
        <v>49</v>
      </c>
      <c r="B15" s="1">
        <v>38347</v>
      </c>
      <c r="C15" s="2"/>
      <c r="D15" s="2">
        <v>451</v>
      </c>
      <c r="E15" s="2"/>
      <c r="F15" s="1">
        <v>20674</v>
      </c>
      <c r="G15" s="1">
        <v>17222</v>
      </c>
      <c r="H15" s="1">
        <v>21458</v>
      </c>
      <c r="I15" s="2">
        <v>252</v>
      </c>
      <c r="J15" s="1">
        <v>292159</v>
      </c>
      <c r="K15" s="1">
        <v>163485</v>
      </c>
      <c r="L15" s="1">
        <v>1787065</v>
      </c>
      <c r="M15" s="44"/>
      <c r="N15" s="37">
        <f>IFERROR(B15/J15,0)</f>
        <v>0.13125387203543276</v>
      </c>
      <c r="O15" s="38">
        <f>IFERROR(I15/H15,0)</f>
        <v>1.174387174946407E-2</v>
      </c>
      <c r="P15" s="36">
        <f>D15*250</f>
        <v>112750</v>
      </c>
      <c r="Q15" s="39">
        <f>ABS(P15-B15)/B15</f>
        <v>1.9402560826140245</v>
      </c>
    </row>
    <row r="16" spans="1:17" ht="15" thickBot="1" x14ac:dyDescent="0.35">
      <c r="A16" s="41" t="s">
        <v>12</v>
      </c>
      <c r="B16" s="1">
        <v>279464</v>
      </c>
      <c r="C16" s="2"/>
      <c r="D16" s="1">
        <v>8722</v>
      </c>
      <c r="E16" s="2"/>
      <c r="F16" s="1">
        <v>203664</v>
      </c>
      <c r="G16" s="1">
        <v>67078</v>
      </c>
      <c r="H16" s="1">
        <v>22054</v>
      </c>
      <c r="I16" s="2">
        <v>688</v>
      </c>
      <c r="J16" s="1">
        <v>5185216</v>
      </c>
      <c r="K16" s="1">
        <v>409193</v>
      </c>
      <c r="L16" s="1">
        <v>12671821</v>
      </c>
      <c r="M16" s="44"/>
      <c r="N16" s="37">
        <f>IFERROR(B16/J16,0)</f>
        <v>5.3896308273367978E-2</v>
      </c>
      <c r="O16" s="38">
        <f>IFERROR(I16/H16,0)</f>
        <v>3.11961548925365E-2</v>
      </c>
      <c r="P16" s="36">
        <f>D16*250</f>
        <v>2180500</v>
      </c>
      <c r="Q16" s="39">
        <f>ABS(P16-B16)/B16</f>
        <v>6.8024360919474418</v>
      </c>
    </row>
    <row r="17" spans="1:17" ht="15" thickBot="1" x14ac:dyDescent="0.35">
      <c r="A17" s="41" t="s">
        <v>27</v>
      </c>
      <c r="B17" s="1">
        <v>112626</v>
      </c>
      <c r="C17" s="2"/>
      <c r="D17" s="1">
        <v>3520</v>
      </c>
      <c r="E17" s="2"/>
      <c r="F17" s="1">
        <v>89072</v>
      </c>
      <c r="G17" s="1">
        <v>20034</v>
      </c>
      <c r="H17" s="1">
        <v>16729</v>
      </c>
      <c r="I17" s="2">
        <v>523</v>
      </c>
      <c r="J17" s="1">
        <v>1898563</v>
      </c>
      <c r="K17" s="1">
        <v>282011</v>
      </c>
      <c r="L17" s="1">
        <v>6732219</v>
      </c>
      <c r="M17" s="44"/>
      <c r="N17" s="37">
        <f>IFERROR(B17/J17,0)</f>
        <v>5.9321708049719708E-2</v>
      </c>
      <c r="O17" s="38">
        <f>IFERROR(I17/H17,0)</f>
        <v>3.1263076095403193E-2</v>
      </c>
      <c r="P17" s="36">
        <f>D17*250</f>
        <v>880000</v>
      </c>
      <c r="Q17" s="39">
        <f>ABS(P17-B17)/B17</f>
        <v>6.8134711345515244</v>
      </c>
    </row>
    <row r="18" spans="1:17" ht="15" thickBot="1" x14ac:dyDescent="0.35">
      <c r="A18" s="41" t="s">
        <v>41</v>
      </c>
      <c r="B18" s="1">
        <v>81674</v>
      </c>
      <c r="C18" s="62">
        <v>354</v>
      </c>
      <c r="D18" s="1">
        <v>1293</v>
      </c>
      <c r="E18" s="61">
        <v>7</v>
      </c>
      <c r="F18" s="1">
        <v>60285</v>
      </c>
      <c r="G18" s="1">
        <v>20096</v>
      </c>
      <c r="H18" s="1">
        <v>25887</v>
      </c>
      <c r="I18" s="2">
        <v>410</v>
      </c>
      <c r="J18" s="1">
        <v>748888</v>
      </c>
      <c r="K18" s="1">
        <v>237360</v>
      </c>
      <c r="L18" s="1">
        <v>3155070</v>
      </c>
      <c r="M18" s="44"/>
      <c r="N18" s="37">
        <f>IFERROR(B18/J18,0)</f>
        <v>0.10906036683723067</v>
      </c>
      <c r="O18" s="38">
        <f>IFERROR(I18/H18,0)</f>
        <v>1.5838065438250861E-2</v>
      </c>
      <c r="P18" s="36">
        <f>D18*250</f>
        <v>323250</v>
      </c>
      <c r="Q18" s="39">
        <f>ABS(P18-B18)/B18</f>
        <v>2.9578078703136863</v>
      </c>
    </row>
    <row r="19" spans="1:17" ht="15" thickBot="1" x14ac:dyDescent="0.35">
      <c r="A19" s="41" t="s">
        <v>45</v>
      </c>
      <c r="B19" s="1">
        <v>54982</v>
      </c>
      <c r="C19" s="2"/>
      <c r="D19" s="2">
        <v>614</v>
      </c>
      <c r="E19" s="2"/>
      <c r="F19" s="1">
        <v>39123</v>
      </c>
      <c r="G19" s="1">
        <v>15245</v>
      </c>
      <c r="H19" s="1">
        <v>18873</v>
      </c>
      <c r="I19" s="2">
        <v>211</v>
      </c>
      <c r="J19" s="1">
        <v>484691</v>
      </c>
      <c r="K19" s="1">
        <v>166371</v>
      </c>
      <c r="L19" s="1">
        <v>2913314</v>
      </c>
      <c r="M19" s="44"/>
      <c r="N19" s="37">
        <f>IFERROR(B19/J19,0)</f>
        <v>0.11343722082728996</v>
      </c>
      <c r="O19" s="38">
        <f>IFERROR(I19/H19,0)</f>
        <v>1.1179992581995443E-2</v>
      </c>
      <c r="P19" s="36">
        <f>D19*250</f>
        <v>153500</v>
      </c>
      <c r="Q19" s="39">
        <f>ABS(P19-B19)/B19</f>
        <v>1.7918227783638281</v>
      </c>
    </row>
    <row r="20" spans="1:17" ht="15" thickBot="1" x14ac:dyDescent="0.35">
      <c r="A20" s="41" t="s">
        <v>38</v>
      </c>
      <c r="B20" s="1">
        <v>62731</v>
      </c>
      <c r="C20" s="2"/>
      <c r="D20" s="1">
        <v>1119</v>
      </c>
      <c r="E20" s="2"/>
      <c r="F20" s="1">
        <v>11361</v>
      </c>
      <c r="G20" s="1">
        <v>50251</v>
      </c>
      <c r="H20" s="1">
        <v>14041</v>
      </c>
      <c r="I20" s="2">
        <v>250</v>
      </c>
      <c r="J20" s="1">
        <v>1142031</v>
      </c>
      <c r="K20" s="1">
        <v>255621</v>
      </c>
      <c r="L20" s="1">
        <v>4467673</v>
      </c>
      <c r="M20" s="44"/>
      <c r="N20" s="37">
        <f>IFERROR(B20/J20,0)</f>
        <v>5.4929332040899066E-2</v>
      </c>
      <c r="O20" s="38">
        <f>IFERROR(I20/H20,0)</f>
        <v>1.7804999643900008E-2</v>
      </c>
      <c r="P20" s="36">
        <f>D20*250</f>
        <v>279750</v>
      </c>
      <c r="Q20" s="39">
        <f>ABS(P20-B20)/B20</f>
        <v>3.4595176228658877</v>
      </c>
    </row>
    <row r="21" spans="1:17" ht="15" thickBot="1" x14ac:dyDescent="0.35">
      <c r="A21" s="41" t="s">
        <v>14</v>
      </c>
      <c r="B21" s="1">
        <v>162214</v>
      </c>
      <c r="C21" s="2"/>
      <c r="D21" s="1">
        <v>5386</v>
      </c>
      <c r="E21" s="2"/>
      <c r="F21" s="1">
        <v>145570</v>
      </c>
      <c r="G21" s="1">
        <v>11258</v>
      </c>
      <c r="H21" s="1">
        <v>34894</v>
      </c>
      <c r="I21" s="1">
        <v>1159</v>
      </c>
      <c r="J21" s="1">
        <v>2205935</v>
      </c>
      <c r="K21" s="1">
        <v>474518</v>
      </c>
      <c r="L21" s="1">
        <v>4648794</v>
      </c>
      <c r="M21" s="44"/>
      <c r="N21" s="37">
        <f>IFERROR(B21/J21,0)</f>
        <v>7.3535258291835437E-2</v>
      </c>
      <c r="O21" s="38">
        <f>IFERROR(I21/H21,0)</f>
        <v>3.3214879348885194E-2</v>
      </c>
      <c r="P21" s="36">
        <f>D21*250</f>
        <v>1346500</v>
      </c>
      <c r="Q21" s="39">
        <f>ABS(P21-B21)/B21</f>
        <v>7.3007631893671325</v>
      </c>
    </row>
    <row r="22" spans="1:17" ht="15" thickBot="1" x14ac:dyDescent="0.35">
      <c r="A22" s="41" t="s">
        <v>39</v>
      </c>
      <c r="B22" s="1">
        <v>5146</v>
      </c>
      <c r="C22" s="2"/>
      <c r="D22" s="2">
        <v>140</v>
      </c>
      <c r="E22" s="2"/>
      <c r="F22" s="1">
        <v>4407</v>
      </c>
      <c r="G22" s="2">
        <v>599</v>
      </c>
      <c r="H22" s="1">
        <v>3828</v>
      </c>
      <c r="I22" s="2">
        <v>104</v>
      </c>
      <c r="J22" s="1">
        <v>385064</v>
      </c>
      <c r="K22" s="1">
        <v>286461</v>
      </c>
      <c r="L22" s="1">
        <v>1344212</v>
      </c>
      <c r="M22" s="44"/>
      <c r="N22" s="37">
        <f>IFERROR(B22/J22,0)</f>
        <v>1.3364012216151081E-2</v>
      </c>
      <c r="O22" s="38">
        <f>IFERROR(I22/H22,0)</f>
        <v>2.7168234064785787E-2</v>
      </c>
      <c r="P22" s="36">
        <f>D22*250</f>
        <v>35000</v>
      </c>
      <c r="Q22" s="39">
        <f>ABS(P22-B22)/B22</f>
        <v>5.8013991449669646</v>
      </c>
    </row>
    <row r="23" spans="1:17" ht="15" thickBot="1" x14ac:dyDescent="0.35">
      <c r="A23" s="41" t="s">
        <v>26</v>
      </c>
      <c r="B23" s="1">
        <v>120912</v>
      </c>
      <c r="C23" s="2"/>
      <c r="D23" s="1">
        <v>3895</v>
      </c>
      <c r="E23" s="2"/>
      <c r="F23" s="1">
        <v>7394</v>
      </c>
      <c r="G23" s="1">
        <v>109623</v>
      </c>
      <c r="H23" s="1">
        <v>20000</v>
      </c>
      <c r="I23" s="2">
        <v>644</v>
      </c>
      <c r="J23" s="1">
        <v>2422067</v>
      </c>
      <c r="K23" s="1">
        <v>400628</v>
      </c>
      <c r="L23" s="1">
        <v>6045680</v>
      </c>
      <c r="M23" s="44"/>
      <c r="N23" s="37">
        <f>IFERROR(B23/J23,0)</f>
        <v>4.9920997230877596E-2</v>
      </c>
      <c r="O23" s="38">
        <f>IFERROR(I23/H23,0)</f>
        <v>3.2199999999999999E-2</v>
      </c>
      <c r="P23" s="36">
        <f>D23*250</f>
        <v>973750</v>
      </c>
      <c r="Q23" s="39">
        <f>ABS(P23-B23)/B23</f>
        <v>7.0533776630938201</v>
      </c>
    </row>
    <row r="24" spans="1:17" ht="15" thickBot="1" x14ac:dyDescent="0.35">
      <c r="A24" s="41" t="s">
        <v>17</v>
      </c>
      <c r="B24" s="1">
        <v>127969</v>
      </c>
      <c r="C24" s="2"/>
      <c r="D24" s="1">
        <v>9328</v>
      </c>
      <c r="E24" s="2"/>
      <c r="F24" s="1">
        <v>109397</v>
      </c>
      <c r="G24" s="1">
        <v>9244</v>
      </c>
      <c r="H24" s="1">
        <v>18566</v>
      </c>
      <c r="I24" s="1">
        <v>1353</v>
      </c>
      <c r="J24" s="1">
        <v>2344121</v>
      </c>
      <c r="K24" s="1">
        <v>340097</v>
      </c>
      <c r="L24" s="1">
        <v>6892503</v>
      </c>
      <c r="M24" s="44"/>
      <c r="N24" s="37">
        <f>IFERROR(B24/J24,0)</f>
        <v>5.459146520166834E-2</v>
      </c>
      <c r="O24" s="38">
        <f>IFERROR(I24/H24,0)</f>
        <v>7.2875148120219752E-2</v>
      </c>
      <c r="P24" s="36">
        <f>D24*250</f>
        <v>2332000</v>
      </c>
      <c r="Q24" s="39">
        <f>ABS(P24-B24)/B24</f>
        <v>17.223163422391359</v>
      </c>
    </row>
    <row r="25" spans="1:17" ht="15" thickBot="1" x14ac:dyDescent="0.35">
      <c r="A25" s="41" t="s">
        <v>11</v>
      </c>
      <c r="B25" s="1">
        <v>130357</v>
      </c>
      <c r="C25" s="2"/>
      <c r="D25" s="1">
        <v>6997</v>
      </c>
      <c r="E25" s="2"/>
      <c r="F25" s="1">
        <v>90216</v>
      </c>
      <c r="G25" s="1">
        <v>33144</v>
      </c>
      <c r="H25" s="1">
        <v>13053</v>
      </c>
      <c r="I25" s="2">
        <v>701</v>
      </c>
      <c r="J25" s="1">
        <v>3711413</v>
      </c>
      <c r="K25" s="1">
        <v>371630</v>
      </c>
      <c r="L25" s="1">
        <v>9986857</v>
      </c>
      <c r="M25" s="44"/>
      <c r="N25" s="37">
        <f>IFERROR(B25/J25,0)</f>
        <v>3.5123280540322516E-2</v>
      </c>
      <c r="O25" s="38">
        <f>IFERROR(I25/H25,0)</f>
        <v>5.3704129318930517E-2</v>
      </c>
      <c r="P25" s="36">
        <f>D25*250</f>
        <v>1749250</v>
      </c>
      <c r="Q25" s="39">
        <f>ABS(P25-B25)/B25</f>
        <v>12.418918815253496</v>
      </c>
    </row>
    <row r="26" spans="1:17" ht="15" thickBot="1" x14ac:dyDescent="0.35">
      <c r="A26" s="41" t="s">
        <v>32</v>
      </c>
      <c r="B26" s="1">
        <v>91422</v>
      </c>
      <c r="C26" s="2"/>
      <c r="D26" s="1">
        <v>2031</v>
      </c>
      <c r="E26" s="2"/>
      <c r="F26" s="1">
        <v>82833</v>
      </c>
      <c r="G26" s="1">
        <v>6558</v>
      </c>
      <c r="H26" s="1">
        <v>16211</v>
      </c>
      <c r="I26" s="2">
        <v>360</v>
      </c>
      <c r="J26" s="1">
        <v>1863694</v>
      </c>
      <c r="K26" s="1">
        <v>330464</v>
      </c>
      <c r="L26" s="1">
        <v>5639632</v>
      </c>
      <c r="M26" s="44"/>
      <c r="N26" s="37">
        <f>IFERROR(B26/J26,0)</f>
        <v>4.9054190226507144E-2</v>
      </c>
      <c r="O26" s="38">
        <f>IFERROR(I26/H26,0)</f>
        <v>2.220714329776078E-2</v>
      </c>
      <c r="P26" s="36">
        <f>D26*250</f>
        <v>507750</v>
      </c>
      <c r="Q26" s="39">
        <f>ABS(P26-B26)/B26</f>
        <v>4.5539148126271574</v>
      </c>
    </row>
    <row r="27" spans="1:17" ht="15" thickBot="1" x14ac:dyDescent="0.35">
      <c r="A27" s="41" t="s">
        <v>30</v>
      </c>
      <c r="B27" s="1">
        <v>94021</v>
      </c>
      <c r="C27" s="2"/>
      <c r="D27" s="1">
        <v>2846</v>
      </c>
      <c r="E27" s="2"/>
      <c r="F27" s="1">
        <v>85327</v>
      </c>
      <c r="G27" s="1">
        <v>5848</v>
      </c>
      <c r="H27" s="1">
        <v>31591</v>
      </c>
      <c r="I27" s="2">
        <v>956</v>
      </c>
      <c r="J27" s="1">
        <v>793833</v>
      </c>
      <c r="K27" s="1">
        <v>266732</v>
      </c>
      <c r="L27" s="1">
        <v>2976149</v>
      </c>
      <c r="M27" s="44"/>
      <c r="N27" s="37">
        <f>IFERROR(B27/J27,0)</f>
        <v>0.11843926871268894</v>
      </c>
      <c r="O27" s="38">
        <f>IFERROR(I27/H27,0)</f>
        <v>3.0261783419328291E-2</v>
      </c>
      <c r="P27" s="36">
        <f>D27*250</f>
        <v>711500</v>
      </c>
      <c r="Q27" s="39">
        <f>ABS(P27-B27)/B27</f>
        <v>6.5674583337764965</v>
      </c>
    </row>
    <row r="28" spans="1:17" ht="15" thickBot="1" x14ac:dyDescent="0.35">
      <c r="A28" s="41" t="s">
        <v>35</v>
      </c>
      <c r="B28" s="1">
        <v>118990</v>
      </c>
      <c r="C28" s="2"/>
      <c r="D28" s="1">
        <v>2025</v>
      </c>
      <c r="E28" s="2"/>
      <c r="F28" s="1">
        <v>18444</v>
      </c>
      <c r="G28" s="1">
        <v>98521</v>
      </c>
      <c r="H28" s="1">
        <v>19388</v>
      </c>
      <c r="I28" s="2">
        <v>330</v>
      </c>
      <c r="J28" s="1">
        <v>1314764</v>
      </c>
      <c r="K28" s="1">
        <v>214221</v>
      </c>
      <c r="L28" s="1">
        <v>6137428</v>
      </c>
      <c r="M28" s="44"/>
      <c r="N28" s="37">
        <f>IFERROR(B28/J28,0)</f>
        <v>9.0502934366928203E-2</v>
      </c>
      <c r="O28" s="38">
        <f>IFERROR(I28/H28,0)</f>
        <v>1.7020837631524656E-2</v>
      </c>
      <c r="P28" s="36">
        <f>D28*250</f>
        <v>506250</v>
      </c>
      <c r="Q28" s="39">
        <f>ABS(P28-B28)/B28</f>
        <v>3.2545592066560216</v>
      </c>
    </row>
    <row r="29" spans="1:17" ht="15" thickBot="1" x14ac:dyDescent="0.35">
      <c r="A29" s="41" t="s">
        <v>51</v>
      </c>
      <c r="B29" s="1">
        <v>10700</v>
      </c>
      <c r="C29" s="2"/>
      <c r="D29" s="2">
        <v>163</v>
      </c>
      <c r="E29" s="2"/>
      <c r="F29" s="1">
        <v>7937</v>
      </c>
      <c r="G29" s="1">
        <v>2600</v>
      </c>
      <c r="H29" s="1">
        <v>10011</v>
      </c>
      <c r="I29" s="2">
        <v>153</v>
      </c>
      <c r="J29" s="1">
        <v>314009</v>
      </c>
      <c r="K29" s="1">
        <v>293802</v>
      </c>
      <c r="L29" s="1">
        <v>1068778</v>
      </c>
      <c r="M29" s="44"/>
      <c r="N29" s="37">
        <f>IFERROR(B29/J29,0)</f>
        <v>3.4075456435962027E-2</v>
      </c>
      <c r="O29" s="38">
        <f>IFERROR(I29/H29,0)</f>
        <v>1.5283188492658075E-2</v>
      </c>
      <c r="P29" s="36">
        <f>D29*250</f>
        <v>40750</v>
      </c>
      <c r="Q29" s="39">
        <f>ABS(P29-B29)/B29</f>
        <v>2.8084112149532712</v>
      </c>
    </row>
    <row r="30" spans="1:17" ht="15" thickBot="1" x14ac:dyDescent="0.35">
      <c r="A30" s="41" t="s">
        <v>50</v>
      </c>
      <c r="B30" s="1">
        <v>41785</v>
      </c>
      <c r="C30" s="2"/>
      <c r="D30" s="2">
        <v>461</v>
      </c>
      <c r="E30" s="2"/>
      <c r="F30" s="1">
        <v>31212</v>
      </c>
      <c r="G30" s="1">
        <v>10112</v>
      </c>
      <c r="H30" s="1">
        <v>21601</v>
      </c>
      <c r="I30" s="2">
        <v>238</v>
      </c>
      <c r="J30" s="1">
        <v>431401</v>
      </c>
      <c r="K30" s="1">
        <v>223014</v>
      </c>
      <c r="L30" s="1">
        <v>1934408</v>
      </c>
      <c r="M30" s="44"/>
      <c r="N30" s="37">
        <f>IFERROR(B30/J30,0)</f>
        <v>9.6858838992028296E-2</v>
      </c>
      <c r="O30" s="38">
        <f>IFERROR(I30/H30,0)</f>
        <v>1.1018008425535854E-2</v>
      </c>
      <c r="P30" s="36">
        <f>D30*250</f>
        <v>115250</v>
      </c>
      <c r="Q30" s="39">
        <f>ABS(P30-B30)/B30</f>
        <v>1.7581668062701927</v>
      </c>
    </row>
    <row r="31" spans="1:17" ht="15" thickBot="1" x14ac:dyDescent="0.35">
      <c r="A31" s="41" t="s">
        <v>31</v>
      </c>
      <c r="B31" s="1">
        <v>76298</v>
      </c>
      <c r="C31" s="2"/>
      <c r="D31" s="1">
        <v>1546</v>
      </c>
      <c r="E31" s="2"/>
      <c r="F31" s="1">
        <v>50097</v>
      </c>
      <c r="G31" s="1">
        <v>24655</v>
      </c>
      <c r="H31" s="1">
        <v>24771</v>
      </c>
      <c r="I31" s="2">
        <v>502</v>
      </c>
      <c r="J31" s="1">
        <v>991960</v>
      </c>
      <c r="K31" s="1">
        <v>322049</v>
      </c>
      <c r="L31" s="1">
        <v>3080156</v>
      </c>
      <c r="M31" s="44"/>
      <c r="N31" s="37">
        <f>IFERROR(B31/J31,0)</f>
        <v>7.6916407919674176E-2</v>
      </c>
      <c r="O31" s="38">
        <f>IFERROR(I31/H31,0)</f>
        <v>2.0265633200113035E-2</v>
      </c>
      <c r="P31" s="36">
        <f>D31*250</f>
        <v>386500</v>
      </c>
      <c r="Q31" s="39">
        <f>ABS(P31-B31)/B31</f>
        <v>4.0656635822695222</v>
      </c>
    </row>
    <row r="32" spans="1:17" ht="15" thickBot="1" x14ac:dyDescent="0.35">
      <c r="A32" s="41" t="s">
        <v>42</v>
      </c>
      <c r="B32" s="1">
        <v>7990</v>
      </c>
      <c r="C32" s="2"/>
      <c r="D32" s="2">
        <v>438</v>
      </c>
      <c r="E32" s="2"/>
      <c r="F32" s="1">
        <v>7259</v>
      </c>
      <c r="G32" s="2">
        <v>293</v>
      </c>
      <c r="H32" s="1">
        <v>5876</v>
      </c>
      <c r="I32" s="2">
        <v>322</v>
      </c>
      <c r="J32" s="1">
        <v>274308</v>
      </c>
      <c r="K32" s="1">
        <v>201740</v>
      </c>
      <c r="L32" s="1">
        <v>1359711</v>
      </c>
      <c r="M32" s="44"/>
      <c r="N32" s="37">
        <f>IFERROR(B32/J32,0)</f>
        <v>2.9127841696195516E-2</v>
      </c>
      <c r="O32" s="38">
        <f>IFERROR(I32/H32,0)</f>
        <v>5.4799183117767186E-2</v>
      </c>
      <c r="P32" s="36">
        <f>D32*250</f>
        <v>109500</v>
      </c>
      <c r="Q32" s="39">
        <f>ABS(P32-B32)/B32</f>
        <v>12.704630788485607</v>
      </c>
    </row>
    <row r="33" spans="1:17" ht="15" thickBot="1" x14ac:dyDescent="0.35">
      <c r="A33" s="41" t="s">
        <v>8</v>
      </c>
      <c r="B33" s="1">
        <v>204166</v>
      </c>
      <c r="C33" s="2"/>
      <c r="D33" s="1">
        <v>16194</v>
      </c>
      <c r="E33" s="2"/>
      <c r="F33" s="1">
        <v>168731</v>
      </c>
      <c r="G33" s="1">
        <v>19241</v>
      </c>
      <c r="H33" s="1">
        <v>22986</v>
      </c>
      <c r="I33" s="1">
        <v>1823</v>
      </c>
      <c r="J33" s="1">
        <v>3397649</v>
      </c>
      <c r="K33" s="1">
        <v>382524</v>
      </c>
      <c r="L33" s="1">
        <v>8882190</v>
      </c>
      <c r="M33" s="44"/>
      <c r="N33" s="37">
        <f>IFERROR(B33/J33,0)</f>
        <v>6.0090374255845735E-2</v>
      </c>
      <c r="O33" s="38">
        <f>IFERROR(I33/H33,0)</f>
        <v>7.9309144696771944E-2</v>
      </c>
      <c r="P33" s="36">
        <f>D33*250</f>
        <v>4048500</v>
      </c>
      <c r="Q33" s="39">
        <f>ABS(P33-B33)/B33</f>
        <v>18.829452504334707</v>
      </c>
    </row>
    <row r="34" spans="1:17" ht="15" thickBot="1" x14ac:dyDescent="0.35">
      <c r="A34" s="41" t="s">
        <v>44</v>
      </c>
      <c r="B34" s="1">
        <v>27790</v>
      </c>
      <c r="C34" s="2"/>
      <c r="D34" s="2">
        <v>854</v>
      </c>
      <c r="E34" s="2"/>
      <c r="F34" s="1">
        <v>15586</v>
      </c>
      <c r="G34" s="1">
        <v>11350</v>
      </c>
      <c r="H34" s="1">
        <v>13253</v>
      </c>
      <c r="I34" s="2">
        <v>407</v>
      </c>
      <c r="J34" s="1">
        <v>872331</v>
      </c>
      <c r="K34" s="1">
        <v>416024</v>
      </c>
      <c r="L34" s="1">
        <v>2096829</v>
      </c>
      <c r="M34" s="44"/>
      <c r="N34" s="37">
        <f>IFERROR(B34/J34,0)</f>
        <v>3.1857173481167123E-2</v>
      </c>
      <c r="O34" s="38">
        <f>IFERROR(I34/H34,0)</f>
        <v>3.0710027918207199E-2</v>
      </c>
      <c r="P34" s="36">
        <f>D34*250</f>
        <v>213500</v>
      </c>
      <c r="Q34" s="39">
        <f>ABS(P34-B34)/B34</f>
        <v>6.682619647355164</v>
      </c>
    </row>
    <row r="35" spans="1:17" ht="15" thickBot="1" x14ac:dyDescent="0.35">
      <c r="A35" s="41" t="s">
        <v>7</v>
      </c>
      <c r="B35" s="1">
        <v>485218</v>
      </c>
      <c r="C35" s="2"/>
      <c r="D35" s="1">
        <v>33184</v>
      </c>
      <c r="E35" s="2"/>
      <c r="F35" s="1">
        <v>389067</v>
      </c>
      <c r="G35" s="1">
        <v>62967</v>
      </c>
      <c r="H35" s="1">
        <v>24942</v>
      </c>
      <c r="I35" s="1">
        <v>1706</v>
      </c>
      <c r="J35" s="1">
        <v>10064762</v>
      </c>
      <c r="K35" s="1">
        <v>517374</v>
      </c>
      <c r="L35" s="1">
        <v>19453561</v>
      </c>
      <c r="M35" s="44"/>
      <c r="N35" s="37">
        <f>IFERROR(B35/J35,0)</f>
        <v>4.820958508507206E-2</v>
      </c>
      <c r="O35" s="38">
        <f>IFERROR(I35/H35,0)</f>
        <v>6.839868494908187E-2</v>
      </c>
      <c r="P35" s="36">
        <f>D35*250</f>
        <v>8296000</v>
      </c>
      <c r="Q35" s="39">
        <f>ABS(P35-B35)/B35</f>
        <v>16.09746959098797</v>
      </c>
    </row>
    <row r="36" spans="1:17" ht="15" thickBot="1" x14ac:dyDescent="0.35">
      <c r="A36" s="41" t="s">
        <v>24</v>
      </c>
      <c r="B36" s="1">
        <v>195549</v>
      </c>
      <c r="C36" s="2"/>
      <c r="D36" s="1">
        <v>3286</v>
      </c>
      <c r="E36" s="2"/>
      <c r="F36" s="1">
        <v>176422</v>
      </c>
      <c r="G36" s="1">
        <v>15841</v>
      </c>
      <c r="H36" s="1">
        <v>18645</v>
      </c>
      <c r="I36" s="2">
        <v>313</v>
      </c>
      <c r="J36" s="1">
        <v>2824929</v>
      </c>
      <c r="K36" s="1">
        <v>269347</v>
      </c>
      <c r="L36" s="1">
        <v>10488084</v>
      </c>
      <c r="M36" s="44"/>
      <c r="N36" s="37">
        <f>IFERROR(B36/J36,0)</f>
        <v>6.9222624710213954E-2</v>
      </c>
      <c r="O36" s="38">
        <f>IFERROR(I36/H36,0)</f>
        <v>1.6787342451059267E-2</v>
      </c>
      <c r="P36" s="36">
        <f>D36*250</f>
        <v>821500</v>
      </c>
      <c r="Q36" s="39">
        <f>ABS(P36-B36)/B36</f>
        <v>3.200993101473288</v>
      </c>
    </row>
    <row r="37" spans="1:17" ht="15" thickBot="1" x14ac:dyDescent="0.35">
      <c r="A37" s="41" t="s">
        <v>53</v>
      </c>
      <c r="B37" s="1">
        <v>18508</v>
      </c>
      <c r="C37" s="2"/>
      <c r="D37" s="2">
        <v>196</v>
      </c>
      <c r="E37" s="2"/>
      <c r="F37" s="1">
        <v>15220</v>
      </c>
      <c r="G37" s="1">
        <v>3092</v>
      </c>
      <c r="H37" s="1">
        <v>24287</v>
      </c>
      <c r="I37" s="2">
        <v>257</v>
      </c>
      <c r="J37" s="1">
        <v>230070</v>
      </c>
      <c r="K37" s="1">
        <v>301905</v>
      </c>
      <c r="L37" s="1">
        <v>762062</v>
      </c>
      <c r="M37" s="44"/>
      <c r="N37" s="37">
        <f>IFERROR(B37/J37,0)</f>
        <v>8.0445081931586032E-2</v>
      </c>
      <c r="O37" s="38">
        <f>IFERROR(I37/H37,0)</f>
        <v>1.0581792728620249E-2</v>
      </c>
      <c r="P37" s="36">
        <f>D37*250</f>
        <v>49000</v>
      </c>
      <c r="Q37" s="39">
        <f>ABS(P37-B37)/B37</f>
        <v>1.6475037821482603</v>
      </c>
    </row>
    <row r="38" spans="1:17" ht="15" thickBot="1" x14ac:dyDescent="0.35">
      <c r="A38" s="41" t="s">
        <v>21</v>
      </c>
      <c r="B38" s="1">
        <v>145982</v>
      </c>
      <c r="C38" s="2"/>
      <c r="D38" s="1">
        <v>4654</v>
      </c>
      <c r="E38" s="2"/>
      <c r="F38" s="1">
        <v>124774</v>
      </c>
      <c r="G38" s="1">
        <v>16554</v>
      </c>
      <c r="H38" s="1">
        <v>12489</v>
      </c>
      <c r="I38" s="2">
        <v>398</v>
      </c>
      <c r="J38" s="1">
        <v>2880825</v>
      </c>
      <c r="K38" s="1">
        <v>246454</v>
      </c>
      <c r="L38" s="1">
        <v>11689100</v>
      </c>
      <c r="M38" s="44"/>
      <c r="N38" s="37">
        <f>IFERROR(B38/J38,0)</f>
        <v>5.0673678546944018E-2</v>
      </c>
      <c r="O38" s="38">
        <f>IFERROR(I38/H38,0)</f>
        <v>3.1868043878613181E-2</v>
      </c>
      <c r="P38" s="36">
        <f>D38*250</f>
        <v>1163500</v>
      </c>
      <c r="Q38" s="39">
        <f>ABS(P38-B38)/B38</f>
        <v>6.970160704744421</v>
      </c>
    </row>
    <row r="39" spans="1:17" ht="15" thickBot="1" x14ac:dyDescent="0.35">
      <c r="A39" s="41" t="s">
        <v>46</v>
      </c>
      <c r="B39" s="1">
        <v>79072</v>
      </c>
      <c r="C39" s="2"/>
      <c r="D39" s="2">
        <v>962</v>
      </c>
      <c r="E39" s="2"/>
      <c r="F39" s="1">
        <v>65482</v>
      </c>
      <c r="G39" s="1">
        <v>12628</v>
      </c>
      <c r="H39" s="1">
        <v>19983</v>
      </c>
      <c r="I39" s="2">
        <v>243</v>
      </c>
      <c r="J39" s="1">
        <v>1127633</v>
      </c>
      <c r="K39" s="1">
        <v>284974</v>
      </c>
      <c r="L39" s="1">
        <v>3956971</v>
      </c>
      <c r="M39" s="44"/>
      <c r="N39" s="37">
        <f>IFERROR(B39/J39,0)</f>
        <v>7.0122105330369014E-2</v>
      </c>
      <c r="O39" s="38">
        <f>IFERROR(I39/H39,0)</f>
        <v>1.2160336285842966E-2</v>
      </c>
      <c r="P39" s="36">
        <f>D39*250</f>
        <v>240500</v>
      </c>
      <c r="Q39" s="39">
        <f>ABS(P39-B39)/B39</f>
        <v>2.0415317685147714</v>
      </c>
    </row>
    <row r="40" spans="1:17" ht="15" thickBot="1" x14ac:dyDescent="0.35">
      <c r="A40" s="41" t="s">
        <v>37</v>
      </c>
      <c r="B40" s="1">
        <v>31313</v>
      </c>
      <c r="C40" s="2"/>
      <c r="D40" s="2">
        <v>532</v>
      </c>
      <c r="E40" s="2"/>
      <c r="F40" s="1">
        <v>5463</v>
      </c>
      <c r="G40" s="1">
        <v>25318</v>
      </c>
      <c r="H40" s="1">
        <v>7424</v>
      </c>
      <c r="I40" s="2">
        <v>126</v>
      </c>
      <c r="J40" s="1">
        <v>641048</v>
      </c>
      <c r="K40" s="1">
        <v>151989</v>
      </c>
      <c r="L40" s="1">
        <v>4217737</v>
      </c>
      <c r="M40" s="44"/>
      <c r="N40" s="37">
        <f>IFERROR(B40/J40,0)</f>
        <v>4.8846576231421045E-2</v>
      </c>
      <c r="O40" s="38">
        <f>IFERROR(I40/H40,0)</f>
        <v>1.6971982758620691E-2</v>
      </c>
      <c r="P40" s="36">
        <f>D40*250</f>
        <v>133000</v>
      </c>
      <c r="Q40" s="39">
        <f>ABS(P40-B40)/B40</f>
        <v>3.2474371666719892</v>
      </c>
    </row>
    <row r="41" spans="1:17" ht="15" thickBot="1" x14ac:dyDescent="0.35">
      <c r="A41" s="41" t="s">
        <v>19</v>
      </c>
      <c r="B41" s="1">
        <v>156512</v>
      </c>
      <c r="C41" s="2"/>
      <c r="D41" s="1">
        <v>8105</v>
      </c>
      <c r="E41" s="2"/>
      <c r="F41" s="1">
        <v>122833</v>
      </c>
      <c r="G41" s="1">
        <v>25574</v>
      </c>
      <c r="H41" s="1">
        <v>12226</v>
      </c>
      <c r="I41" s="2">
        <v>633</v>
      </c>
      <c r="J41" s="1">
        <v>1924986</v>
      </c>
      <c r="K41" s="1">
        <v>150366</v>
      </c>
      <c r="L41" s="1">
        <v>12801989</v>
      </c>
      <c r="M41" s="44"/>
      <c r="N41" s="37">
        <f>IFERROR(B41/J41,0)</f>
        <v>8.1305526377854181E-2</v>
      </c>
      <c r="O41" s="38">
        <f>IFERROR(I41/H41,0)</f>
        <v>5.177490593816457E-2</v>
      </c>
      <c r="P41" s="36">
        <f>D41*250</f>
        <v>2026250</v>
      </c>
      <c r="Q41" s="39">
        <f>ABS(P41-B41)/B41</f>
        <v>11.946291658147619</v>
      </c>
    </row>
    <row r="42" spans="1:17" ht="13.5" thickBot="1" x14ac:dyDescent="0.35">
      <c r="A42" s="42" t="s">
        <v>65</v>
      </c>
      <c r="B42" s="1">
        <v>42596</v>
      </c>
      <c r="C42" s="2"/>
      <c r="D42" s="2">
        <v>613</v>
      </c>
      <c r="E42" s="2"/>
      <c r="F42" s="1">
        <v>2267</v>
      </c>
      <c r="G42" s="1">
        <v>39716</v>
      </c>
      <c r="H42" s="1">
        <v>12577</v>
      </c>
      <c r="I42" s="2">
        <v>181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9.1787283466178815E-2</v>
      </c>
      <c r="O42" s="38">
        <f>IFERROR(I42/H42,0)</f>
        <v>1.4391349288383558E-2</v>
      </c>
      <c r="P42" s="36">
        <f>D42*250</f>
        <v>153250</v>
      </c>
      <c r="Q42" s="39">
        <f>ABS(P42-B42)/B42</f>
        <v>2.597755657808245</v>
      </c>
    </row>
    <row r="43" spans="1:17" ht="15" thickBot="1" x14ac:dyDescent="0.35">
      <c r="A43" s="41" t="s">
        <v>40</v>
      </c>
      <c r="B43" s="1">
        <v>24044</v>
      </c>
      <c r="C43" s="2"/>
      <c r="D43" s="1">
        <v>1099</v>
      </c>
      <c r="E43" s="2"/>
      <c r="F43" s="1">
        <v>2272</v>
      </c>
      <c r="G43" s="1">
        <v>20673</v>
      </c>
      <c r="H43" s="1">
        <v>22697</v>
      </c>
      <c r="I43" s="1">
        <v>1037</v>
      </c>
      <c r="J43" s="1">
        <v>696808</v>
      </c>
      <c r="K43" s="1">
        <v>657763</v>
      </c>
      <c r="L43" s="1">
        <v>1059361</v>
      </c>
      <c r="M43" s="44"/>
      <c r="N43" s="37">
        <f>IFERROR(B43/J43,0)</f>
        <v>3.4505918416550901E-2</v>
      </c>
      <c r="O43" s="38">
        <f>IFERROR(I43/H43,0)</f>
        <v>4.5688857558267612E-2</v>
      </c>
      <c r="P43" s="36">
        <f>D43*250</f>
        <v>274750</v>
      </c>
      <c r="Q43" s="39">
        <f>ABS(P43-B43)/B43</f>
        <v>10.426967226750957</v>
      </c>
    </row>
    <row r="44" spans="1:17" ht="15" thickBot="1" x14ac:dyDescent="0.35">
      <c r="A44" s="41" t="s">
        <v>25</v>
      </c>
      <c r="B44" s="1">
        <v>140789</v>
      </c>
      <c r="C44" s="2"/>
      <c r="D44" s="1">
        <v>3243</v>
      </c>
      <c r="E44" s="2"/>
      <c r="F44" s="1">
        <v>66722</v>
      </c>
      <c r="G44" s="1">
        <v>70824</v>
      </c>
      <c r="H44" s="1">
        <v>27344</v>
      </c>
      <c r="I44" s="2">
        <v>630</v>
      </c>
      <c r="J44" s="1">
        <v>1271177</v>
      </c>
      <c r="K44" s="1">
        <v>246892</v>
      </c>
      <c r="L44" s="1">
        <v>5148714</v>
      </c>
      <c r="M44" s="44"/>
      <c r="N44" s="37">
        <f>IFERROR(B44/J44,0)</f>
        <v>0.11075483587258109</v>
      </c>
      <c r="O44" s="38">
        <f>IFERROR(I44/H44,0)</f>
        <v>2.3039789350497365E-2</v>
      </c>
      <c r="P44" s="36">
        <f>D44*250</f>
        <v>810750</v>
      </c>
      <c r="Q44" s="39">
        <f>ABS(P44-B44)/B44</f>
        <v>4.7586175056289912</v>
      </c>
    </row>
    <row r="45" spans="1:17" ht="15" thickBot="1" x14ac:dyDescent="0.35">
      <c r="A45" s="41" t="s">
        <v>54</v>
      </c>
      <c r="B45" s="1">
        <v>19189</v>
      </c>
      <c r="C45" s="2"/>
      <c r="D45" s="2">
        <v>202</v>
      </c>
      <c r="E45" s="2"/>
      <c r="F45" s="1">
        <v>16170</v>
      </c>
      <c r="G45" s="1">
        <v>2817</v>
      </c>
      <c r="H45" s="1">
        <v>21691</v>
      </c>
      <c r="I45" s="2">
        <v>228</v>
      </c>
      <c r="J45" s="1">
        <v>178346</v>
      </c>
      <c r="K45" s="1">
        <v>201599</v>
      </c>
      <c r="L45" s="1">
        <v>884659</v>
      </c>
      <c r="M45" s="44"/>
      <c r="N45" s="37">
        <f>IFERROR(B45/J45,0)</f>
        <v>0.10759422695210434</v>
      </c>
      <c r="O45" s="38">
        <f>IFERROR(I45/H45,0)</f>
        <v>1.0511271956110829E-2</v>
      </c>
      <c r="P45" s="36">
        <f>D45*250</f>
        <v>50500</v>
      </c>
      <c r="Q45" s="39">
        <f>ABS(P45-B45)/B45</f>
        <v>1.6317160873417063</v>
      </c>
    </row>
    <row r="46" spans="1:17" ht="15" thickBot="1" x14ac:dyDescent="0.35">
      <c r="A46" s="41" t="s">
        <v>20</v>
      </c>
      <c r="B46" s="1">
        <v>185148</v>
      </c>
      <c r="C46" s="2"/>
      <c r="D46" s="1">
        <v>2261</v>
      </c>
      <c r="E46" s="2"/>
      <c r="F46" s="1">
        <v>167778</v>
      </c>
      <c r="G46" s="1">
        <v>15109</v>
      </c>
      <c r="H46" s="1">
        <v>27111</v>
      </c>
      <c r="I46" s="2">
        <v>331</v>
      </c>
      <c r="J46" s="1">
        <v>2685015</v>
      </c>
      <c r="K46" s="1">
        <v>393168</v>
      </c>
      <c r="L46" s="1">
        <v>6829174</v>
      </c>
      <c r="M46" s="44"/>
      <c r="N46" s="37">
        <f>IFERROR(B46/J46,0)</f>
        <v>6.8956039351735471E-2</v>
      </c>
      <c r="O46" s="38">
        <f>IFERROR(I46/H46,0)</f>
        <v>1.2209066430600126E-2</v>
      </c>
      <c r="P46" s="36">
        <f>D46*250</f>
        <v>565250</v>
      </c>
      <c r="Q46" s="39">
        <f>ABS(P46-B46)/B46</f>
        <v>2.0529630349774233</v>
      </c>
    </row>
    <row r="47" spans="1:17" ht="15" thickBot="1" x14ac:dyDescent="0.35">
      <c r="A47" s="41" t="s">
        <v>15</v>
      </c>
      <c r="B47" s="1">
        <v>751571</v>
      </c>
      <c r="C47" s="2"/>
      <c r="D47" s="1">
        <v>15361</v>
      </c>
      <c r="E47" s="2"/>
      <c r="F47" s="1">
        <v>647430</v>
      </c>
      <c r="G47" s="1">
        <v>88780</v>
      </c>
      <c r="H47" s="1">
        <v>25920</v>
      </c>
      <c r="I47" s="2">
        <v>530</v>
      </c>
      <c r="J47" s="1">
        <v>6128148</v>
      </c>
      <c r="K47" s="1">
        <v>211345</v>
      </c>
      <c r="L47" s="1">
        <v>28995881</v>
      </c>
      <c r="M47" s="44"/>
      <c r="N47" s="37">
        <f>IFERROR(B47/J47,0)</f>
        <v>0.12264243618137159</v>
      </c>
      <c r="O47" s="38">
        <f>IFERROR(I47/H47,0)</f>
        <v>2.0447530864197531E-2</v>
      </c>
      <c r="P47" s="36">
        <f>D47*250</f>
        <v>3840250</v>
      </c>
      <c r="Q47" s="39">
        <f>ABS(P47-B47)/B47</f>
        <v>4.10963036093729</v>
      </c>
    </row>
    <row r="48" spans="1:17" ht="13.5" thickBot="1" x14ac:dyDescent="0.35">
      <c r="A48" s="50" t="s">
        <v>66</v>
      </c>
      <c r="B48" s="51">
        <v>1276</v>
      </c>
      <c r="C48" s="52"/>
      <c r="D48" s="52">
        <v>19</v>
      </c>
      <c r="E48" s="52"/>
      <c r="F48" s="51">
        <v>1195</v>
      </c>
      <c r="G48" s="52">
        <v>62</v>
      </c>
      <c r="H48" s="52"/>
      <c r="I48" s="52"/>
      <c r="J48" s="51">
        <v>19479</v>
      </c>
      <c r="K48" s="52"/>
      <c r="L48" s="52"/>
      <c r="M48" s="44"/>
      <c r="N48" s="37">
        <f>IFERROR(B48/J48,0)</f>
        <v>6.5506442835874534E-2</v>
      </c>
      <c r="O48" s="38">
        <f>IFERROR(I48/H48,0)</f>
        <v>0</v>
      </c>
      <c r="P48" s="36">
        <f>D48*250</f>
        <v>4750</v>
      </c>
      <c r="Q48" s="39">
        <f>ABS(P48-B48)/B48</f>
        <v>2.7225705329153604</v>
      </c>
    </row>
    <row r="49" spans="1:17" ht="15" thickBot="1" x14ac:dyDescent="0.35">
      <c r="A49" s="41" t="s">
        <v>28</v>
      </c>
      <c r="B49" s="1">
        <v>65044</v>
      </c>
      <c r="C49" s="2"/>
      <c r="D49" s="2">
        <v>443</v>
      </c>
      <c r="E49" s="2"/>
      <c r="F49" s="1">
        <v>51945</v>
      </c>
      <c r="G49" s="1">
        <v>12656</v>
      </c>
      <c r="H49" s="1">
        <v>20288</v>
      </c>
      <c r="I49" s="2">
        <v>138</v>
      </c>
      <c r="J49" s="1">
        <v>982545</v>
      </c>
      <c r="K49" s="1">
        <v>306475</v>
      </c>
      <c r="L49" s="1">
        <v>3205958</v>
      </c>
      <c r="M49" s="45"/>
      <c r="N49" s="37">
        <f>IFERROR(B49/J49,0)</f>
        <v>6.6199512490522069E-2</v>
      </c>
      <c r="O49" s="38">
        <f>IFERROR(I49/H49,0)</f>
        <v>6.8020504731861201E-3</v>
      </c>
      <c r="P49" s="36">
        <f>D49*250</f>
        <v>110750</v>
      </c>
      <c r="Q49" s="39">
        <f>ABS(P49-B49)/B49</f>
        <v>0.70269356128159399</v>
      </c>
    </row>
    <row r="50" spans="1:17" ht="15" thickBot="1" x14ac:dyDescent="0.35">
      <c r="A50" s="41" t="s">
        <v>48</v>
      </c>
      <c r="B50" s="1">
        <v>1721</v>
      </c>
      <c r="C50" s="2"/>
      <c r="D50" s="2">
        <v>58</v>
      </c>
      <c r="E50" s="2"/>
      <c r="F50" s="1">
        <v>1557</v>
      </c>
      <c r="G50" s="2">
        <v>106</v>
      </c>
      <c r="H50" s="1">
        <v>2758</v>
      </c>
      <c r="I50" s="2">
        <v>93</v>
      </c>
      <c r="J50" s="1">
        <v>157341</v>
      </c>
      <c r="K50" s="1">
        <v>252153</v>
      </c>
      <c r="L50" s="1">
        <v>623989</v>
      </c>
      <c r="M50" s="44"/>
      <c r="N50" s="37">
        <f>IFERROR(B50/J50,0)</f>
        <v>1.0938026324988401E-2</v>
      </c>
      <c r="O50" s="38">
        <f>IFERROR(I50/H50,0)</f>
        <v>3.3720087019579403E-2</v>
      </c>
      <c r="P50" s="36">
        <f>D50*250</f>
        <v>14500</v>
      </c>
      <c r="Q50" s="39">
        <f>ABS(P50-B50)/B50</f>
        <v>7.4253341080766999</v>
      </c>
    </row>
    <row r="51" spans="1:17" ht="15" thickBot="1" x14ac:dyDescent="0.35">
      <c r="A51" s="41" t="s">
        <v>29</v>
      </c>
      <c r="B51" s="1">
        <v>142010</v>
      </c>
      <c r="C51" s="2"/>
      <c r="D51" s="1">
        <v>3060</v>
      </c>
      <c r="E51" s="2"/>
      <c r="F51" s="1">
        <v>16979</v>
      </c>
      <c r="G51" s="1">
        <v>121971</v>
      </c>
      <c r="H51" s="1">
        <v>16638</v>
      </c>
      <c r="I51" s="2">
        <v>359</v>
      </c>
      <c r="J51" s="1">
        <v>2054035</v>
      </c>
      <c r="K51" s="1">
        <v>240646</v>
      </c>
      <c r="L51" s="1">
        <v>8535519</v>
      </c>
      <c r="M51" s="44"/>
      <c r="N51" s="37">
        <f>IFERROR(B51/J51,0)</f>
        <v>6.9137088705888652E-2</v>
      </c>
      <c r="O51" s="38">
        <f>IFERROR(I51/H51,0)</f>
        <v>2.1577112633730015E-2</v>
      </c>
      <c r="P51" s="36">
        <f>D51*250</f>
        <v>765000</v>
      </c>
      <c r="Q51" s="39">
        <f>ABS(P51-B51)/B51</f>
        <v>4.3869445813675094</v>
      </c>
    </row>
    <row r="52" spans="1:17" ht="15" thickBot="1" x14ac:dyDescent="0.35">
      <c r="A52" s="41" t="s">
        <v>9</v>
      </c>
      <c r="B52" s="1">
        <v>86037</v>
      </c>
      <c r="C52" s="2"/>
      <c r="D52" s="1">
        <v>2059</v>
      </c>
      <c r="E52" s="2"/>
      <c r="F52" s="1">
        <v>40245</v>
      </c>
      <c r="G52" s="1">
        <v>43733</v>
      </c>
      <c r="H52" s="1">
        <v>11299</v>
      </c>
      <c r="I52" s="2">
        <v>270</v>
      </c>
      <c r="J52" s="1">
        <v>1736556</v>
      </c>
      <c r="K52" s="1">
        <v>228047</v>
      </c>
      <c r="L52" s="1">
        <v>7614893</v>
      </c>
      <c r="M52" s="44"/>
      <c r="N52" s="37">
        <f>IFERROR(B52/J52,0)</f>
        <v>4.9544615894909237E-2</v>
      </c>
      <c r="O52" s="38">
        <f>IFERROR(I52/H52,0)</f>
        <v>2.3895919992919727E-2</v>
      </c>
      <c r="P52" s="36">
        <f>D52*250</f>
        <v>514750</v>
      </c>
      <c r="Q52" s="39">
        <f>ABS(P52-B52)/B52</f>
        <v>4.9828910817439009</v>
      </c>
    </row>
    <row r="53" spans="1:17" ht="15" thickBot="1" x14ac:dyDescent="0.35">
      <c r="A53" s="41" t="s">
        <v>56</v>
      </c>
      <c r="B53" s="1">
        <v>14384</v>
      </c>
      <c r="C53" s="2"/>
      <c r="D53" s="2">
        <v>317</v>
      </c>
      <c r="E53" s="2"/>
      <c r="F53" s="1">
        <v>10524</v>
      </c>
      <c r="G53" s="1">
        <v>3543</v>
      </c>
      <c r="H53" s="1">
        <v>8026</v>
      </c>
      <c r="I53" s="2">
        <v>177</v>
      </c>
      <c r="J53" s="1">
        <v>522329</v>
      </c>
      <c r="K53" s="1">
        <v>291454</v>
      </c>
      <c r="L53" s="1">
        <v>1792147</v>
      </c>
      <c r="M53" s="44"/>
      <c r="N53" s="37">
        <f>IFERROR(B53/J53,0)</f>
        <v>2.7538199104395887E-2</v>
      </c>
      <c r="O53" s="38">
        <f>IFERROR(I53/H53,0)</f>
        <v>2.2053326688263146E-2</v>
      </c>
      <c r="P53" s="36">
        <f>D53*250</f>
        <v>79250</v>
      </c>
      <c r="Q53" s="39">
        <f>ABS(P53-B53)/B53</f>
        <v>4.5095939933259173</v>
      </c>
    </row>
    <row r="54" spans="1:17" ht="15" thickBot="1" x14ac:dyDescent="0.35">
      <c r="A54" s="41" t="s">
        <v>22</v>
      </c>
      <c r="B54" s="1">
        <v>104170</v>
      </c>
      <c r="C54" s="2"/>
      <c r="D54" s="1">
        <v>1251</v>
      </c>
      <c r="E54" s="2"/>
      <c r="F54" s="1">
        <v>88131</v>
      </c>
      <c r="G54" s="1">
        <v>14788</v>
      </c>
      <c r="H54" s="1">
        <v>17891</v>
      </c>
      <c r="I54" s="2">
        <v>215</v>
      </c>
      <c r="J54" s="1">
        <v>1452662</v>
      </c>
      <c r="K54" s="1">
        <v>249494</v>
      </c>
      <c r="L54" s="1">
        <v>5822434</v>
      </c>
      <c r="M54" s="44"/>
      <c r="N54" s="37">
        <f>IFERROR(B54/J54,0)</f>
        <v>7.1709730136810909E-2</v>
      </c>
      <c r="O54" s="38">
        <f>IFERROR(I54/H54,0)</f>
        <v>1.2017215359678051E-2</v>
      </c>
      <c r="P54" s="36">
        <f>D54*250</f>
        <v>312750</v>
      </c>
      <c r="Q54" s="39">
        <f>ABS(P54-B54)/B54</f>
        <v>2.0023039262743594</v>
      </c>
    </row>
    <row r="55" spans="1:17" ht="15" thickBot="1" x14ac:dyDescent="0.35">
      <c r="A55" s="48" t="s">
        <v>55</v>
      </c>
      <c r="B55" s="29">
        <v>5016</v>
      </c>
      <c r="C55" s="13"/>
      <c r="D55" s="13">
        <v>49</v>
      </c>
      <c r="E55" s="13"/>
      <c r="F55" s="29">
        <v>4230</v>
      </c>
      <c r="G55" s="13">
        <v>737</v>
      </c>
      <c r="H55" s="29">
        <v>8667</v>
      </c>
      <c r="I55" s="13">
        <v>85</v>
      </c>
      <c r="J55" s="29">
        <v>149060</v>
      </c>
      <c r="K55" s="29">
        <v>257551</v>
      </c>
      <c r="L55" s="29">
        <v>578759</v>
      </c>
      <c r="M55" s="44"/>
      <c r="N55" s="37">
        <f>IFERROR(B55/J55,0)</f>
        <v>3.3650878840735275E-2</v>
      </c>
      <c r="O55" s="38">
        <f>IFERROR(I55/H55,0)</f>
        <v>9.8073151032652597E-3</v>
      </c>
      <c r="P55" s="36">
        <f>D55*250</f>
        <v>12250</v>
      </c>
      <c r="Q55" s="39">
        <f>ABS(P55-B55)/B55</f>
        <v>1.4421850079744816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2226BD1-4ED5-4B2D-BB1A-27890EF3BD9A}"/>
    <hyperlink ref="A47" r:id="rId2" display="https://www.worldometers.info/coronavirus/usa/texas/" xr:uid="{CD6C2383-D1B2-4F7F-AD1A-34360EEEAFA8}"/>
    <hyperlink ref="A11" r:id="rId3" display="https://www.worldometers.info/coronavirus/usa/florida/" xr:uid="{7E825411-BFD2-4ADB-86B3-2A6744BAC869}"/>
    <hyperlink ref="A35" r:id="rId4" display="https://www.worldometers.info/coronavirus/usa/new-york/" xr:uid="{63C63890-A998-4860-9282-C586A14391CD}"/>
    <hyperlink ref="A12" r:id="rId5" display="https://www.worldometers.info/coronavirus/usa/georgia/" xr:uid="{FC54620D-6F86-4924-9B7A-C170FC307461}"/>
    <hyperlink ref="A16" r:id="rId6" display="https://www.worldometers.info/coronavirus/usa/illinois/" xr:uid="{240B1811-2715-4F9B-9CD8-E79249B35BC8}"/>
    <hyperlink ref="A4" r:id="rId7" display="https://www.worldometers.info/coronavirus/usa/arizona/" xr:uid="{231552DF-67D3-46E9-8D6A-17291B3A5D55}"/>
    <hyperlink ref="A33" r:id="rId8" display="https://www.worldometers.info/coronavirus/usa/new-jersey/" xr:uid="{998CF1C7-BF35-43A1-9451-AB41DBA7AFAF}"/>
    <hyperlink ref="A36" r:id="rId9" display="https://www.worldometers.info/coronavirus/usa/north-carolina/" xr:uid="{02730715-8C6A-4161-8733-05B12897884B}"/>
    <hyperlink ref="A46" r:id="rId10" display="https://www.worldometers.info/coronavirus/usa/tennessee/" xr:uid="{E544F5D9-8C01-4182-88BA-A395ADD8F13F}"/>
    <hyperlink ref="A21" r:id="rId11" display="https://www.worldometers.info/coronavirus/usa/louisiana/" xr:uid="{2AFA198D-3276-4E26-A42B-1A9282D54BDA}"/>
    <hyperlink ref="A41" r:id="rId12" display="https://www.worldometers.info/coronavirus/usa/pennsylvania/" xr:uid="{72688E38-BBA3-4ECB-A569-FEABE99AEA86}"/>
    <hyperlink ref="A2" r:id="rId13" display="https://www.worldometers.info/coronavirus/usa/alabama/" xr:uid="{D9BEABDB-4E76-411E-8735-93EDE3C72307}"/>
    <hyperlink ref="A38" r:id="rId14" display="https://www.worldometers.info/coronavirus/usa/ohio/" xr:uid="{87AFE8D7-E695-4D01-B837-EE23E04766B9}"/>
    <hyperlink ref="A51" r:id="rId15" display="https://www.worldometers.info/coronavirus/usa/virginia/" xr:uid="{208D09DF-95CC-4392-A65A-9FBB658DE68F}"/>
    <hyperlink ref="A44" r:id="rId16" display="https://www.worldometers.info/coronavirus/usa/south-carolina/" xr:uid="{D002865A-5A19-46AE-90C9-B0FC707EECC1}"/>
    <hyperlink ref="A25" r:id="rId17" display="https://www.worldometers.info/coronavirus/usa/michigan/" xr:uid="{EDE2F891-27BC-4201-BD05-CFB83600093C}"/>
    <hyperlink ref="A24" r:id="rId18" display="https://www.worldometers.info/coronavirus/usa/massachusetts/" xr:uid="{5ACEDBC9-7716-465B-A49A-5941781EB632}"/>
    <hyperlink ref="A23" r:id="rId19" display="https://www.worldometers.info/coronavirus/usa/maryland/" xr:uid="{5B0EC482-DC2A-4126-A3E3-7A8C92A252B9}"/>
    <hyperlink ref="A28" r:id="rId20" display="https://www.worldometers.info/coronavirus/usa/missouri/" xr:uid="{9458A634-2CE6-4709-922B-AD32B36BA5A4}"/>
    <hyperlink ref="A17" r:id="rId21" display="https://www.worldometers.info/coronavirus/usa/indiana/" xr:uid="{5D84A495-2821-4EA9-BB0C-41A0904A0BF1}"/>
    <hyperlink ref="A54" r:id="rId22" display="https://www.worldometers.info/coronavirus/usa/wisconsin/" xr:uid="{77E71E50-4840-4DEA-B1C7-2625573FA1BA}"/>
    <hyperlink ref="A27" r:id="rId23" display="https://www.worldometers.info/coronavirus/usa/mississippi/" xr:uid="{F38966F3-6B5F-4B53-84BA-1AAEFDCC82F7}"/>
    <hyperlink ref="A26" r:id="rId24" display="https://www.worldometers.info/coronavirus/usa/minnesota/" xr:uid="{967BC401-809B-40E8-8230-F84515446BF8}"/>
    <hyperlink ref="A52" r:id="rId25" display="https://www.worldometers.info/coronavirus/usa/washington/" xr:uid="{445FB202-355E-40F1-A5A4-E303B76C6A38}"/>
    <hyperlink ref="A18" r:id="rId26" display="https://www.worldometers.info/coronavirus/usa/iowa/" xr:uid="{9F2ABAA4-AFA6-4A0F-867B-9B0B587638D3}"/>
    <hyperlink ref="A39" r:id="rId27" display="https://www.worldometers.info/coronavirus/usa/oklahoma/" xr:uid="{B9E70F9A-DDD7-484E-BCCD-CD3DEC93B785}"/>
    <hyperlink ref="A5" r:id="rId28" display="https://www.worldometers.info/coronavirus/usa/arkansas/" xr:uid="{0136A162-6244-4D59-B807-BB094DF84A9B}"/>
    <hyperlink ref="A31" r:id="rId29" display="https://www.worldometers.info/coronavirus/usa/nevada/" xr:uid="{2709F51E-C329-4517-A3F3-F4FD20196109}"/>
    <hyperlink ref="A7" r:id="rId30" display="https://www.worldometers.info/coronavirus/usa/colorado/" xr:uid="{2D1ABF75-159C-4C81-95CD-E0F547BAE689}"/>
    <hyperlink ref="A49" r:id="rId31" display="https://www.worldometers.info/coronavirus/usa/utah/" xr:uid="{C0AB6764-FF22-40D6-9E38-05C61D6F5754}"/>
    <hyperlink ref="A20" r:id="rId32" display="https://www.worldometers.info/coronavirus/usa/kentucky/" xr:uid="{4E2B0EBB-9F0C-49A3-9BF4-1EDB69CC3995}"/>
    <hyperlink ref="A8" r:id="rId33" display="https://www.worldometers.info/coronavirus/usa/connecticut/" xr:uid="{B75464E3-AA01-4686-9F51-DBEDBDE4EF46}"/>
    <hyperlink ref="A19" r:id="rId34" display="https://www.worldometers.info/coronavirus/usa/kansas/" xr:uid="{0B601900-8D50-4372-A9D2-9FAEB62EEB30}"/>
    <hyperlink ref="A30" r:id="rId35" display="https://www.worldometers.info/coronavirus/usa/nebraska/" xr:uid="{71701DE8-9F63-4799-A17C-DAD169ABB33D}"/>
    <hyperlink ref="A15" r:id="rId36" display="https://www.worldometers.info/coronavirus/usa/idaho/" xr:uid="{DD64708E-FD1A-4C17-AF06-477A00CFB63F}"/>
    <hyperlink ref="A40" r:id="rId37" display="https://www.worldometers.info/coronavirus/usa/oregon/" xr:uid="{C011BF33-0A86-48B5-8BFF-FB9996C24194}"/>
    <hyperlink ref="A34" r:id="rId38" display="https://www.worldometers.info/coronavirus/usa/new-mexico/" xr:uid="{F2BFA399-9986-40A8-B1CC-6EDCCAB82678}"/>
    <hyperlink ref="A43" r:id="rId39" display="https://www.worldometers.info/coronavirus/usa/rhode-island/" xr:uid="{3CF1CEE6-FAE5-4E31-82A9-A4C52A4D1AEF}"/>
    <hyperlink ref="A9" r:id="rId40" display="https://www.worldometers.info/coronavirus/usa/delaware/" xr:uid="{D41067DD-B15D-4A55-9DB9-C8CA6B049F2D}"/>
    <hyperlink ref="A45" r:id="rId41" display="https://www.worldometers.info/coronavirus/usa/south-dakota/" xr:uid="{5342519F-96D3-4DF7-9E36-D107EEE204A8}"/>
    <hyperlink ref="A37" r:id="rId42" display="https://www.worldometers.info/coronavirus/usa/north-dakota/" xr:uid="{7C7A13DB-F121-4A08-92A6-6F3B10B4952F}"/>
    <hyperlink ref="A10" r:id="rId43" display="https://www.worldometers.info/coronavirus/usa/district-of-columbia/" xr:uid="{2E63A40E-5D24-4CB4-B016-B9360310D717}"/>
    <hyperlink ref="A53" r:id="rId44" display="https://www.worldometers.info/coronavirus/usa/west-virginia/" xr:uid="{27573C81-ADDB-4AC8-945C-93CC03B0F4A6}"/>
    <hyperlink ref="A14" r:id="rId45" display="https://www.worldometers.info/coronavirus/usa/hawaii/" xr:uid="{14C8410A-5679-4D81-BC60-97A26D40445B}"/>
    <hyperlink ref="A29" r:id="rId46" display="https://www.worldometers.info/coronavirus/usa/montana/" xr:uid="{8C96DB55-FAD6-4F8F-AB6D-A8C059379A61}"/>
    <hyperlink ref="A32" r:id="rId47" display="https://www.worldometers.info/coronavirus/usa/new-hampshire/" xr:uid="{3FEE5156-8476-4B20-9CDC-DB090E1DFD79}"/>
    <hyperlink ref="A3" r:id="rId48" display="https://www.worldometers.info/coronavirus/usa/alaska/" xr:uid="{B427704E-C503-4A9C-8812-E4B6536839B7}"/>
    <hyperlink ref="A22" r:id="rId49" display="https://www.worldometers.info/coronavirus/usa/maine/" xr:uid="{DD88F8DF-534A-4BF5-A360-FCCE41B463AD}"/>
    <hyperlink ref="A55" r:id="rId50" display="https://www.worldometers.info/coronavirus/usa/wyoming/" xr:uid="{983DD9C3-94B9-4C3A-85C8-B248BB5DF2BF}"/>
    <hyperlink ref="A50" r:id="rId51" display="https://www.worldometers.info/coronavirus/usa/vermont/" xr:uid="{AD5CF2BB-822E-4399-8C82-2209F47DDF68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abSelected="1" workbookViewId="0">
      <selection activeCell="B55" sqref="B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2457</v>
      </c>
    </row>
    <row r="3" spans="1:2" ht="15" thickBot="1" x14ac:dyDescent="0.4">
      <c r="A3" s="41" t="s">
        <v>52</v>
      </c>
      <c r="B3" s="31">
        <v>45</v>
      </c>
    </row>
    <row r="4" spans="1:2" ht="15" thickBot="1" x14ac:dyDescent="0.4">
      <c r="A4" s="41" t="s">
        <v>33</v>
      </c>
      <c r="B4" s="31">
        <v>5498</v>
      </c>
    </row>
    <row r="5" spans="1:2" ht="15" thickBot="1" x14ac:dyDescent="0.4">
      <c r="A5" s="41" t="s">
        <v>34</v>
      </c>
      <c r="B5" s="31">
        <v>1209</v>
      </c>
    </row>
    <row r="6" spans="1:2" ht="15" thickBot="1" x14ac:dyDescent="0.4">
      <c r="A6" s="41" t="s">
        <v>10</v>
      </c>
      <c r="B6" s="31">
        <v>15208</v>
      </c>
    </row>
    <row r="7" spans="1:2" ht="15" thickBot="1" x14ac:dyDescent="0.4">
      <c r="A7" s="41" t="s">
        <v>18</v>
      </c>
      <c r="B7" s="31">
        <v>2025</v>
      </c>
    </row>
    <row r="8" spans="1:2" ht="15" thickBot="1" x14ac:dyDescent="0.4">
      <c r="A8" s="41" t="s">
        <v>23</v>
      </c>
      <c r="B8" s="31">
        <v>4496</v>
      </c>
    </row>
    <row r="9" spans="1:2" ht="15" thickBot="1" x14ac:dyDescent="0.4">
      <c r="A9" s="41" t="s">
        <v>43</v>
      </c>
      <c r="B9" s="31">
        <v>628</v>
      </c>
    </row>
    <row r="10" spans="1:2" ht="29.5" thickBot="1" x14ac:dyDescent="0.4">
      <c r="A10" s="41" t="s">
        <v>63</v>
      </c>
      <c r="B10" s="31">
        <v>621</v>
      </c>
    </row>
    <row r="11" spans="1:2" ht="15" thickBot="1" x14ac:dyDescent="0.4">
      <c r="A11" s="41" t="s">
        <v>13</v>
      </c>
      <c r="B11" s="31">
        <v>13421</v>
      </c>
    </row>
    <row r="12" spans="1:2" ht="15" thickBot="1" x14ac:dyDescent="0.4">
      <c r="A12" s="41" t="s">
        <v>16</v>
      </c>
      <c r="B12" s="31">
        <v>6677</v>
      </c>
    </row>
    <row r="13" spans="1:2" ht="15" thickBot="1" x14ac:dyDescent="0.4">
      <c r="A13" s="42" t="s">
        <v>64</v>
      </c>
      <c r="B13" s="31">
        <v>37</v>
      </c>
    </row>
    <row r="14" spans="1:2" ht="15" thickBot="1" x14ac:dyDescent="0.4">
      <c r="A14" s="41" t="s">
        <v>47</v>
      </c>
      <c r="B14" s="31">
        <v>120</v>
      </c>
    </row>
    <row r="15" spans="1:2" ht="15" thickBot="1" x14ac:dyDescent="0.4">
      <c r="A15" s="41" t="s">
        <v>49</v>
      </c>
      <c r="B15" s="31">
        <v>451</v>
      </c>
    </row>
    <row r="16" spans="1:2" ht="15" thickBot="1" x14ac:dyDescent="0.4">
      <c r="A16" s="41" t="s">
        <v>12</v>
      </c>
      <c r="B16" s="31">
        <v>8722</v>
      </c>
    </row>
    <row r="17" spans="1:2" ht="15" thickBot="1" x14ac:dyDescent="0.4">
      <c r="A17" s="41" t="s">
        <v>27</v>
      </c>
      <c r="B17" s="31">
        <v>3520</v>
      </c>
    </row>
    <row r="18" spans="1:2" ht="15" thickBot="1" x14ac:dyDescent="0.4">
      <c r="A18" s="41" t="s">
        <v>41</v>
      </c>
      <c r="B18" s="31">
        <v>1293</v>
      </c>
    </row>
    <row r="19" spans="1:2" ht="15" thickBot="1" x14ac:dyDescent="0.4">
      <c r="A19" s="41" t="s">
        <v>45</v>
      </c>
      <c r="B19" s="31">
        <v>614</v>
      </c>
    </row>
    <row r="20" spans="1:2" ht="15" thickBot="1" x14ac:dyDescent="0.4">
      <c r="A20" s="41" t="s">
        <v>38</v>
      </c>
      <c r="B20" s="31">
        <v>1119</v>
      </c>
    </row>
    <row r="21" spans="1:2" ht="15" thickBot="1" x14ac:dyDescent="0.4">
      <c r="A21" s="41" t="s">
        <v>14</v>
      </c>
      <c r="B21" s="31">
        <v>5386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3895</v>
      </c>
    </row>
    <row r="24" spans="1:2" ht="15" thickBot="1" x14ac:dyDescent="0.4">
      <c r="A24" s="41" t="s">
        <v>17</v>
      </c>
      <c r="B24" s="31">
        <v>9328</v>
      </c>
    </row>
    <row r="25" spans="1:2" ht="15" thickBot="1" x14ac:dyDescent="0.4">
      <c r="A25" s="41" t="s">
        <v>11</v>
      </c>
      <c r="B25" s="31">
        <v>6997</v>
      </c>
    </row>
    <row r="26" spans="1:2" ht="15" thickBot="1" x14ac:dyDescent="0.4">
      <c r="A26" s="41" t="s">
        <v>32</v>
      </c>
      <c r="B26" s="31">
        <v>2031</v>
      </c>
    </row>
    <row r="27" spans="1:2" ht="15" thickBot="1" x14ac:dyDescent="0.4">
      <c r="A27" s="41" t="s">
        <v>30</v>
      </c>
      <c r="B27" s="31">
        <v>2846</v>
      </c>
    </row>
    <row r="28" spans="1:2" ht="15" thickBot="1" x14ac:dyDescent="0.4">
      <c r="A28" s="41" t="s">
        <v>35</v>
      </c>
      <c r="B28" s="31">
        <v>2025</v>
      </c>
    </row>
    <row r="29" spans="1:2" ht="15" thickBot="1" x14ac:dyDescent="0.4">
      <c r="A29" s="41" t="s">
        <v>51</v>
      </c>
      <c r="B29" s="31">
        <v>163</v>
      </c>
    </row>
    <row r="30" spans="1:2" ht="15" thickBot="1" x14ac:dyDescent="0.4">
      <c r="A30" s="41" t="s">
        <v>50</v>
      </c>
      <c r="B30" s="31">
        <v>461</v>
      </c>
    </row>
    <row r="31" spans="1:2" ht="15" thickBot="1" x14ac:dyDescent="0.4">
      <c r="A31" s="41" t="s">
        <v>31</v>
      </c>
      <c r="B31" s="31">
        <v>1546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16194</v>
      </c>
    </row>
    <row r="34" spans="1:2" ht="15" thickBot="1" x14ac:dyDescent="0.4">
      <c r="A34" s="41" t="s">
        <v>44</v>
      </c>
      <c r="B34" s="31">
        <v>854</v>
      </c>
    </row>
    <row r="35" spans="1:2" ht="15" thickBot="1" x14ac:dyDescent="0.4">
      <c r="A35" s="41" t="s">
        <v>7</v>
      </c>
      <c r="B35" s="31">
        <v>33184</v>
      </c>
    </row>
    <row r="36" spans="1:2" ht="15" thickBot="1" x14ac:dyDescent="0.4">
      <c r="A36" s="41" t="s">
        <v>24</v>
      </c>
      <c r="B36" s="31">
        <v>3286</v>
      </c>
    </row>
    <row r="37" spans="1:2" ht="15" thickBot="1" x14ac:dyDescent="0.4">
      <c r="A37" s="41" t="s">
        <v>53</v>
      </c>
      <c r="B37" s="31">
        <v>196</v>
      </c>
    </row>
    <row r="38" spans="1:2" ht="15" thickBot="1" x14ac:dyDescent="0.4">
      <c r="A38" s="41" t="s">
        <v>21</v>
      </c>
      <c r="B38" s="31">
        <v>4654</v>
      </c>
    </row>
    <row r="39" spans="1:2" ht="15" thickBot="1" x14ac:dyDescent="0.4">
      <c r="A39" s="41" t="s">
        <v>46</v>
      </c>
      <c r="B39" s="31">
        <v>962</v>
      </c>
    </row>
    <row r="40" spans="1:2" ht="15" thickBot="1" x14ac:dyDescent="0.4">
      <c r="A40" s="41" t="s">
        <v>37</v>
      </c>
      <c r="B40" s="31">
        <v>532</v>
      </c>
    </row>
    <row r="41" spans="1:2" ht="15" thickBot="1" x14ac:dyDescent="0.4">
      <c r="A41" s="41" t="s">
        <v>19</v>
      </c>
      <c r="B41" s="31">
        <v>8105</v>
      </c>
    </row>
    <row r="42" spans="1:2" ht="15" thickBot="1" x14ac:dyDescent="0.4">
      <c r="A42" s="42" t="s">
        <v>65</v>
      </c>
      <c r="B42" s="31">
        <v>613</v>
      </c>
    </row>
    <row r="43" spans="1:2" ht="15" thickBot="1" x14ac:dyDescent="0.4">
      <c r="A43" s="41" t="s">
        <v>40</v>
      </c>
      <c r="B43" s="31">
        <v>1099</v>
      </c>
    </row>
    <row r="44" spans="1:2" ht="15" thickBot="1" x14ac:dyDescent="0.4">
      <c r="A44" s="41" t="s">
        <v>25</v>
      </c>
      <c r="B44" s="31">
        <v>3243</v>
      </c>
    </row>
    <row r="45" spans="1:2" ht="15" thickBot="1" x14ac:dyDescent="0.4">
      <c r="A45" s="41" t="s">
        <v>54</v>
      </c>
      <c r="B45" s="31">
        <v>202</v>
      </c>
    </row>
    <row r="46" spans="1:2" ht="15" thickBot="1" x14ac:dyDescent="0.4">
      <c r="A46" s="41" t="s">
        <v>20</v>
      </c>
      <c r="B46" s="31">
        <v>2261</v>
      </c>
    </row>
    <row r="47" spans="1:2" ht="15" thickBot="1" x14ac:dyDescent="0.4">
      <c r="A47" s="41" t="s">
        <v>15</v>
      </c>
      <c r="B47" s="31">
        <v>15361</v>
      </c>
    </row>
    <row r="48" spans="1:2" ht="21.5" thickBot="1" x14ac:dyDescent="0.4">
      <c r="A48" s="50" t="s">
        <v>66</v>
      </c>
      <c r="B48" s="58">
        <v>19</v>
      </c>
    </row>
    <row r="49" spans="1:2" ht="15" thickBot="1" x14ac:dyDescent="0.4">
      <c r="A49" s="41" t="s">
        <v>28</v>
      </c>
      <c r="B49" s="31">
        <v>443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3060</v>
      </c>
    </row>
    <row r="52" spans="1:2" ht="15" thickBot="1" x14ac:dyDescent="0.4">
      <c r="A52" s="41" t="s">
        <v>9</v>
      </c>
      <c r="B52" s="31">
        <v>2059</v>
      </c>
    </row>
    <row r="53" spans="1:2" ht="15" thickBot="1" x14ac:dyDescent="0.4">
      <c r="A53" s="41" t="s">
        <v>56</v>
      </c>
      <c r="B53" s="31">
        <v>317</v>
      </c>
    </row>
    <row r="54" spans="1:2" ht="15" thickBot="1" x14ac:dyDescent="0.4">
      <c r="A54" s="41" t="s">
        <v>22</v>
      </c>
      <c r="B54" s="31">
        <v>1251</v>
      </c>
    </row>
    <row r="55" spans="1:2" ht="15" thickBot="1" x14ac:dyDescent="0.4">
      <c r="A55" s="48" t="s">
        <v>55</v>
      </c>
      <c r="B55" s="49">
        <v>49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C04B58B-107D-4EBD-BE90-7F47A8A452B8}"/>
    <hyperlink ref="A47" r:id="rId2" display="https://www.worldometers.info/coronavirus/usa/texas/" xr:uid="{D6ABC6B9-D001-44FA-A207-1349DE5B15CF}"/>
    <hyperlink ref="A11" r:id="rId3" display="https://www.worldometers.info/coronavirus/usa/florida/" xr:uid="{C35B173F-BD4C-4410-852F-98653B308AF4}"/>
    <hyperlink ref="A35" r:id="rId4" display="https://www.worldometers.info/coronavirus/usa/new-york/" xr:uid="{6D44F28E-60EF-48BC-8324-BC06B64CDDFF}"/>
    <hyperlink ref="A12" r:id="rId5" display="https://www.worldometers.info/coronavirus/usa/georgia/" xr:uid="{6CF1A760-790D-4F02-B8D1-291AC46F9CF5}"/>
    <hyperlink ref="A16" r:id="rId6" display="https://www.worldometers.info/coronavirus/usa/illinois/" xr:uid="{7F0173F5-F2ED-44E5-B0A8-BAA82FED3A95}"/>
    <hyperlink ref="A4" r:id="rId7" display="https://www.worldometers.info/coronavirus/usa/arizona/" xr:uid="{4AD15ABA-02D5-4161-BFEA-D59AEC82CCB4}"/>
    <hyperlink ref="A33" r:id="rId8" display="https://www.worldometers.info/coronavirus/usa/new-jersey/" xr:uid="{A457E906-C871-4EA4-96E3-A707C6BF512F}"/>
    <hyperlink ref="A36" r:id="rId9" display="https://www.worldometers.info/coronavirus/usa/north-carolina/" xr:uid="{101CB52E-C4B6-4D35-8F7E-8BE9E5665847}"/>
    <hyperlink ref="A46" r:id="rId10" display="https://www.worldometers.info/coronavirus/usa/tennessee/" xr:uid="{41CA1263-6D1A-4364-8FC9-A12147C780C7}"/>
    <hyperlink ref="A21" r:id="rId11" display="https://www.worldometers.info/coronavirus/usa/louisiana/" xr:uid="{880EFEC9-BA1B-41DD-931D-960EAE8875D1}"/>
    <hyperlink ref="A41" r:id="rId12" display="https://www.worldometers.info/coronavirus/usa/pennsylvania/" xr:uid="{2FF3EE3E-7DEE-4389-B4FA-DB899DA4DD5D}"/>
    <hyperlink ref="A2" r:id="rId13" display="https://www.worldometers.info/coronavirus/usa/alabama/" xr:uid="{D071619D-C634-481A-94EB-3E7347116E40}"/>
    <hyperlink ref="A38" r:id="rId14" display="https://www.worldometers.info/coronavirus/usa/ohio/" xr:uid="{2AAB06FB-9F93-42CD-B219-74F8EEE30B3A}"/>
    <hyperlink ref="A51" r:id="rId15" display="https://www.worldometers.info/coronavirus/usa/virginia/" xr:uid="{A093BDE3-A50D-4F11-9E00-E4C4B6E06C37}"/>
    <hyperlink ref="A44" r:id="rId16" display="https://www.worldometers.info/coronavirus/usa/south-carolina/" xr:uid="{47FDC458-FFE6-4C92-AF02-507118CAE0EC}"/>
    <hyperlink ref="A25" r:id="rId17" display="https://www.worldometers.info/coronavirus/usa/michigan/" xr:uid="{0A8EF883-BC40-41C1-9A52-290AD3AE6D2C}"/>
    <hyperlink ref="A24" r:id="rId18" display="https://www.worldometers.info/coronavirus/usa/massachusetts/" xr:uid="{15A8B905-F30B-4560-982D-BFD720280682}"/>
    <hyperlink ref="A23" r:id="rId19" display="https://www.worldometers.info/coronavirus/usa/maryland/" xr:uid="{7C76A0F4-052F-4F7B-B47C-587444731939}"/>
    <hyperlink ref="A28" r:id="rId20" display="https://www.worldometers.info/coronavirus/usa/missouri/" xr:uid="{FF6FC201-C92B-4AD1-98AB-4B6D12DF061F}"/>
    <hyperlink ref="A17" r:id="rId21" display="https://www.worldometers.info/coronavirus/usa/indiana/" xr:uid="{E758A490-AC28-49D1-968D-C05A1391C3F0}"/>
    <hyperlink ref="A54" r:id="rId22" display="https://www.worldometers.info/coronavirus/usa/wisconsin/" xr:uid="{38A168CB-3D2E-4E65-B8FF-56C0AD0F882B}"/>
    <hyperlink ref="A27" r:id="rId23" display="https://www.worldometers.info/coronavirus/usa/mississippi/" xr:uid="{B14C06A2-FE85-4510-ACD7-233FDD3A7D8D}"/>
    <hyperlink ref="A26" r:id="rId24" display="https://www.worldometers.info/coronavirus/usa/minnesota/" xr:uid="{E85D9D11-F00D-434A-888C-B749163B5929}"/>
    <hyperlink ref="A52" r:id="rId25" display="https://www.worldometers.info/coronavirus/usa/washington/" xr:uid="{7F49B89E-CB51-45BB-BB78-17A9B91A5A70}"/>
    <hyperlink ref="A18" r:id="rId26" display="https://www.worldometers.info/coronavirus/usa/iowa/" xr:uid="{A333D8F8-C94A-47F1-856F-1C5CDDE10CB9}"/>
    <hyperlink ref="A39" r:id="rId27" display="https://www.worldometers.info/coronavirus/usa/oklahoma/" xr:uid="{599B5AFF-D856-4D5A-B3F8-FC9FB77D8F43}"/>
    <hyperlink ref="A5" r:id="rId28" display="https://www.worldometers.info/coronavirus/usa/arkansas/" xr:uid="{E40850D3-BF36-4740-BA21-C4AE3B9373DF}"/>
    <hyperlink ref="A31" r:id="rId29" display="https://www.worldometers.info/coronavirus/usa/nevada/" xr:uid="{8B7C242E-07EC-44F9-B26B-182958B6B908}"/>
    <hyperlink ref="A7" r:id="rId30" display="https://www.worldometers.info/coronavirus/usa/colorado/" xr:uid="{9A378408-79AC-4972-BEB3-28E61630F104}"/>
    <hyperlink ref="A49" r:id="rId31" display="https://www.worldometers.info/coronavirus/usa/utah/" xr:uid="{CF1269E0-78EF-4E32-A7C5-79E228279DCF}"/>
    <hyperlink ref="A20" r:id="rId32" display="https://www.worldometers.info/coronavirus/usa/kentucky/" xr:uid="{CCF7B964-047F-40A4-BAF9-78CC0626134A}"/>
    <hyperlink ref="A8" r:id="rId33" display="https://www.worldometers.info/coronavirus/usa/connecticut/" xr:uid="{62ED9C60-C1CE-45A6-B694-DE7FD52E3476}"/>
    <hyperlink ref="A19" r:id="rId34" display="https://www.worldometers.info/coronavirus/usa/kansas/" xr:uid="{E8AB7F83-2AFD-45AF-818A-ED27BC545045}"/>
    <hyperlink ref="A30" r:id="rId35" display="https://www.worldometers.info/coronavirus/usa/nebraska/" xr:uid="{9AFC45A3-B759-4E66-A041-47ADFBC20375}"/>
    <hyperlink ref="A15" r:id="rId36" display="https://www.worldometers.info/coronavirus/usa/idaho/" xr:uid="{98D8FF8F-F066-4D8F-93F6-0F225A6D6E7C}"/>
    <hyperlink ref="A40" r:id="rId37" display="https://www.worldometers.info/coronavirus/usa/oregon/" xr:uid="{C19424BF-85E3-4548-B937-2BA196BA46DA}"/>
    <hyperlink ref="A34" r:id="rId38" display="https://www.worldometers.info/coronavirus/usa/new-mexico/" xr:uid="{80EF7A79-3DDA-4707-B5C2-2ADCF6F0B5D6}"/>
    <hyperlink ref="A43" r:id="rId39" display="https://www.worldometers.info/coronavirus/usa/rhode-island/" xr:uid="{EF9D05BC-E649-4AEB-A0BE-5367C69F351E}"/>
    <hyperlink ref="A9" r:id="rId40" display="https://www.worldometers.info/coronavirus/usa/delaware/" xr:uid="{87F212E8-72E2-4C44-A7C9-1D3490BEBA74}"/>
    <hyperlink ref="A45" r:id="rId41" display="https://www.worldometers.info/coronavirus/usa/south-dakota/" xr:uid="{9ADCDF2A-8CE6-4187-B967-2DC082B7AC07}"/>
    <hyperlink ref="A37" r:id="rId42" display="https://www.worldometers.info/coronavirus/usa/north-dakota/" xr:uid="{2E84D174-0360-47AE-9025-5B4828394378}"/>
    <hyperlink ref="A10" r:id="rId43" display="https://www.worldometers.info/coronavirus/usa/district-of-columbia/" xr:uid="{4D4B6C18-1170-4B69-816C-88031FFBE9C7}"/>
    <hyperlink ref="A53" r:id="rId44" display="https://www.worldometers.info/coronavirus/usa/west-virginia/" xr:uid="{2728F588-C37D-4A0E-9AE1-84BFE62D683D}"/>
    <hyperlink ref="A14" r:id="rId45" display="https://www.worldometers.info/coronavirus/usa/hawaii/" xr:uid="{01789A33-1B48-4010-AAD0-337BB7155741}"/>
    <hyperlink ref="A29" r:id="rId46" display="https://www.worldometers.info/coronavirus/usa/montana/" xr:uid="{ACA1E3CE-736B-4F26-A280-C0AE3B4FC936}"/>
    <hyperlink ref="A32" r:id="rId47" display="https://www.worldometers.info/coronavirus/usa/new-hampshire/" xr:uid="{8F2FD93B-3DD1-4177-9BAA-E1E331760D10}"/>
    <hyperlink ref="A3" r:id="rId48" display="https://www.worldometers.info/coronavirus/usa/alaska/" xr:uid="{5DBBAB82-013C-4897-9BC8-C647E78D3398}"/>
    <hyperlink ref="A22" r:id="rId49" display="https://www.worldometers.info/coronavirus/usa/maine/" xr:uid="{5B7AAAD4-058C-4B0C-AB67-AF7797840853}"/>
    <hyperlink ref="A55" r:id="rId50" display="https://www.worldometers.info/coronavirus/usa/wyoming/" xr:uid="{A88E3A99-0E45-4CEE-B1C6-40C1B90B04FC}"/>
    <hyperlink ref="A50" r:id="rId51" display="https://www.worldometers.info/coronavirus/usa/vermont/" xr:uid="{23EFB6CF-B61F-4B71-BE94-E2F273E22A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opLeftCell="A31" workbookViewId="0">
      <selection activeCell="H47" sqref="H47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2457</v>
      </c>
    </row>
    <row r="3" spans="1:3" ht="15" thickBot="1" x14ac:dyDescent="0.4">
      <c r="B3" s="41" t="s">
        <v>52</v>
      </c>
      <c r="C3" s="31">
        <v>45</v>
      </c>
    </row>
    <row r="4" spans="1:3" ht="15" thickBot="1" x14ac:dyDescent="0.4">
      <c r="A4" s="27" t="s">
        <v>33</v>
      </c>
      <c r="B4" s="41" t="s">
        <v>33</v>
      </c>
      <c r="C4" s="31">
        <v>5498</v>
      </c>
    </row>
    <row r="5" spans="1:3" ht="15" thickBot="1" x14ac:dyDescent="0.4">
      <c r="A5" s="27" t="s">
        <v>34</v>
      </c>
      <c r="B5" s="41" t="s">
        <v>34</v>
      </c>
      <c r="C5" s="31">
        <v>1209</v>
      </c>
    </row>
    <row r="6" spans="1:3" ht="15" thickBot="1" x14ac:dyDescent="0.4">
      <c r="A6" s="27" t="s">
        <v>10</v>
      </c>
      <c r="B6" s="41" t="s">
        <v>10</v>
      </c>
      <c r="C6" s="31">
        <v>15208</v>
      </c>
    </row>
    <row r="7" spans="1:3" ht="15" thickBot="1" x14ac:dyDescent="0.4">
      <c r="A7" s="27" t="s">
        <v>18</v>
      </c>
      <c r="B7" s="41" t="s">
        <v>18</v>
      </c>
      <c r="C7" s="31">
        <v>2025</v>
      </c>
    </row>
    <row r="8" spans="1:3" ht="15" thickBot="1" x14ac:dyDescent="0.4">
      <c r="A8" s="27" t="s">
        <v>23</v>
      </c>
      <c r="B8" s="41" t="s">
        <v>23</v>
      </c>
      <c r="C8" s="31">
        <v>4496</v>
      </c>
    </row>
    <row r="9" spans="1:3" ht="15" thickBot="1" x14ac:dyDescent="0.4">
      <c r="A9" s="27" t="s">
        <v>43</v>
      </c>
      <c r="B9" s="41" t="s">
        <v>43</v>
      </c>
      <c r="C9" s="31">
        <v>628</v>
      </c>
    </row>
    <row r="10" spans="1:3" ht="29.5" thickBot="1" x14ac:dyDescent="0.4">
      <c r="A10" s="27" t="s">
        <v>94</v>
      </c>
      <c r="B10" s="41" t="s">
        <v>63</v>
      </c>
      <c r="C10" s="31">
        <v>621</v>
      </c>
    </row>
    <row r="11" spans="1:3" ht="15" thickBot="1" x14ac:dyDescent="0.4">
      <c r="A11" s="27" t="s">
        <v>13</v>
      </c>
      <c r="B11" s="41" t="s">
        <v>13</v>
      </c>
      <c r="C11" s="31">
        <v>13421</v>
      </c>
    </row>
    <row r="12" spans="1:3" ht="15" thickBot="1" x14ac:dyDescent="0.4">
      <c r="A12" s="27" t="s">
        <v>16</v>
      </c>
      <c r="B12" s="41" t="s">
        <v>16</v>
      </c>
      <c r="C12" s="31">
        <v>6677</v>
      </c>
    </row>
    <row r="13" spans="1:3" ht="13" thickBot="1" x14ac:dyDescent="0.4">
      <c r="A13" s="27" t="s">
        <v>64</v>
      </c>
      <c r="B13" s="42" t="s">
        <v>64</v>
      </c>
      <c r="C13" s="31">
        <v>37</v>
      </c>
    </row>
    <row r="14" spans="1:3" ht="15" thickBot="1" x14ac:dyDescent="0.4">
      <c r="B14" s="41" t="s">
        <v>47</v>
      </c>
      <c r="C14" s="31">
        <v>120</v>
      </c>
    </row>
    <row r="15" spans="1:3" ht="15" thickBot="1" x14ac:dyDescent="0.4">
      <c r="A15" s="27" t="s">
        <v>49</v>
      </c>
      <c r="B15" s="41" t="s">
        <v>49</v>
      </c>
      <c r="C15" s="31">
        <v>451</v>
      </c>
    </row>
    <row r="16" spans="1:3" ht="15" thickBot="1" x14ac:dyDescent="0.4">
      <c r="A16" s="27" t="s">
        <v>12</v>
      </c>
      <c r="B16" s="41" t="s">
        <v>12</v>
      </c>
      <c r="C16" s="31">
        <v>8722</v>
      </c>
    </row>
    <row r="17" spans="1:3" ht="15" thickBot="1" x14ac:dyDescent="0.4">
      <c r="A17" s="27" t="s">
        <v>27</v>
      </c>
      <c r="B17" s="41" t="s">
        <v>27</v>
      </c>
      <c r="C17" s="31">
        <v>3520</v>
      </c>
    </row>
    <row r="18" spans="1:3" ht="15" thickBot="1" x14ac:dyDescent="0.4">
      <c r="A18" s="27" t="s">
        <v>41</v>
      </c>
      <c r="B18" s="41" t="s">
        <v>41</v>
      </c>
      <c r="C18" s="31">
        <v>1293</v>
      </c>
    </row>
    <row r="19" spans="1:3" ht="15" thickBot="1" x14ac:dyDescent="0.4">
      <c r="A19" s="27" t="s">
        <v>45</v>
      </c>
      <c r="B19" s="41" t="s">
        <v>45</v>
      </c>
      <c r="C19" s="31">
        <v>614</v>
      </c>
    </row>
    <row r="20" spans="1:3" ht="15" thickBot="1" x14ac:dyDescent="0.4">
      <c r="A20" s="27" t="s">
        <v>38</v>
      </c>
      <c r="B20" s="41" t="s">
        <v>38</v>
      </c>
      <c r="C20" s="31">
        <v>1119</v>
      </c>
    </row>
    <row r="21" spans="1:3" ht="15" thickBot="1" x14ac:dyDescent="0.4">
      <c r="A21" s="27" t="s">
        <v>14</v>
      </c>
      <c r="B21" s="41" t="s">
        <v>14</v>
      </c>
      <c r="C21" s="31">
        <v>5386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3895</v>
      </c>
    </row>
    <row r="24" spans="1:3" ht="15" thickBot="1" x14ac:dyDescent="0.4">
      <c r="A24" s="27" t="s">
        <v>17</v>
      </c>
      <c r="B24" s="41" t="s">
        <v>17</v>
      </c>
      <c r="C24" s="31">
        <v>9328</v>
      </c>
    </row>
    <row r="25" spans="1:3" ht="15" thickBot="1" x14ac:dyDescent="0.4">
      <c r="A25" s="27" t="s">
        <v>11</v>
      </c>
      <c r="B25" s="41" t="s">
        <v>11</v>
      </c>
      <c r="C25" s="31">
        <v>6997</v>
      </c>
    </row>
    <row r="26" spans="1:3" ht="15" thickBot="1" x14ac:dyDescent="0.4">
      <c r="A26" s="27" t="s">
        <v>32</v>
      </c>
      <c r="B26" s="41" t="s">
        <v>32</v>
      </c>
      <c r="C26" s="31">
        <v>2031</v>
      </c>
    </row>
    <row r="27" spans="1:3" ht="15" thickBot="1" x14ac:dyDescent="0.4">
      <c r="A27" s="27" t="s">
        <v>30</v>
      </c>
      <c r="B27" s="41" t="s">
        <v>30</v>
      </c>
      <c r="C27" s="31">
        <v>2846</v>
      </c>
    </row>
    <row r="28" spans="1:3" ht="15" thickBot="1" x14ac:dyDescent="0.4">
      <c r="A28" s="27" t="s">
        <v>35</v>
      </c>
      <c r="B28" s="41" t="s">
        <v>35</v>
      </c>
      <c r="C28" s="31">
        <v>2025</v>
      </c>
    </row>
    <row r="29" spans="1:3" ht="15" thickBot="1" x14ac:dyDescent="0.4">
      <c r="B29" s="41" t="s">
        <v>51</v>
      </c>
      <c r="C29" s="31">
        <v>163</v>
      </c>
    </row>
    <row r="30" spans="1:3" ht="15" thickBot="1" x14ac:dyDescent="0.4">
      <c r="B30" s="41" t="s">
        <v>50</v>
      </c>
      <c r="C30" s="31">
        <v>461</v>
      </c>
    </row>
    <row r="31" spans="1:3" ht="15" thickBot="1" x14ac:dyDescent="0.4">
      <c r="A31" s="27" t="s">
        <v>31</v>
      </c>
      <c r="B31" s="41" t="s">
        <v>31</v>
      </c>
      <c r="C31" s="31">
        <v>1546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16194</v>
      </c>
    </row>
    <row r="34" spans="1:3" ht="15" thickBot="1" x14ac:dyDescent="0.4">
      <c r="A34" s="27" t="s">
        <v>44</v>
      </c>
      <c r="B34" s="41" t="s">
        <v>44</v>
      </c>
      <c r="C34" s="31">
        <v>854</v>
      </c>
    </row>
    <row r="35" spans="1:3" ht="15" thickBot="1" x14ac:dyDescent="0.4">
      <c r="A35" s="27" t="s">
        <v>7</v>
      </c>
      <c r="B35" s="41" t="s">
        <v>7</v>
      </c>
      <c r="C35" s="31">
        <v>33184</v>
      </c>
    </row>
    <row r="36" spans="1:3" ht="15" thickBot="1" x14ac:dyDescent="0.4">
      <c r="A36" s="27" t="s">
        <v>24</v>
      </c>
      <c r="B36" s="41" t="s">
        <v>24</v>
      </c>
      <c r="C36" s="31">
        <v>3286</v>
      </c>
    </row>
    <row r="37" spans="1:3" ht="15" thickBot="1" x14ac:dyDescent="0.4">
      <c r="B37" s="41" t="s">
        <v>53</v>
      </c>
      <c r="C37" s="31">
        <v>196</v>
      </c>
    </row>
    <row r="38" spans="1:3" ht="15" thickBot="1" x14ac:dyDescent="0.4">
      <c r="A38" s="27" t="s">
        <v>21</v>
      </c>
      <c r="B38" s="41" t="s">
        <v>21</v>
      </c>
      <c r="C38" s="31">
        <v>4654</v>
      </c>
    </row>
    <row r="39" spans="1:3" ht="15" thickBot="1" x14ac:dyDescent="0.4">
      <c r="A39" s="27" t="s">
        <v>46</v>
      </c>
      <c r="B39" s="41" t="s">
        <v>46</v>
      </c>
      <c r="C39" s="31">
        <v>962</v>
      </c>
    </row>
    <row r="40" spans="1:3" ht="15" thickBot="1" x14ac:dyDescent="0.4">
      <c r="A40" s="27" t="s">
        <v>37</v>
      </c>
      <c r="B40" s="41" t="s">
        <v>37</v>
      </c>
      <c r="C40" s="31">
        <v>532</v>
      </c>
    </row>
    <row r="41" spans="1:3" ht="15" thickBot="1" x14ac:dyDescent="0.4">
      <c r="A41" s="27" t="s">
        <v>19</v>
      </c>
      <c r="B41" s="41" t="s">
        <v>19</v>
      </c>
      <c r="C41" s="31">
        <v>8105</v>
      </c>
    </row>
    <row r="42" spans="1:3" ht="13" thickBot="1" x14ac:dyDescent="0.4">
      <c r="A42" s="27" t="s">
        <v>65</v>
      </c>
      <c r="B42" s="42" t="s">
        <v>65</v>
      </c>
      <c r="C42" s="31">
        <v>613</v>
      </c>
    </row>
    <row r="43" spans="1:3" ht="15" thickBot="1" x14ac:dyDescent="0.4">
      <c r="B43" s="41" t="s">
        <v>40</v>
      </c>
      <c r="C43" s="31">
        <v>1099</v>
      </c>
    </row>
    <row r="44" spans="1:3" ht="15" thickBot="1" x14ac:dyDescent="0.4">
      <c r="A44" s="27" t="s">
        <v>25</v>
      </c>
      <c r="B44" s="41" t="s">
        <v>25</v>
      </c>
      <c r="C44" s="31">
        <v>3243</v>
      </c>
    </row>
    <row r="45" spans="1:3" ht="15" thickBot="1" x14ac:dyDescent="0.4">
      <c r="A45" s="27" t="s">
        <v>54</v>
      </c>
      <c r="B45" s="41" t="s">
        <v>54</v>
      </c>
      <c r="C45" s="31">
        <v>202</v>
      </c>
    </row>
    <row r="46" spans="1:3" ht="15" thickBot="1" x14ac:dyDescent="0.4">
      <c r="A46" s="27" t="s">
        <v>20</v>
      </c>
      <c r="B46" s="41" t="s">
        <v>20</v>
      </c>
      <c r="C46" s="31">
        <v>2261</v>
      </c>
    </row>
    <row r="47" spans="1:3" ht="15" thickBot="1" x14ac:dyDescent="0.4">
      <c r="A47" s="27" t="s">
        <v>15</v>
      </c>
      <c r="B47" s="41" t="s">
        <v>15</v>
      </c>
      <c r="C47" s="31">
        <v>15361</v>
      </c>
    </row>
    <row r="48" spans="1:3" ht="15" thickBot="1" x14ac:dyDescent="0.4">
      <c r="A48" s="27" t="s">
        <v>28</v>
      </c>
      <c r="B48" s="41" t="s">
        <v>28</v>
      </c>
      <c r="C48" s="31">
        <v>443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3060</v>
      </c>
    </row>
    <row r="51" spans="1:3" ht="15" thickBot="1" x14ac:dyDescent="0.4">
      <c r="A51" s="27" t="s">
        <v>9</v>
      </c>
      <c r="B51" s="41" t="s">
        <v>9</v>
      </c>
      <c r="C51" s="31">
        <v>2059</v>
      </c>
    </row>
    <row r="52" spans="1:3" ht="15" thickBot="1" x14ac:dyDescent="0.4">
      <c r="B52" s="41" t="s">
        <v>56</v>
      </c>
      <c r="C52" s="31">
        <v>317</v>
      </c>
    </row>
    <row r="53" spans="1:3" ht="15" thickBot="1" x14ac:dyDescent="0.4">
      <c r="A53" s="27" t="s">
        <v>22</v>
      </c>
      <c r="B53" s="41" t="s">
        <v>22</v>
      </c>
      <c r="C53" s="31">
        <v>1251</v>
      </c>
    </row>
    <row r="54" spans="1:3" ht="15" thickBot="1" x14ac:dyDescent="0.4">
      <c r="A54" s="27" t="s">
        <v>55</v>
      </c>
      <c r="B54" s="48" t="s">
        <v>55</v>
      </c>
      <c r="C54" s="49">
        <v>49</v>
      </c>
    </row>
    <row r="55" spans="1:3" ht="13" thickBot="1" x14ac:dyDescent="0.4"/>
    <row r="56" spans="1:3" ht="15" thickBot="1" x14ac:dyDescent="0.4">
      <c r="B56" s="48"/>
      <c r="C56" s="6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D9702B1C-A910-485E-A23C-9B06FE5BDF86}"/>
    <hyperlink ref="B47" r:id="rId2" display="https://www.worldometers.info/coronavirus/usa/texas/" xr:uid="{4BABDDD1-60F0-4CEB-B9BB-99FB4D17B588}"/>
    <hyperlink ref="B11" r:id="rId3" display="https://www.worldometers.info/coronavirus/usa/florida/" xr:uid="{647C9082-838E-41AE-B709-B64908DD4408}"/>
    <hyperlink ref="B35" r:id="rId4" display="https://www.worldometers.info/coronavirus/usa/new-york/" xr:uid="{7FD4D6AF-F986-4901-B40D-E62359396C9C}"/>
    <hyperlink ref="B12" r:id="rId5" display="https://www.worldometers.info/coronavirus/usa/georgia/" xr:uid="{19171639-0C17-4CD2-8A69-7A442C868578}"/>
    <hyperlink ref="B16" r:id="rId6" display="https://www.worldometers.info/coronavirus/usa/illinois/" xr:uid="{ED4C153F-2309-4B86-909B-07624EFA36B3}"/>
    <hyperlink ref="B4" r:id="rId7" display="https://www.worldometers.info/coronavirus/usa/arizona/" xr:uid="{073A37DB-5FBD-4430-81D8-7AA00414F535}"/>
    <hyperlink ref="B33" r:id="rId8" display="https://www.worldometers.info/coronavirus/usa/new-jersey/" xr:uid="{C19D8DF7-C345-4629-A253-E416BE89DA20}"/>
    <hyperlink ref="B36" r:id="rId9" display="https://www.worldometers.info/coronavirus/usa/north-carolina/" xr:uid="{97C42A73-F907-460F-8E92-B7E96FB28A67}"/>
    <hyperlink ref="B46" r:id="rId10" display="https://www.worldometers.info/coronavirus/usa/tennessee/" xr:uid="{FA74574D-B001-41E4-AF48-D961A54EECBD}"/>
    <hyperlink ref="B21" r:id="rId11" display="https://www.worldometers.info/coronavirus/usa/louisiana/" xr:uid="{BEE265AD-23A5-4E1B-831E-54927A907E44}"/>
    <hyperlink ref="B41" r:id="rId12" display="https://www.worldometers.info/coronavirus/usa/pennsylvania/" xr:uid="{7BEEACF7-9575-42D2-8D79-DBBE09B7C64D}"/>
    <hyperlink ref="B2" r:id="rId13" display="https://www.worldometers.info/coronavirus/usa/alabama/" xr:uid="{25F693EE-F1FD-4E40-AB63-5E6FBD0C8F0C}"/>
    <hyperlink ref="B38" r:id="rId14" display="https://www.worldometers.info/coronavirus/usa/ohio/" xr:uid="{CFADA2A5-4D24-42FF-8064-809D8759DAD4}"/>
    <hyperlink ref="B50" r:id="rId15" display="https://www.worldometers.info/coronavirus/usa/virginia/" xr:uid="{48962981-3B28-4BC9-8CBD-F93BB88714CD}"/>
    <hyperlink ref="B44" r:id="rId16" display="https://www.worldometers.info/coronavirus/usa/south-carolina/" xr:uid="{D1264AED-8353-417D-9F65-654EFB0E4C3D}"/>
    <hyperlink ref="B25" r:id="rId17" display="https://www.worldometers.info/coronavirus/usa/michigan/" xr:uid="{EC4890D0-41C1-4B81-B912-84480CE8EA4C}"/>
    <hyperlink ref="B24" r:id="rId18" display="https://www.worldometers.info/coronavirus/usa/massachusetts/" xr:uid="{293EDFFE-F521-42EF-B7E0-B06308DA8820}"/>
    <hyperlink ref="B23" r:id="rId19" display="https://www.worldometers.info/coronavirus/usa/maryland/" xr:uid="{DCE238E0-DA0A-423F-8D56-5B8E7CA4B1CB}"/>
    <hyperlink ref="B28" r:id="rId20" display="https://www.worldometers.info/coronavirus/usa/missouri/" xr:uid="{E78D8FBF-5A66-406B-B95D-1BAE96B74796}"/>
    <hyperlink ref="B17" r:id="rId21" display="https://www.worldometers.info/coronavirus/usa/indiana/" xr:uid="{913EDE8B-5A18-4FCD-974E-8749338AB639}"/>
    <hyperlink ref="B53" r:id="rId22" display="https://www.worldometers.info/coronavirus/usa/wisconsin/" xr:uid="{942AAA79-DFEA-44C0-9075-E4931A031F01}"/>
    <hyperlink ref="B27" r:id="rId23" display="https://www.worldometers.info/coronavirus/usa/mississippi/" xr:uid="{D7754DE2-68B7-45D6-AEBD-B9D444C09CEE}"/>
    <hyperlink ref="B26" r:id="rId24" display="https://www.worldometers.info/coronavirus/usa/minnesota/" xr:uid="{DB9FA042-38F6-4FCB-AA48-A838A9BD4A99}"/>
    <hyperlink ref="B51" r:id="rId25" display="https://www.worldometers.info/coronavirus/usa/washington/" xr:uid="{44D2E13A-8237-4534-AF7A-E6F385C27A46}"/>
    <hyperlink ref="B18" r:id="rId26" display="https://www.worldometers.info/coronavirus/usa/iowa/" xr:uid="{F5B45BF0-45B7-4A3C-BD81-77819FDA433E}"/>
    <hyperlink ref="B39" r:id="rId27" display="https://www.worldometers.info/coronavirus/usa/oklahoma/" xr:uid="{678A0EE9-0236-41D8-89A8-A63197C5B00E}"/>
    <hyperlink ref="B5" r:id="rId28" display="https://www.worldometers.info/coronavirus/usa/arkansas/" xr:uid="{C7697930-952C-40DE-ACBB-41FEA4719280}"/>
    <hyperlink ref="B31" r:id="rId29" display="https://www.worldometers.info/coronavirus/usa/nevada/" xr:uid="{F9A9AAD7-CA05-476B-AB43-B6E30E64AC41}"/>
    <hyperlink ref="B7" r:id="rId30" display="https://www.worldometers.info/coronavirus/usa/colorado/" xr:uid="{D4ED32C1-2D43-4F48-9AD2-9FFE13ECD8AD}"/>
    <hyperlink ref="B48" r:id="rId31" display="https://www.worldometers.info/coronavirus/usa/utah/" xr:uid="{CB6872C5-A708-4AC3-87E0-B3B62CEEDEFA}"/>
    <hyperlink ref="B20" r:id="rId32" display="https://www.worldometers.info/coronavirus/usa/kentucky/" xr:uid="{232397C3-8956-45BC-BE9F-D9C99DD8042D}"/>
    <hyperlink ref="B8" r:id="rId33" display="https://www.worldometers.info/coronavirus/usa/connecticut/" xr:uid="{D9560F81-59F3-4E22-B201-66CF68277B51}"/>
    <hyperlink ref="B19" r:id="rId34" display="https://www.worldometers.info/coronavirus/usa/kansas/" xr:uid="{D1CCE161-160D-4860-8B83-C289A90CD645}"/>
    <hyperlink ref="B30" r:id="rId35" display="https://www.worldometers.info/coronavirus/usa/nebraska/" xr:uid="{7E7CEC44-A099-4BEE-9421-F73820B2A035}"/>
    <hyperlink ref="B15" r:id="rId36" display="https://www.worldometers.info/coronavirus/usa/idaho/" xr:uid="{46940F54-1E84-4E39-AF12-98BA5AEA6DC8}"/>
    <hyperlink ref="B40" r:id="rId37" display="https://www.worldometers.info/coronavirus/usa/oregon/" xr:uid="{074766EA-A035-4CF6-ABE2-CF12B8BCBD73}"/>
    <hyperlink ref="B34" r:id="rId38" display="https://www.worldometers.info/coronavirus/usa/new-mexico/" xr:uid="{5CCD3439-5A61-48E6-ACDC-F7863EF9E30C}"/>
    <hyperlink ref="B43" r:id="rId39" display="https://www.worldometers.info/coronavirus/usa/rhode-island/" xr:uid="{429E191E-C9D0-4114-B3A8-C07C74B39E4B}"/>
    <hyperlink ref="B9" r:id="rId40" display="https://www.worldometers.info/coronavirus/usa/delaware/" xr:uid="{A0D63AC8-092B-47C6-A355-F3420520ED3E}"/>
    <hyperlink ref="B45" r:id="rId41" display="https://www.worldometers.info/coronavirus/usa/south-dakota/" xr:uid="{C879113C-6325-4EE4-9458-207E2A98DE25}"/>
    <hyperlink ref="B37" r:id="rId42" display="https://www.worldometers.info/coronavirus/usa/north-dakota/" xr:uid="{8A84A433-FC92-43D5-9939-6EF677AA9364}"/>
    <hyperlink ref="B10" r:id="rId43" display="https://www.worldometers.info/coronavirus/usa/district-of-columbia/" xr:uid="{6856914F-F7DD-490C-A701-C595B4ED5547}"/>
    <hyperlink ref="B52" r:id="rId44" display="https://www.worldometers.info/coronavirus/usa/west-virginia/" xr:uid="{2E0498BA-5B3A-47BB-9009-C8854EC63A8F}"/>
    <hyperlink ref="B14" r:id="rId45" display="https://www.worldometers.info/coronavirus/usa/hawaii/" xr:uid="{CB73787A-BFB9-4416-A53A-53486DB6DA0E}"/>
    <hyperlink ref="B29" r:id="rId46" display="https://www.worldometers.info/coronavirus/usa/montana/" xr:uid="{ADA340D3-810E-4434-B0F4-F9D8C1AD91F3}"/>
    <hyperlink ref="B32" r:id="rId47" display="https://www.worldometers.info/coronavirus/usa/new-hampshire/" xr:uid="{B1846F4F-7A7C-4A61-904E-9838DDF61348}"/>
    <hyperlink ref="B3" r:id="rId48" display="https://www.worldometers.info/coronavirus/usa/alaska/" xr:uid="{CF12BA33-A633-4218-A0D7-1FF17C88CB1B}"/>
    <hyperlink ref="B22" r:id="rId49" display="https://www.worldometers.info/coronavirus/usa/maine/" xr:uid="{6650ED3E-A2E7-4F07-A9BF-6B7DEF0F150F}"/>
    <hyperlink ref="B54" r:id="rId50" display="https://www.worldometers.info/coronavirus/usa/wyoming/" xr:uid="{669FD93F-32CE-4024-8BA8-BF377C7D28DE}"/>
    <hyperlink ref="B49" r:id="rId51" display="https://www.worldometers.info/coronavirus/usa/vermont/" xr:uid="{22E5D1AF-DA4B-42E3-91B2-A4D685C40E4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2020-09-23T11:28:42Z</dcterms:modified>
</cp:coreProperties>
</file>