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692083A4-BF61-4D63-A496-4524D62557C2}" xr6:coauthVersionLast="45" xr6:coauthVersionMax="45" xr10:uidLastSave="{E1075B3E-F3EA-406B-AD22-904E189D9EB3}"/>
  <bookViews>
    <workbookView xWindow="5220" yWindow="-21345" windowWidth="22035" windowHeight="2026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3" l="1"/>
  <c r="N17" i="3"/>
  <c r="N49" i="3"/>
  <c r="N53" i="3"/>
  <c r="N13" i="3"/>
  <c r="N42" i="3"/>
  <c r="N34" i="3"/>
  <c r="N56" i="3"/>
  <c r="N45" i="3"/>
  <c r="N14" i="3"/>
  <c r="N46" i="3"/>
  <c r="N4" i="3"/>
  <c r="N43" i="3"/>
  <c r="N48" i="3"/>
  <c r="N8" i="3"/>
  <c r="N41" i="3"/>
  <c r="N27" i="3"/>
  <c r="N22" i="3"/>
  <c r="N31" i="3"/>
  <c r="N23" i="3"/>
  <c r="N30" i="3"/>
  <c r="N7" i="3"/>
  <c r="N25" i="3"/>
  <c r="N28" i="3"/>
  <c r="N12" i="3"/>
  <c r="N52" i="3"/>
  <c r="N26" i="3"/>
  <c r="N9" i="3"/>
  <c r="N38" i="3"/>
  <c r="N51" i="3"/>
  <c r="N35" i="3"/>
  <c r="N20" i="3"/>
  <c r="N3" i="3"/>
  <c r="N39" i="3"/>
  <c r="N54" i="3"/>
  <c r="N33" i="3"/>
  <c r="N15" i="3"/>
  <c r="N32" i="3"/>
  <c r="N10" i="3"/>
  <c r="N50" i="3"/>
  <c r="N11" i="3"/>
  <c r="N29" i="3"/>
  <c r="N44" i="3"/>
  <c r="N6" i="3"/>
  <c r="N5" i="3"/>
  <c r="N2" i="3"/>
  <c r="N55" i="3"/>
  <c r="N21" i="3"/>
  <c r="N19" i="3"/>
  <c r="N40" i="3"/>
  <c r="N16" i="3"/>
  <c r="N47" i="3"/>
  <c r="N37" i="3"/>
  <c r="N18" i="3"/>
  <c r="N36" i="3"/>
  <c r="O10" i="3" l="1"/>
  <c r="P10" i="3"/>
  <c r="P43" i="3" l="1"/>
  <c r="P39" i="3"/>
  <c r="P56" i="3"/>
  <c r="P7" i="3"/>
  <c r="P4" i="3"/>
  <c r="P34" i="3"/>
  <c r="P3" i="3"/>
  <c r="P11" i="3"/>
  <c r="P27" i="3"/>
  <c r="P20" i="3"/>
  <c r="P21" i="3"/>
  <c r="P5" i="3"/>
  <c r="P51" i="3"/>
  <c r="P53" i="3"/>
  <c r="P36" i="3"/>
  <c r="P8" i="3"/>
  <c r="P38" i="3"/>
  <c r="P31" i="3"/>
  <c r="P29" i="3"/>
  <c r="P50" i="3"/>
  <c r="P30" i="3"/>
  <c r="P14" i="3"/>
  <c r="P12" i="3"/>
  <c r="P32" i="3"/>
  <c r="P37" i="3"/>
  <c r="P48" i="3"/>
  <c r="P19" i="3"/>
  <c r="P28" i="3"/>
  <c r="P52" i="3"/>
  <c r="P42" i="3"/>
  <c r="P35" i="3"/>
  <c r="P47" i="3"/>
  <c r="P26" i="3"/>
  <c r="P6" i="3"/>
  <c r="P33" i="3"/>
  <c r="P16" i="3"/>
  <c r="P40" i="3"/>
  <c r="P49" i="3"/>
  <c r="P18" i="3"/>
  <c r="P24" i="3"/>
  <c r="P15" i="3"/>
  <c r="P46" i="3"/>
  <c r="P25" i="3"/>
  <c r="P9" i="3"/>
  <c r="P41" i="3"/>
  <c r="P45" i="3"/>
  <c r="P23" i="3"/>
  <c r="P2" i="3"/>
  <c r="P17" i="3"/>
  <c r="P44" i="3"/>
  <c r="P13" i="3"/>
  <c r="P55" i="3"/>
  <c r="P22" i="3"/>
  <c r="P54" i="3"/>
  <c r="O6" i="3"/>
  <c r="Q56" i="3" l="1"/>
  <c r="Q14" i="3"/>
  <c r="Q53" i="3"/>
  <c r="Q3" i="3"/>
  <c r="Q51" i="3"/>
  <c r="Q6" i="3"/>
  <c r="Q7" i="3"/>
  <c r="Q10" i="3"/>
  <c r="Q9" i="3"/>
  <c r="Q24" i="3"/>
  <c r="Q37" i="3"/>
  <c r="Q44" i="3"/>
  <c r="Q54" i="3"/>
  <c r="Q2" i="3"/>
  <c r="Q47" i="3"/>
  <c r="Q17" i="3"/>
  <c r="Q28" i="3"/>
  <c r="Q15" i="3"/>
  <c r="Q21" i="3"/>
  <c r="Q52" i="3"/>
  <c r="Q36" i="3"/>
  <c r="Q26" i="3"/>
  <c r="Q19" i="3"/>
  <c r="Q11" i="3"/>
  <c r="Q8" i="3"/>
  <c r="Q35" i="3"/>
  <c r="Q38" i="3"/>
  <c r="Q50" i="3"/>
  <c r="Q42" i="3"/>
  <c r="Q29" i="3"/>
  <c r="Q12" i="3"/>
  <c r="Q4" i="3"/>
  <c r="Q5" i="3"/>
  <c r="Q43" i="3"/>
  <c r="Q16" i="3"/>
  <c r="Q23" i="3"/>
  <c r="Q34" i="3"/>
  <c r="Q31" i="3"/>
  <c r="Q48" i="3"/>
  <c r="Q25" i="3"/>
  <c r="Q27" i="3"/>
  <c r="Q39" i="3"/>
  <c r="Q46" i="3"/>
  <c r="Q40" i="3"/>
  <c r="Q13" i="3"/>
  <c r="Q18" i="3"/>
  <c r="Q41" i="3"/>
  <c r="Q20" i="3"/>
  <c r="Q55" i="3"/>
  <c r="Q49" i="3"/>
  <c r="Q22" i="3"/>
  <c r="Q45" i="3"/>
  <c r="Q32" i="3"/>
  <c r="Q33" i="3"/>
  <c r="Q30" i="3" l="1"/>
  <c r="O51" i="3" l="1"/>
  <c r="O2" i="3"/>
  <c r="O52" i="3"/>
  <c r="O46" i="3"/>
  <c r="O43" i="3"/>
  <c r="O19" i="3"/>
  <c r="O23" i="3"/>
  <c r="O18" i="3"/>
  <c r="O42" i="3"/>
  <c r="O30" i="3"/>
  <c r="O5" i="3"/>
  <c r="O22" i="3"/>
  <c r="O11" i="3"/>
  <c r="O7" i="3"/>
  <c r="O3" i="3"/>
  <c r="O53" i="3"/>
  <c r="O27" i="3"/>
  <c r="O26" i="3"/>
  <c r="O34" i="3"/>
  <c r="O35" i="3"/>
  <c r="O33" i="3"/>
  <c r="O48" i="3"/>
  <c r="O50" i="3"/>
  <c r="O56" i="3"/>
  <c r="O55" i="3"/>
  <c r="O15" i="3"/>
  <c r="O28" i="3"/>
  <c r="O9" i="3"/>
  <c r="O44" i="3"/>
  <c r="O37" i="3"/>
  <c r="O8" i="3"/>
  <c r="O14" i="3"/>
  <c r="O45" i="3"/>
  <c r="O31" i="3"/>
  <c r="O21" i="3"/>
  <c r="O32" i="3"/>
  <c r="O49" i="3"/>
  <c r="O13" i="3"/>
  <c r="O4" i="3"/>
  <c r="O36" i="3"/>
  <c r="O20" i="3"/>
  <c r="O29" i="3"/>
  <c r="O39" i="3"/>
  <c r="O40" i="3"/>
  <c r="O25" i="3"/>
  <c r="O24" i="3"/>
  <c r="O54" i="3"/>
  <c r="O41" i="3"/>
  <c r="O17" i="3"/>
  <c r="O12" i="3"/>
  <c r="O47" i="3"/>
  <c r="O38" i="3"/>
  <c r="O16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<sst xmlns="http://schemas.openxmlformats.org/spreadsheetml/2006/main" count="326" uniqueCount="105">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</sst>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district-of-columbi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assachusetts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connecticut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isconsi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0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3" t="s">
        <v>68</v>
      </c>
      <c r="Q1" s="53"/>
      <c r="R1" s="53"/>
      <c r="S1" s="4">
        <v>1.4999999999999999E-2</v>
      </c>
      <c r="T1" s="4"/>
      <c r="U1" s="54" t="s">
        <v>77</v>
      </c>
      <c r="V1" s="54"/>
      <c r="W1" s="54"/>
      <c r="X1" s="54"/>
      <c r="Y1" s="54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739154</v>
      </c>
      <c r="D5" s="2"/>
      <c r="E5" s="1">
        <v>13730</v>
      </c>
      <c r="F5" s="2"/>
      <c r="G5" s="1">
        <v>351249</v>
      </c>
      <c r="H5" s="1">
        <v>374175</v>
      </c>
      <c r="I5" s="1">
        <v>18707</v>
      </c>
      <c r="J5" s="2">
        <v>347</v>
      </c>
      <c r="K5" s="1">
        <v>12047191</v>
      </c>
      <c r="L5" s="1">
        <v>304898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667650</v>
      </c>
      <c r="D6" s="2"/>
      <c r="E6" s="1">
        <v>13777</v>
      </c>
      <c r="F6" s="2"/>
      <c r="G6" s="1">
        <v>565607</v>
      </c>
      <c r="H6" s="1">
        <v>88266</v>
      </c>
      <c r="I6" s="1">
        <v>23026</v>
      </c>
      <c r="J6" s="2">
        <v>475</v>
      </c>
      <c r="K6" s="1">
        <v>5727237</v>
      </c>
      <c r="L6" s="1">
        <v>197519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646431</v>
      </c>
      <c r="D7" s="2"/>
      <c r="E7" s="1">
        <v>11854</v>
      </c>
      <c r="F7" s="2"/>
      <c r="G7" s="1">
        <v>99690</v>
      </c>
      <c r="H7" s="1">
        <v>534887</v>
      </c>
      <c r="I7" s="1">
        <v>30098</v>
      </c>
      <c r="J7" s="2">
        <v>552</v>
      </c>
      <c r="K7" s="1">
        <v>4791823</v>
      </c>
      <c r="L7" s="1">
        <v>223107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472009</v>
      </c>
      <c r="D8" s="2"/>
      <c r="E8" s="1">
        <v>33072</v>
      </c>
      <c r="F8" s="2"/>
      <c r="G8" s="1">
        <v>376235</v>
      </c>
      <c r="H8" s="1">
        <v>62702</v>
      </c>
      <c r="I8" s="1">
        <v>24263</v>
      </c>
      <c r="J8" s="1">
        <v>1700</v>
      </c>
      <c r="K8" s="1">
        <v>8796244</v>
      </c>
      <c r="L8" s="1">
        <v>452166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283199</v>
      </c>
      <c r="D9" s="2"/>
      <c r="E9" s="1">
        <v>6037</v>
      </c>
      <c r="F9" s="2"/>
      <c r="G9" s="1">
        <v>53944</v>
      </c>
      <c r="H9" s="1">
        <v>223218</v>
      </c>
      <c r="I9" s="1">
        <v>26673</v>
      </c>
      <c r="J9" s="2">
        <v>569</v>
      </c>
      <c r="K9" s="1">
        <v>2764020</v>
      </c>
      <c r="L9" s="1">
        <v>260329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251508</v>
      </c>
      <c r="D10" s="2"/>
      <c r="E10" s="1">
        <v>8390</v>
      </c>
      <c r="F10" s="2"/>
      <c r="G10" s="1">
        <v>196104</v>
      </c>
      <c r="H10" s="1">
        <v>47014</v>
      </c>
      <c r="I10" s="1">
        <v>19848</v>
      </c>
      <c r="J10" s="2">
        <v>662</v>
      </c>
      <c r="K10" s="1">
        <v>4418372</v>
      </c>
      <c r="L10" s="1">
        <v>348677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205766</v>
      </c>
      <c r="D11" s="2"/>
      <c r="E11" s="1">
        <v>5221</v>
      </c>
      <c r="F11" s="2"/>
      <c r="G11" s="1">
        <v>31721</v>
      </c>
      <c r="H11" s="1">
        <v>168824</v>
      </c>
      <c r="I11" s="1">
        <v>28270</v>
      </c>
      <c r="J11" s="2">
        <v>717</v>
      </c>
      <c r="K11" s="1">
        <v>1529658</v>
      </c>
      <c r="L11" s="1">
        <v>210155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197520</v>
      </c>
      <c r="D12" s="2"/>
      <c r="E12" s="1">
        <v>16091</v>
      </c>
      <c r="F12" s="2"/>
      <c r="G12" s="1">
        <v>163884</v>
      </c>
      <c r="H12" s="1">
        <v>17545</v>
      </c>
      <c r="I12" s="1">
        <v>22238</v>
      </c>
      <c r="J12" s="1">
        <v>1812</v>
      </c>
      <c r="K12" s="1">
        <v>3002307</v>
      </c>
      <c r="L12" s="1">
        <v>338014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177609</v>
      </c>
      <c r="D13" s="2"/>
      <c r="E13" s="1">
        <v>2928</v>
      </c>
      <c r="F13" s="2"/>
      <c r="G13" s="1">
        <v>145884</v>
      </c>
      <c r="H13" s="1">
        <v>28797</v>
      </c>
      <c r="I13" s="1">
        <v>16934</v>
      </c>
      <c r="J13" s="2">
        <v>279</v>
      </c>
      <c r="K13" s="1">
        <v>2442950</v>
      </c>
      <c r="L13" s="1">
        <v>232926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164126</v>
      </c>
      <c r="D14" s="2"/>
      <c r="E14" s="1">
        <v>1865</v>
      </c>
      <c r="F14" s="2"/>
      <c r="G14" s="1">
        <v>145359</v>
      </c>
      <c r="H14" s="1">
        <v>16902</v>
      </c>
      <c r="I14" s="1">
        <v>24033</v>
      </c>
      <c r="J14" s="2">
        <v>273</v>
      </c>
      <c r="K14" s="1">
        <v>2326868</v>
      </c>
      <c r="L14" s="1">
        <v>340725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152868</v>
      </c>
      <c r="D15" s="2"/>
      <c r="E15" s="1">
        <v>5093</v>
      </c>
      <c r="F15" s="2"/>
      <c r="G15" s="1">
        <v>134432</v>
      </c>
      <c r="H15" s="1">
        <v>13343</v>
      </c>
      <c r="I15" s="1">
        <v>32883</v>
      </c>
      <c r="J15" s="1">
        <v>1096</v>
      </c>
      <c r="K15" s="1">
        <v>1958348</v>
      </c>
      <c r="L15" s="1">
        <v>421259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143903</v>
      </c>
      <c r="D16" s="2"/>
      <c r="E16" s="1">
        <v>7856</v>
      </c>
      <c r="F16" s="2"/>
      <c r="G16" s="1">
        <v>114239</v>
      </c>
      <c r="H16" s="1">
        <v>21808</v>
      </c>
      <c r="I16" s="1">
        <v>11241</v>
      </c>
      <c r="J16" s="2">
        <v>614</v>
      </c>
      <c r="K16" s="1">
        <v>1743028</v>
      </c>
      <c r="L16" s="1">
        <v>136153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36</v>
      </c>
      <c r="C17" s="1">
        <v>132314</v>
      </c>
      <c r="D17" s="2"/>
      <c r="E17" s="1">
        <v>2276</v>
      </c>
      <c r="F17" s="2"/>
      <c r="G17" s="1">
        <v>51154</v>
      </c>
      <c r="H17" s="1">
        <v>78884</v>
      </c>
      <c r="I17" s="1">
        <v>26985</v>
      </c>
      <c r="J17" s="2">
        <v>464</v>
      </c>
      <c r="K17" s="1">
        <v>1027983</v>
      </c>
      <c r="L17" s="1">
        <v>209656</v>
      </c>
      <c r="M17" s="1">
        <v>4903185</v>
      </c>
      <c r="N17" s="6"/>
      <c r="O17" s="6"/>
      <c r="P17" s="6"/>
    </row>
    <row r="18" spans="1:16" ht="15" thickBot="1" x14ac:dyDescent="0.4">
      <c r="A18" s="45">
        <v>14</v>
      </c>
      <c r="B18" s="41" t="s">
        <v>21</v>
      </c>
      <c r="C18" s="1">
        <v>130674</v>
      </c>
      <c r="D18" s="2"/>
      <c r="E18" s="1">
        <v>4263</v>
      </c>
      <c r="F18" s="2"/>
      <c r="G18" s="1">
        <v>108578</v>
      </c>
      <c r="H18" s="1">
        <v>17833</v>
      </c>
      <c r="I18" s="1">
        <v>11179</v>
      </c>
      <c r="J18" s="2">
        <v>365</v>
      </c>
      <c r="K18" s="1">
        <v>2397480</v>
      </c>
      <c r="L18" s="1">
        <v>205104</v>
      </c>
      <c r="M18" s="1">
        <v>11689100</v>
      </c>
      <c r="N18" s="5"/>
      <c r="O18" s="6"/>
      <c r="P18" s="6"/>
    </row>
    <row r="19" spans="1:16" ht="15" thickBot="1" x14ac:dyDescent="0.4">
      <c r="A19" s="45">
        <v>15</v>
      </c>
      <c r="B19" s="41" t="s">
        <v>29</v>
      </c>
      <c r="C19" s="1">
        <v>126926</v>
      </c>
      <c r="D19" s="2"/>
      <c r="E19" s="1">
        <v>2678</v>
      </c>
      <c r="F19" s="2"/>
      <c r="G19" s="1">
        <v>15683</v>
      </c>
      <c r="H19" s="1">
        <v>108565</v>
      </c>
      <c r="I19" s="1">
        <v>14870</v>
      </c>
      <c r="J19" s="2">
        <v>314</v>
      </c>
      <c r="K19" s="1">
        <v>1796977</v>
      </c>
      <c r="L19" s="1">
        <v>210529</v>
      </c>
      <c r="M19" s="1">
        <v>8535519</v>
      </c>
      <c r="N19" s="5"/>
      <c r="O19" s="6"/>
      <c r="P19" s="6"/>
    </row>
    <row r="20" spans="1:16" ht="15" thickBot="1" x14ac:dyDescent="0.4">
      <c r="A20" s="45">
        <v>16</v>
      </c>
      <c r="B20" s="41" t="s">
        <v>25</v>
      </c>
      <c r="C20" s="1">
        <v>124952</v>
      </c>
      <c r="D20" s="2"/>
      <c r="E20" s="1">
        <v>2887</v>
      </c>
      <c r="F20" s="2"/>
      <c r="G20" s="1">
        <v>51431</v>
      </c>
      <c r="H20" s="1">
        <v>70634</v>
      </c>
      <c r="I20" s="1">
        <v>24269</v>
      </c>
      <c r="J20" s="2">
        <v>561</v>
      </c>
      <c r="K20" s="1">
        <v>1066496</v>
      </c>
      <c r="L20" s="1">
        <v>207138</v>
      </c>
      <c r="M20" s="1">
        <v>5148714</v>
      </c>
      <c r="N20" s="5"/>
      <c r="O20" s="6"/>
      <c r="P20" s="6"/>
    </row>
    <row r="21" spans="1:16" ht="15" thickBot="1" x14ac:dyDescent="0.4">
      <c r="A21" s="45">
        <v>17</v>
      </c>
      <c r="B21" s="41" t="s">
        <v>17</v>
      </c>
      <c r="C21" s="1">
        <v>122562</v>
      </c>
      <c r="D21" s="2"/>
      <c r="E21" s="1">
        <v>9125</v>
      </c>
      <c r="F21" s="2"/>
      <c r="G21" s="1">
        <v>105769</v>
      </c>
      <c r="H21" s="1">
        <v>7668</v>
      </c>
      <c r="I21" s="1">
        <v>17782</v>
      </c>
      <c r="J21" s="1">
        <v>1324</v>
      </c>
      <c r="K21" s="1">
        <v>2065512</v>
      </c>
      <c r="L21" s="1">
        <v>299675</v>
      </c>
      <c r="M21" s="1">
        <v>6892503</v>
      </c>
      <c r="N21" s="6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117191</v>
      </c>
      <c r="D22" s="2"/>
      <c r="E22" s="1">
        <v>6806</v>
      </c>
      <c r="F22" s="2"/>
      <c r="G22" s="1">
        <v>80678</v>
      </c>
      <c r="H22" s="1">
        <v>29707</v>
      </c>
      <c r="I22" s="1">
        <v>11735</v>
      </c>
      <c r="J22" s="2">
        <v>681</v>
      </c>
      <c r="K22" s="1">
        <v>3215536</v>
      </c>
      <c r="L22" s="1">
        <v>321977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112119</v>
      </c>
      <c r="D23" s="2"/>
      <c r="E23" s="1">
        <v>3799</v>
      </c>
      <c r="F23" s="2"/>
      <c r="G23" s="1">
        <v>7103</v>
      </c>
      <c r="H23" s="1">
        <v>101217</v>
      </c>
      <c r="I23" s="1">
        <v>18545</v>
      </c>
      <c r="J23" s="2">
        <v>628</v>
      </c>
      <c r="K23" s="1">
        <v>2064239</v>
      </c>
      <c r="L23" s="1">
        <v>341440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99804</v>
      </c>
      <c r="D24" s="2"/>
      <c r="E24" s="1">
        <v>3364</v>
      </c>
      <c r="F24" s="2"/>
      <c r="G24" s="1">
        <v>76023</v>
      </c>
      <c r="H24" s="1">
        <v>20417</v>
      </c>
      <c r="I24" s="1">
        <v>14825</v>
      </c>
      <c r="J24" s="2">
        <v>500</v>
      </c>
      <c r="K24" s="1">
        <v>1537182</v>
      </c>
      <c r="L24" s="1">
        <v>228332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95044</v>
      </c>
      <c r="D25" s="2"/>
      <c r="E25" s="1">
        <v>1762</v>
      </c>
      <c r="F25" s="2"/>
      <c r="G25" s="1">
        <v>14199</v>
      </c>
      <c r="H25" s="1">
        <v>79083</v>
      </c>
      <c r="I25" s="1">
        <v>15486</v>
      </c>
      <c r="J25" s="2">
        <v>287</v>
      </c>
      <c r="K25" s="1">
        <v>1115849</v>
      </c>
      <c r="L25" s="1">
        <v>181811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86888</v>
      </c>
      <c r="D26" s="2"/>
      <c r="E26" s="1">
        <v>2584</v>
      </c>
      <c r="F26" s="2"/>
      <c r="G26" s="1">
        <v>67918</v>
      </c>
      <c r="H26" s="1">
        <v>16386</v>
      </c>
      <c r="I26" s="1">
        <v>29195</v>
      </c>
      <c r="J26" s="2">
        <v>868</v>
      </c>
      <c r="K26" s="1">
        <v>653779</v>
      </c>
      <c r="L26" s="1">
        <v>219673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22</v>
      </c>
      <c r="C27" s="1">
        <v>81193</v>
      </c>
      <c r="D27" s="2"/>
      <c r="E27" s="1">
        <v>1168</v>
      </c>
      <c r="F27" s="2"/>
      <c r="G27" s="1">
        <v>71906</v>
      </c>
      <c r="H27" s="1">
        <v>8119</v>
      </c>
      <c r="I27" s="1">
        <v>13945</v>
      </c>
      <c r="J27" s="2">
        <v>201</v>
      </c>
      <c r="K27" s="1">
        <v>1303087</v>
      </c>
      <c r="L27" s="1">
        <v>223805</v>
      </c>
      <c r="M27" s="1">
        <v>5822434</v>
      </c>
      <c r="N27" s="5"/>
      <c r="O27" s="6"/>
      <c r="P27" s="6"/>
    </row>
    <row r="28" spans="1:16" ht="15" thickBot="1" x14ac:dyDescent="0.4">
      <c r="A28" s="45">
        <v>24</v>
      </c>
      <c r="B28" s="41" t="s">
        <v>32</v>
      </c>
      <c r="C28" s="1">
        <v>80587</v>
      </c>
      <c r="D28" s="2"/>
      <c r="E28" s="1">
        <v>1909</v>
      </c>
      <c r="F28" s="2"/>
      <c r="G28" s="1">
        <v>72463</v>
      </c>
      <c r="H28" s="1">
        <v>6215</v>
      </c>
      <c r="I28" s="1">
        <v>14289</v>
      </c>
      <c r="J28" s="2">
        <v>338</v>
      </c>
      <c r="K28" s="1">
        <v>1594639</v>
      </c>
      <c r="L28" s="1">
        <v>282756</v>
      </c>
      <c r="M28" s="1">
        <v>5639632</v>
      </c>
      <c r="N28" s="5"/>
      <c r="O28" s="6"/>
      <c r="P28" s="6"/>
    </row>
    <row r="29" spans="1:16" ht="15" thickBot="1" x14ac:dyDescent="0.4">
      <c r="A29" s="45">
        <v>25</v>
      </c>
      <c r="B29" s="41" t="s">
        <v>9</v>
      </c>
      <c r="C29" s="1">
        <v>79303</v>
      </c>
      <c r="D29" s="2"/>
      <c r="E29" s="1">
        <v>1953</v>
      </c>
      <c r="F29" s="2"/>
      <c r="G29" s="1">
        <v>33294</v>
      </c>
      <c r="H29" s="1">
        <v>44056</v>
      </c>
      <c r="I29" s="1">
        <v>10414</v>
      </c>
      <c r="J29" s="2">
        <v>256</v>
      </c>
      <c r="K29" s="1">
        <v>1563053</v>
      </c>
      <c r="L29" s="1">
        <v>205263</v>
      </c>
      <c r="M29" s="1">
        <v>7614893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71610</v>
      </c>
      <c r="D30" s="2"/>
      <c r="E30" s="1">
        <v>1389</v>
      </c>
      <c r="F30" s="2"/>
      <c r="G30" s="1">
        <v>33642</v>
      </c>
      <c r="H30" s="1">
        <v>36579</v>
      </c>
      <c r="I30" s="1">
        <v>23249</v>
      </c>
      <c r="J30" s="2">
        <v>451</v>
      </c>
      <c r="K30" s="1">
        <v>896316</v>
      </c>
      <c r="L30" s="1">
        <v>290997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70211</v>
      </c>
      <c r="D31" s="43">
        <v>162</v>
      </c>
      <c r="E31" s="1">
        <v>1167</v>
      </c>
      <c r="F31" s="42">
        <v>2</v>
      </c>
      <c r="G31" s="1">
        <v>49865</v>
      </c>
      <c r="H31" s="1">
        <v>19179</v>
      </c>
      <c r="I31" s="1">
        <v>22253</v>
      </c>
      <c r="J31" s="2">
        <v>370</v>
      </c>
      <c r="K31" s="1">
        <v>669966</v>
      </c>
      <c r="L31" s="1">
        <v>212346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65377</v>
      </c>
      <c r="D32" s="2"/>
      <c r="E32" s="2">
        <v>894</v>
      </c>
      <c r="F32" s="2"/>
      <c r="G32" s="1">
        <v>58295</v>
      </c>
      <c r="H32" s="1">
        <v>6188</v>
      </c>
      <c r="I32" s="1">
        <v>21664</v>
      </c>
      <c r="J32" s="2">
        <v>296</v>
      </c>
      <c r="K32" s="1">
        <v>771910</v>
      </c>
      <c r="L32" s="1">
        <v>255785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46</v>
      </c>
      <c r="C33" s="1">
        <v>63607</v>
      </c>
      <c r="D33" s="2"/>
      <c r="E33" s="2">
        <v>853</v>
      </c>
      <c r="F33" s="2"/>
      <c r="G33" s="1">
        <v>53059</v>
      </c>
      <c r="H33" s="1">
        <v>9695</v>
      </c>
      <c r="I33" s="1">
        <v>16075</v>
      </c>
      <c r="J33" s="2">
        <v>216</v>
      </c>
      <c r="K33" s="1">
        <v>939500</v>
      </c>
      <c r="L33" s="1">
        <v>237429</v>
      </c>
      <c r="M33" s="1">
        <v>3956971</v>
      </c>
      <c r="N33" s="5"/>
      <c r="O33" s="6"/>
      <c r="P33" s="6"/>
    </row>
    <row r="34" spans="1:16" ht="15" thickBot="1" x14ac:dyDescent="0.4">
      <c r="A34" s="45">
        <v>30</v>
      </c>
      <c r="B34" s="41" t="s">
        <v>18</v>
      </c>
      <c r="C34" s="1">
        <v>59274</v>
      </c>
      <c r="D34" s="2"/>
      <c r="E34" s="1">
        <v>1972</v>
      </c>
      <c r="F34" s="2"/>
      <c r="G34" s="1">
        <v>26518</v>
      </c>
      <c r="H34" s="1">
        <v>30784</v>
      </c>
      <c r="I34" s="1">
        <v>10293</v>
      </c>
      <c r="J34" s="2">
        <v>342</v>
      </c>
      <c r="K34" s="1">
        <v>744443</v>
      </c>
      <c r="L34" s="1">
        <v>129272</v>
      </c>
      <c r="M34" s="1">
        <v>5758736</v>
      </c>
      <c r="N34" s="6"/>
      <c r="O34" s="6"/>
      <c r="P34" s="5"/>
    </row>
    <row r="35" spans="1:16" ht="15" thickBot="1" x14ac:dyDescent="0.4">
      <c r="A35" s="45">
        <v>31</v>
      </c>
      <c r="B35" s="41" t="s">
        <v>28</v>
      </c>
      <c r="C35" s="1">
        <v>54660</v>
      </c>
      <c r="D35" s="2"/>
      <c r="E35" s="2">
        <v>422</v>
      </c>
      <c r="F35" s="2"/>
      <c r="G35" s="1">
        <v>46233</v>
      </c>
      <c r="H35" s="1">
        <v>8005</v>
      </c>
      <c r="I35" s="1">
        <v>17050</v>
      </c>
      <c r="J35" s="2">
        <v>132</v>
      </c>
      <c r="K35" s="1">
        <v>858664</v>
      </c>
      <c r="L35" s="1">
        <v>267834</v>
      </c>
      <c r="M35" s="1">
        <v>3205958</v>
      </c>
      <c r="N35" s="6"/>
      <c r="O35" s="6"/>
      <c r="P35" s="5"/>
    </row>
    <row r="36" spans="1:16" ht="15" thickBot="1" x14ac:dyDescent="0.4">
      <c r="A36" s="45">
        <v>32</v>
      </c>
      <c r="B36" s="41" t="s">
        <v>23</v>
      </c>
      <c r="C36" s="1">
        <v>53365</v>
      </c>
      <c r="D36" s="2"/>
      <c r="E36" s="1">
        <v>4468</v>
      </c>
      <c r="F36" s="2"/>
      <c r="G36" s="1">
        <v>38883</v>
      </c>
      <c r="H36" s="1">
        <v>10014</v>
      </c>
      <c r="I36" s="1">
        <v>14968</v>
      </c>
      <c r="J36" s="1">
        <v>1253</v>
      </c>
      <c r="K36" s="1">
        <v>1235514</v>
      </c>
      <c r="L36" s="1">
        <v>346540</v>
      </c>
      <c r="M36" s="1">
        <v>3565287</v>
      </c>
      <c r="N36" s="5"/>
      <c r="O36" s="6"/>
      <c r="P36" s="5"/>
    </row>
    <row r="37" spans="1:16" ht="15" thickBot="1" x14ac:dyDescent="0.4">
      <c r="A37" s="45">
        <v>33</v>
      </c>
      <c r="B37" s="41" t="s">
        <v>38</v>
      </c>
      <c r="C37" s="1">
        <v>52774</v>
      </c>
      <c r="D37" s="2"/>
      <c r="E37" s="2">
        <v>996</v>
      </c>
      <c r="F37" s="2"/>
      <c r="G37" s="1">
        <v>10613</v>
      </c>
      <c r="H37" s="1">
        <v>41165</v>
      </c>
      <c r="I37" s="1">
        <v>11812</v>
      </c>
      <c r="J37" s="2">
        <v>223</v>
      </c>
      <c r="K37" s="1">
        <v>930374</v>
      </c>
      <c r="L37" s="1">
        <v>208246</v>
      </c>
      <c r="M37" s="1">
        <v>4467673</v>
      </c>
      <c r="N37" s="5"/>
      <c r="O37" s="6"/>
      <c r="P37" s="34"/>
    </row>
    <row r="38" spans="1:16" ht="15" thickBot="1" x14ac:dyDescent="0.4">
      <c r="A38" s="45">
        <v>34</v>
      </c>
      <c r="B38" s="41" t="s">
        <v>45</v>
      </c>
      <c r="C38" s="1">
        <v>46094</v>
      </c>
      <c r="D38" s="2"/>
      <c r="E38" s="2">
        <v>482</v>
      </c>
      <c r="F38" s="2"/>
      <c r="G38" s="1">
        <v>28690</v>
      </c>
      <c r="H38" s="1">
        <v>16922</v>
      </c>
      <c r="I38" s="1">
        <v>15822</v>
      </c>
      <c r="J38" s="2">
        <v>165</v>
      </c>
      <c r="K38" s="1">
        <v>427205</v>
      </c>
      <c r="L38" s="1">
        <v>146639</v>
      </c>
      <c r="M38" s="1">
        <v>2913314</v>
      </c>
      <c r="N38" s="5"/>
      <c r="O38" s="6"/>
    </row>
    <row r="39" spans="1:16" ht="15" thickBot="1" x14ac:dyDescent="0.4">
      <c r="A39" s="45">
        <v>35</v>
      </c>
      <c r="B39" s="41" t="s">
        <v>50</v>
      </c>
      <c r="C39" s="1">
        <v>35886</v>
      </c>
      <c r="D39" s="2"/>
      <c r="E39" s="2">
        <v>404</v>
      </c>
      <c r="F39" s="2"/>
      <c r="G39" s="1">
        <v>27710</v>
      </c>
      <c r="H39" s="1">
        <v>7772</v>
      </c>
      <c r="I39" s="1">
        <v>18551</v>
      </c>
      <c r="J39" s="2">
        <v>209</v>
      </c>
      <c r="K39" s="1">
        <v>377939</v>
      </c>
      <c r="L39" s="1">
        <v>195377</v>
      </c>
      <c r="M39" s="1">
        <v>1934408</v>
      </c>
      <c r="N39" s="5"/>
      <c r="O39" s="6"/>
    </row>
    <row r="40" spans="1:16" ht="15" thickBot="1" x14ac:dyDescent="0.4">
      <c r="A40" s="45">
        <v>36</v>
      </c>
      <c r="B40" s="41" t="s">
        <v>49</v>
      </c>
      <c r="C40" s="1">
        <v>33667</v>
      </c>
      <c r="D40" s="2"/>
      <c r="E40" s="2">
        <v>385</v>
      </c>
      <c r="F40" s="2"/>
      <c r="G40" s="1">
        <v>16554</v>
      </c>
      <c r="H40" s="1">
        <v>16728</v>
      </c>
      <c r="I40" s="1">
        <v>18839</v>
      </c>
      <c r="J40" s="2">
        <v>215</v>
      </c>
      <c r="K40" s="1">
        <v>265703</v>
      </c>
      <c r="L40" s="1">
        <v>148681</v>
      </c>
      <c r="M40" s="1">
        <v>1787065</v>
      </c>
      <c r="N40" s="5"/>
      <c r="O40" s="6"/>
    </row>
    <row r="41" spans="1:16" ht="15" thickBot="1" x14ac:dyDescent="0.4">
      <c r="A41" s="45">
        <v>37</v>
      </c>
      <c r="B41" s="41" t="s">
        <v>37</v>
      </c>
      <c r="C41" s="1">
        <v>28044</v>
      </c>
      <c r="D41" s="2"/>
      <c r="E41" s="2">
        <v>481</v>
      </c>
      <c r="F41" s="2"/>
      <c r="G41" s="1">
        <v>5198</v>
      </c>
      <c r="H41" s="1">
        <v>22365</v>
      </c>
      <c r="I41" s="1">
        <v>6649</v>
      </c>
      <c r="J41" s="2">
        <v>114</v>
      </c>
      <c r="K41" s="1">
        <v>585425</v>
      </c>
      <c r="L41" s="1">
        <v>138801</v>
      </c>
      <c r="M41" s="1">
        <v>4217737</v>
      </c>
      <c r="N41" s="5"/>
      <c r="O41" s="6"/>
    </row>
    <row r="42" spans="1:16" ht="15" thickBot="1" x14ac:dyDescent="0.4">
      <c r="A42" s="45">
        <v>38</v>
      </c>
      <c r="B42" s="41" t="s">
        <v>44</v>
      </c>
      <c r="C42" s="1">
        <v>26107</v>
      </c>
      <c r="D42" s="2"/>
      <c r="E42" s="2">
        <v>803</v>
      </c>
      <c r="F42" s="2"/>
      <c r="G42" s="1">
        <v>13530</v>
      </c>
      <c r="H42" s="1">
        <v>11774</v>
      </c>
      <c r="I42" s="1">
        <v>12451</v>
      </c>
      <c r="J42" s="2">
        <v>383</v>
      </c>
      <c r="K42" s="1">
        <v>791836</v>
      </c>
      <c r="L42" s="1">
        <v>377635</v>
      </c>
      <c r="M42" s="1">
        <v>2096829</v>
      </c>
      <c r="N42" s="5"/>
      <c r="O42" s="6"/>
    </row>
    <row r="43" spans="1:16" ht="15" thickBot="1" x14ac:dyDescent="0.4">
      <c r="A43" s="45">
        <v>39</v>
      </c>
      <c r="B43" s="41" t="s">
        <v>40</v>
      </c>
      <c r="C43" s="1">
        <v>22243</v>
      </c>
      <c r="D43" s="2"/>
      <c r="E43" s="1">
        <v>1055</v>
      </c>
      <c r="F43" s="2"/>
      <c r="G43" s="1">
        <v>2147</v>
      </c>
      <c r="H43" s="1">
        <v>19041</v>
      </c>
      <c r="I43" s="1">
        <v>20997</v>
      </c>
      <c r="J43" s="2">
        <v>996</v>
      </c>
      <c r="K43" s="1">
        <v>557522</v>
      </c>
      <c r="L43" s="1">
        <v>526281</v>
      </c>
      <c r="M43" s="1">
        <v>1059361</v>
      </c>
      <c r="N43" s="6"/>
      <c r="O43" s="6"/>
    </row>
    <row r="44" spans="1:16" ht="15" thickBot="1" x14ac:dyDescent="0.4">
      <c r="A44" s="45">
        <v>40</v>
      </c>
      <c r="B44" s="41" t="s">
        <v>43</v>
      </c>
      <c r="C44" s="1">
        <v>18043</v>
      </c>
      <c r="D44" s="2"/>
      <c r="E44" s="2">
        <v>609</v>
      </c>
      <c r="F44" s="2"/>
      <c r="G44" s="1">
        <v>9696</v>
      </c>
      <c r="H44" s="1">
        <v>7738</v>
      </c>
      <c r="I44" s="1">
        <v>18529</v>
      </c>
      <c r="J44" s="2">
        <v>625</v>
      </c>
      <c r="K44" s="1">
        <v>250783</v>
      </c>
      <c r="L44" s="1">
        <v>257540</v>
      </c>
      <c r="M44" s="1">
        <v>973764</v>
      </c>
      <c r="N44" s="6"/>
      <c r="O44" s="6"/>
    </row>
    <row r="45" spans="1:16" ht="15" thickBot="1" x14ac:dyDescent="0.4">
      <c r="A45" s="45">
        <v>41</v>
      </c>
      <c r="B45" s="41" t="s">
        <v>54</v>
      </c>
      <c r="C45" s="1">
        <v>15109</v>
      </c>
      <c r="D45" s="2"/>
      <c r="E45" s="2">
        <v>173</v>
      </c>
      <c r="F45" s="2"/>
      <c r="G45" s="1">
        <v>11918</v>
      </c>
      <c r="H45" s="1">
        <v>3018</v>
      </c>
      <c r="I45" s="1">
        <v>17079</v>
      </c>
      <c r="J45" s="2">
        <v>196</v>
      </c>
      <c r="K45" s="1">
        <v>155101</v>
      </c>
      <c r="L45" s="1">
        <v>175323</v>
      </c>
      <c r="M45" s="1">
        <v>884659</v>
      </c>
      <c r="N45" s="6"/>
      <c r="O45" s="6"/>
    </row>
    <row r="46" spans="1:16" ht="15" thickBot="1" x14ac:dyDescent="0.4">
      <c r="A46" s="45">
        <v>42</v>
      </c>
      <c r="B46" s="41" t="s">
        <v>63</v>
      </c>
      <c r="C46" s="1">
        <v>14279</v>
      </c>
      <c r="D46" s="2"/>
      <c r="E46" s="2">
        <v>611</v>
      </c>
      <c r="F46" s="2"/>
      <c r="G46" s="1">
        <v>11355</v>
      </c>
      <c r="H46" s="1">
        <v>2313</v>
      </c>
      <c r="I46" s="1">
        <v>20232</v>
      </c>
      <c r="J46" s="2">
        <v>866</v>
      </c>
      <c r="K46" s="1">
        <v>311510</v>
      </c>
      <c r="L46" s="1">
        <v>441389</v>
      </c>
      <c r="M46" s="1">
        <v>705749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13631</v>
      </c>
      <c r="D47" s="2"/>
      <c r="E47" s="2">
        <v>156</v>
      </c>
      <c r="F47" s="2"/>
      <c r="G47" s="1">
        <v>10821</v>
      </c>
      <c r="H47" s="1">
        <v>2654</v>
      </c>
      <c r="I47" s="1">
        <v>17887</v>
      </c>
      <c r="J47" s="2">
        <v>205</v>
      </c>
      <c r="K47" s="1">
        <v>210999</v>
      </c>
      <c r="L47" s="1">
        <v>276879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11412</v>
      </c>
      <c r="D48" s="2"/>
      <c r="E48" s="2">
        <v>246</v>
      </c>
      <c r="F48" s="2"/>
      <c r="G48" s="1">
        <v>8556</v>
      </c>
      <c r="H48" s="1">
        <v>2610</v>
      </c>
      <c r="I48" s="1">
        <v>6368</v>
      </c>
      <c r="J48" s="2">
        <v>137</v>
      </c>
      <c r="K48" s="1">
        <v>458180</v>
      </c>
      <c r="L48" s="1">
        <v>255660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9855</v>
      </c>
      <c r="D49" s="2"/>
      <c r="E49" s="2">
        <v>85</v>
      </c>
      <c r="F49" s="2"/>
      <c r="G49" s="1">
        <v>2991</v>
      </c>
      <c r="H49" s="1">
        <v>6779</v>
      </c>
      <c r="I49" s="1">
        <v>6960</v>
      </c>
      <c r="J49" s="2">
        <v>60</v>
      </c>
      <c r="K49" s="1">
        <v>311961</v>
      </c>
      <c r="L49" s="1">
        <v>220331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8264</v>
      </c>
      <c r="D50" s="2"/>
      <c r="E50" s="2">
        <v>117</v>
      </c>
      <c r="F50" s="2"/>
      <c r="G50" s="1">
        <v>6243</v>
      </c>
      <c r="H50" s="1">
        <v>1904</v>
      </c>
      <c r="I50" s="1">
        <v>7732</v>
      </c>
      <c r="J50" s="2">
        <v>109</v>
      </c>
      <c r="K50" s="1">
        <v>262026</v>
      </c>
      <c r="L50" s="1">
        <v>245164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7447</v>
      </c>
      <c r="D51" s="2"/>
      <c r="E51" s="2">
        <v>433</v>
      </c>
      <c r="F51" s="2"/>
      <c r="G51" s="1">
        <v>6766</v>
      </c>
      <c r="H51" s="2">
        <v>248</v>
      </c>
      <c r="I51" s="1">
        <v>5477</v>
      </c>
      <c r="J51" s="2">
        <v>318</v>
      </c>
      <c r="K51" s="1">
        <v>250815</v>
      </c>
      <c r="L51" s="1">
        <v>184462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5765</v>
      </c>
      <c r="D52" s="2"/>
      <c r="E52" s="2">
        <v>42</v>
      </c>
      <c r="F52" s="2"/>
      <c r="G52" s="1">
        <v>2121</v>
      </c>
      <c r="H52" s="1">
        <v>3602</v>
      </c>
      <c r="I52" s="1">
        <v>7881</v>
      </c>
      <c r="J52" s="2">
        <v>57</v>
      </c>
      <c r="K52" s="1">
        <v>387057</v>
      </c>
      <c r="L52" s="1">
        <v>529095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4682</v>
      </c>
      <c r="D53" s="2"/>
      <c r="E53" s="2">
        <v>134</v>
      </c>
      <c r="F53" s="2"/>
      <c r="G53" s="1">
        <v>4049</v>
      </c>
      <c r="H53" s="2">
        <v>499</v>
      </c>
      <c r="I53" s="1">
        <v>3483</v>
      </c>
      <c r="J53" s="2">
        <v>100</v>
      </c>
      <c r="K53" s="1">
        <v>306142</v>
      </c>
      <c r="L53" s="1">
        <v>227748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4032</v>
      </c>
      <c r="D54" s="2"/>
      <c r="E54" s="2">
        <v>42</v>
      </c>
      <c r="F54" s="2"/>
      <c r="G54" s="1">
        <v>3416</v>
      </c>
      <c r="H54" s="2">
        <v>574</v>
      </c>
      <c r="I54" s="1">
        <v>6967</v>
      </c>
      <c r="J54" s="2">
        <v>73</v>
      </c>
      <c r="K54" s="1">
        <v>121963</v>
      </c>
      <c r="L54" s="1">
        <v>210732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1648</v>
      </c>
      <c r="D55" s="2"/>
      <c r="E55" s="2">
        <v>58</v>
      </c>
      <c r="F55" s="2"/>
      <c r="G55" s="1">
        <v>1456</v>
      </c>
      <c r="H55" s="2">
        <v>134</v>
      </c>
      <c r="I55" s="1">
        <v>2641</v>
      </c>
      <c r="J55" s="2">
        <v>93</v>
      </c>
      <c r="K55" s="1">
        <v>144063</v>
      </c>
      <c r="L55" s="1">
        <v>230874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1619</v>
      </c>
      <c r="D56" s="2"/>
      <c r="E56" s="2">
        <v>14</v>
      </c>
      <c r="F56" s="2"/>
      <c r="G56" s="2">
        <v>744</v>
      </c>
      <c r="H56" s="2">
        <v>861</v>
      </c>
      <c r="I56" s="2"/>
      <c r="J56" s="2"/>
      <c r="K56" s="1">
        <v>40268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58</v>
      </c>
      <c r="D57" s="2"/>
      <c r="E57" s="2">
        <v>2</v>
      </c>
      <c r="F57" s="2"/>
      <c r="G57" s="2">
        <v>29</v>
      </c>
      <c r="H57" s="2">
        <v>27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34533</v>
      </c>
      <c r="D58" s="2"/>
      <c r="E58" s="2">
        <v>477</v>
      </c>
      <c r="F58" s="2"/>
      <c r="G58" s="1">
        <v>2267</v>
      </c>
      <c r="H58" s="1">
        <v>31789</v>
      </c>
      <c r="I58" s="1">
        <v>10196</v>
      </c>
      <c r="J58" s="2">
        <v>141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5">
        <v>65</v>
      </c>
      <c r="B59" s="56" t="s">
        <v>66</v>
      </c>
      <c r="C59" s="29">
        <v>1181</v>
      </c>
      <c r="D59" s="13"/>
      <c r="E59" s="13">
        <v>17</v>
      </c>
      <c r="F59" s="13"/>
      <c r="G59" s="29">
        <v>1069</v>
      </c>
      <c r="H59" s="13">
        <v>95</v>
      </c>
      <c r="I59" s="13"/>
      <c r="J59" s="13"/>
      <c r="K59" s="29">
        <v>17340</v>
      </c>
      <c r="L59" s="13"/>
      <c r="M59" s="13"/>
      <c r="N59" s="57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ECED997F-2D22-4267-8AF3-0E8AD5EB928B}"/>
    <hyperlink ref="B6" r:id="rId2" display="https://www.worldometers.info/coronavirus/usa/texas/" xr:uid="{D9ECE7AB-4751-4419-A098-D5433ABA888C}"/>
    <hyperlink ref="B7" r:id="rId3" display="https://www.worldometers.info/coronavirus/usa/florida/" xr:uid="{6E57333B-6B5F-49C9-AD5F-652A08A1F381}"/>
    <hyperlink ref="B8" r:id="rId4" display="https://www.worldometers.info/coronavirus/usa/new-york/" xr:uid="{310B524E-1B4E-4636-92D1-CABC0D2D2040}"/>
    <hyperlink ref="B9" r:id="rId5" display="https://www.worldometers.info/coronavirus/usa/georgia/" xr:uid="{1F7B25FB-C8D9-45FD-AF43-8E04A6CCB4CE}"/>
    <hyperlink ref="B10" r:id="rId6" display="https://www.worldometers.info/coronavirus/usa/illinois/" xr:uid="{AEFAD3F2-972C-4DA3-B79F-2F3572CFBB3B}"/>
    <hyperlink ref="B11" r:id="rId7" display="https://www.worldometers.info/coronavirus/usa/arizona/" xr:uid="{18EF7598-52C5-4FCE-B2AB-8EA6BED8DE12}"/>
    <hyperlink ref="B12" r:id="rId8" display="https://www.worldometers.info/coronavirus/usa/new-jersey/" xr:uid="{B5AF78C7-7891-4CAF-844F-EF1CC16EA6A1}"/>
    <hyperlink ref="B13" r:id="rId9" display="https://www.worldometers.info/coronavirus/usa/north-carolina/" xr:uid="{C18627AC-69B7-43AD-BFD5-E2BC0188FFC8}"/>
    <hyperlink ref="B14" r:id="rId10" display="https://www.worldometers.info/coronavirus/usa/tennessee/" xr:uid="{0D1A2A91-9283-4E97-AACE-9CC2870FF465}"/>
    <hyperlink ref="B15" r:id="rId11" display="https://www.worldometers.info/coronavirus/usa/louisiana/" xr:uid="{A935D775-F745-45B6-8E62-7A837C588ED1}"/>
    <hyperlink ref="B16" r:id="rId12" display="https://www.worldometers.info/coronavirus/usa/pennsylvania/" xr:uid="{88FBD795-E368-4ADD-B2AB-0A4B6CCEC553}"/>
    <hyperlink ref="B17" r:id="rId13" display="https://www.worldometers.info/coronavirus/usa/alabama/" xr:uid="{20482E1D-2626-4322-9DC7-72C72DC1DCC2}"/>
    <hyperlink ref="B18" r:id="rId14" display="https://www.worldometers.info/coronavirus/usa/ohio/" xr:uid="{952CDAFA-69DD-43EC-9F31-FBF759E93F6A}"/>
    <hyperlink ref="B19" r:id="rId15" display="https://www.worldometers.info/coronavirus/usa/virginia/" xr:uid="{276019A0-B17C-4780-8460-FDF3BBD9FE98}"/>
    <hyperlink ref="B20" r:id="rId16" display="https://www.worldometers.info/coronavirus/usa/south-carolina/" xr:uid="{C12DF09E-BDC1-4F6E-B802-0EEEE0EE6784}"/>
    <hyperlink ref="B21" r:id="rId17" display="https://www.worldometers.info/coronavirus/usa/massachusetts/" xr:uid="{322A7F83-B048-458F-86F9-87C12D1B0C4C}"/>
    <hyperlink ref="B22" r:id="rId18" display="https://www.worldometers.info/coronavirus/usa/michigan/" xr:uid="{0A38A405-4E08-4C9B-B559-2A473AA540FF}"/>
    <hyperlink ref="B23" r:id="rId19" display="https://www.worldometers.info/coronavirus/usa/maryland/" xr:uid="{7EE8B4F8-AD0D-4223-A056-C5DB570DF729}"/>
    <hyperlink ref="B24" r:id="rId20" display="https://www.worldometers.info/coronavirus/usa/indiana/" xr:uid="{241A2B12-DEB8-4929-8D69-0302BD85181E}"/>
    <hyperlink ref="B25" r:id="rId21" display="https://www.worldometers.info/coronavirus/usa/missouri/" xr:uid="{CE611592-9E86-43BF-A5B2-97C76AEE975C}"/>
    <hyperlink ref="B26" r:id="rId22" display="https://www.worldometers.info/coronavirus/usa/mississippi/" xr:uid="{03ED2137-333F-4538-B224-5A877CE1DA32}"/>
    <hyperlink ref="B27" r:id="rId23" display="https://www.worldometers.info/coronavirus/usa/wisconsin/" xr:uid="{1EFE7551-41BB-4DC9-8343-28960D5D0A59}"/>
    <hyperlink ref="B28" r:id="rId24" display="https://www.worldometers.info/coronavirus/usa/minnesota/" xr:uid="{63AFEDEA-9ED1-4B0E-9058-E8E436940392}"/>
    <hyperlink ref="B29" r:id="rId25" display="https://www.worldometers.info/coronavirus/usa/washington/" xr:uid="{90F33992-6F47-4681-BD89-EEAD6CED8718}"/>
    <hyperlink ref="B30" r:id="rId26" display="https://www.worldometers.info/coronavirus/usa/nevada/" xr:uid="{51878061-5969-4031-B0FD-2DAD137DA86D}"/>
    <hyperlink ref="B31" r:id="rId27" display="https://www.worldometers.info/coronavirus/usa/iowa/" xr:uid="{2770DB58-C00B-487E-ABA6-619D9DF76331}"/>
    <hyperlink ref="B32" r:id="rId28" display="https://www.worldometers.info/coronavirus/usa/arkansas/" xr:uid="{920B47AD-FB8C-4EB2-BDD5-6D52604252BF}"/>
    <hyperlink ref="B33" r:id="rId29" display="https://www.worldometers.info/coronavirus/usa/oklahoma/" xr:uid="{16B99107-02DA-4AEF-A3B5-B5F8733541D4}"/>
    <hyperlink ref="B34" r:id="rId30" display="https://www.worldometers.info/coronavirus/usa/colorado/" xr:uid="{16DF7582-F7AA-49BD-B19F-C52B654695B5}"/>
    <hyperlink ref="B35" r:id="rId31" display="https://www.worldometers.info/coronavirus/usa/utah/" xr:uid="{CC53CDB1-3CF2-4080-82EE-F2884DD3A9BD}"/>
    <hyperlink ref="B36" r:id="rId32" display="https://www.worldometers.info/coronavirus/usa/connecticut/" xr:uid="{02E6222B-E7B7-40DA-AA48-371F029B9946}"/>
    <hyperlink ref="B37" r:id="rId33" display="https://www.worldometers.info/coronavirus/usa/kentucky/" xr:uid="{DBFD2726-53D5-437D-AA23-75D9C99CC8E1}"/>
    <hyperlink ref="B38" r:id="rId34" display="https://www.worldometers.info/coronavirus/usa/kansas/" xr:uid="{F5438367-FE4B-4B06-ABD0-0CAD857209E8}"/>
    <hyperlink ref="B39" r:id="rId35" display="https://www.worldometers.info/coronavirus/usa/nebraska/" xr:uid="{6294F95B-09A4-401D-A306-92298BE55DE9}"/>
    <hyperlink ref="B40" r:id="rId36" display="https://www.worldometers.info/coronavirus/usa/idaho/" xr:uid="{ECEACCFB-6527-4C48-9549-CE74AED7D9B0}"/>
    <hyperlink ref="B41" r:id="rId37" display="https://www.worldometers.info/coronavirus/usa/oregon/" xr:uid="{991FDD30-A4E0-424B-930A-B396EBE38904}"/>
    <hyperlink ref="B42" r:id="rId38" display="https://www.worldometers.info/coronavirus/usa/new-mexico/" xr:uid="{CC2EAD6E-7C3F-41CA-9954-9BD3985CE2B1}"/>
    <hyperlink ref="B43" r:id="rId39" display="https://www.worldometers.info/coronavirus/usa/rhode-island/" xr:uid="{20B188C4-3F1E-42D1-A0EC-8DBD83671724}"/>
    <hyperlink ref="B44" r:id="rId40" display="https://www.worldometers.info/coronavirus/usa/delaware/" xr:uid="{9917E6EC-5062-4D77-9705-F3CFFD9E6142}"/>
    <hyperlink ref="B45" r:id="rId41" display="https://www.worldometers.info/coronavirus/usa/south-dakota/" xr:uid="{6AABDCCD-34ED-4FF8-A238-14F5A41B90CC}"/>
    <hyperlink ref="B46" r:id="rId42" display="https://www.worldometers.info/coronavirus/usa/district-of-columbia/" xr:uid="{3ACA8D04-815C-4331-A25A-4CD67425E4B0}"/>
    <hyperlink ref="B47" r:id="rId43" display="https://www.worldometers.info/coronavirus/usa/north-dakota/" xr:uid="{BE69A49E-0B86-47AE-A823-BF90D9BD8A3D}"/>
    <hyperlink ref="B48" r:id="rId44" display="https://www.worldometers.info/coronavirus/usa/west-virginia/" xr:uid="{A0F68CFC-6FB0-4CB0-8756-46706232835D}"/>
    <hyperlink ref="B49" r:id="rId45" display="https://www.worldometers.info/coronavirus/usa/hawaii/" xr:uid="{74FAFA9A-CEA8-4903-86CF-F16699C2D1B1}"/>
    <hyperlink ref="B50" r:id="rId46" display="https://www.worldometers.info/coronavirus/usa/montana/" xr:uid="{27B18AC9-9A5D-4971-97DE-7F6715CC1007}"/>
    <hyperlink ref="B51" r:id="rId47" display="https://www.worldometers.info/coronavirus/usa/new-hampshire/" xr:uid="{8D5F5FD2-0073-472D-8FAD-E22D1A28CFFE}"/>
    <hyperlink ref="B52" r:id="rId48" display="https://www.worldometers.info/coronavirus/usa/alaska/" xr:uid="{987AC5B1-8636-47F2-8349-A829C689D506}"/>
    <hyperlink ref="B53" r:id="rId49" display="https://www.worldometers.info/coronavirus/usa/maine/" xr:uid="{ED8F0CBC-347F-4AB1-9424-FA1F39A62DC7}"/>
    <hyperlink ref="B54" r:id="rId50" display="https://www.worldometers.info/coronavirus/usa/wyoming/" xr:uid="{4BD1D73B-5A93-4812-89C7-AFEEB3E9AA60}"/>
    <hyperlink ref="B55" r:id="rId51" display="https://www.worldometers.info/coronavirus/usa/vermont/" xr:uid="{2AF669B0-0B53-4D5C-920D-56A86D801C85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132314</v>
      </c>
      <c r="C2" s="2"/>
      <c r="D2" s="1">
        <v>2276</v>
      </c>
      <c r="E2" s="2"/>
      <c r="F2" s="1">
        <v>51154</v>
      </c>
      <c r="G2" s="1">
        <v>78884</v>
      </c>
      <c r="H2" s="1">
        <v>26985</v>
      </c>
      <c r="I2" s="2">
        <v>464</v>
      </c>
      <c r="J2" s="1">
        <v>1027983</v>
      </c>
      <c r="K2" s="1">
        <v>209656</v>
      </c>
      <c r="L2" s="1">
        <v>4903185</v>
      </c>
      <c r="M2" s="46"/>
      <c r="N2" s="37">
        <f>IFERROR(B2/J2,0)</f>
        <v>0.12871224524140965</v>
      </c>
      <c r="O2" s="38">
        <f>IFERROR(I2/H2,0)</f>
        <v>1.7194737817305912E-2</v>
      </c>
      <c r="P2" s="36">
        <f>D2*250</f>
        <v>569000</v>
      </c>
      <c r="Q2" s="39">
        <f>ABS(P2-B2)/B2</f>
        <v>3.300376377405263</v>
      </c>
    </row>
    <row r="3" spans="1:17" ht="15" thickBot="1" x14ac:dyDescent="0.35">
      <c r="A3" s="41" t="s">
        <v>52</v>
      </c>
      <c r="B3" s="1">
        <v>5765</v>
      </c>
      <c r="C3" s="2"/>
      <c r="D3" s="2">
        <v>42</v>
      </c>
      <c r="E3" s="2"/>
      <c r="F3" s="1">
        <v>2121</v>
      </c>
      <c r="G3" s="1">
        <v>3602</v>
      </c>
      <c r="H3" s="1">
        <v>7881</v>
      </c>
      <c r="I3" s="2">
        <v>57</v>
      </c>
      <c r="J3" s="1">
        <v>387057</v>
      </c>
      <c r="K3" s="1">
        <v>529095</v>
      </c>
      <c r="L3" s="1">
        <v>731545</v>
      </c>
      <c r="M3" s="46"/>
      <c r="N3" s="37">
        <f>IFERROR(B3/J3,0)</f>
        <v>1.4894447071103222E-2</v>
      </c>
      <c r="O3" s="38">
        <f>IFERROR(I3/H3,0)</f>
        <v>7.2325846973734301E-3</v>
      </c>
      <c r="P3" s="36">
        <f>D3*250</f>
        <v>10500</v>
      </c>
      <c r="Q3" s="39">
        <f>ABS(P3-B3)/B3</f>
        <v>0.82133564614050303</v>
      </c>
    </row>
    <row r="4" spans="1:17" ht="15" thickBot="1" x14ac:dyDescent="0.35">
      <c r="A4" s="41" t="s">
        <v>33</v>
      </c>
      <c r="B4" s="1">
        <v>205766</v>
      </c>
      <c r="C4" s="2"/>
      <c r="D4" s="1">
        <v>5221</v>
      </c>
      <c r="E4" s="2"/>
      <c r="F4" s="1">
        <v>31721</v>
      </c>
      <c r="G4" s="1">
        <v>168824</v>
      </c>
      <c r="H4" s="1">
        <v>28270</v>
      </c>
      <c r="I4" s="2">
        <v>717</v>
      </c>
      <c r="J4" s="1">
        <v>1529658</v>
      </c>
      <c r="K4" s="1">
        <v>210155</v>
      </c>
      <c r="L4" s="1">
        <v>7278717</v>
      </c>
      <c r="M4" s="46"/>
      <c r="N4" s="37">
        <f>IFERROR(B4/J4,0)</f>
        <v>0.13451765035060126</v>
      </c>
      <c r="O4" s="38">
        <f>IFERROR(I4/H4,0)</f>
        <v>2.5362575168022639E-2</v>
      </c>
      <c r="P4" s="36">
        <f>D4*250</f>
        <v>1305250</v>
      </c>
      <c r="Q4" s="39">
        <f>ABS(P4-B4)/B4</f>
        <v>5.343370624884578</v>
      </c>
    </row>
    <row r="5" spans="1:17" ht="12.5" customHeight="1" thickBot="1" x14ac:dyDescent="0.35">
      <c r="A5" s="41" t="s">
        <v>34</v>
      </c>
      <c r="B5" s="1">
        <v>65377</v>
      </c>
      <c r="C5" s="2"/>
      <c r="D5" s="2">
        <v>894</v>
      </c>
      <c r="E5" s="2"/>
      <c r="F5" s="1">
        <v>58295</v>
      </c>
      <c r="G5" s="1">
        <v>6188</v>
      </c>
      <c r="H5" s="1">
        <v>21664</v>
      </c>
      <c r="I5" s="2">
        <v>296</v>
      </c>
      <c r="J5" s="1">
        <v>771910</v>
      </c>
      <c r="K5" s="1">
        <v>255785</v>
      </c>
      <c r="L5" s="1">
        <v>3017804</v>
      </c>
      <c r="M5" s="46"/>
      <c r="N5" s="37">
        <f>IFERROR(B5/J5,0)</f>
        <v>8.4695106942519208E-2</v>
      </c>
      <c r="O5" s="38">
        <f>IFERROR(I5/H5,0)</f>
        <v>1.3663220088626292E-2</v>
      </c>
      <c r="P5" s="36">
        <f>D5*250</f>
        <v>223500</v>
      </c>
      <c r="Q5" s="39">
        <f>ABS(P5-B5)/B5</f>
        <v>2.4186334643682028</v>
      </c>
    </row>
    <row r="6" spans="1:17" ht="15" thickBot="1" x14ac:dyDescent="0.35">
      <c r="A6" s="41" t="s">
        <v>10</v>
      </c>
      <c r="B6" s="1">
        <v>739154</v>
      </c>
      <c r="C6" s="2"/>
      <c r="D6" s="1">
        <v>13730</v>
      </c>
      <c r="E6" s="2"/>
      <c r="F6" s="1">
        <v>351249</v>
      </c>
      <c r="G6" s="1">
        <v>374175</v>
      </c>
      <c r="H6" s="1">
        <v>18707</v>
      </c>
      <c r="I6" s="2">
        <v>347</v>
      </c>
      <c r="J6" s="1">
        <v>12047191</v>
      </c>
      <c r="K6" s="1">
        <v>304898</v>
      </c>
      <c r="L6" s="1">
        <v>39512223</v>
      </c>
      <c r="M6" s="46"/>
      <c r="N6" s="37">
        <f>IFERROR(B6/J6,0)</f>
        <v>6.1354883474496254E-2</v>
      </c>
      <c r="O6" s="38">
        <f>IFERROR(I6/H6,0)</f>
        <v>1.8549206179505E-2</v>
      </c>
      <c r="P6" s="36">
        <f>D6*250</f>
        <v>3432500</v>
      </c>
      <c r="Q6" s="39">
        <f>ABS(P6-B6)/B6</f>
        <v>3.6438225322463249</v>
      </c>
    </row>
    <row r="7" spans="1:17" ht="15" thickBot="1" x14ac:dyDescent="0.35">
      <c r="A7" s="41" t="s">
        <v>18</v>
      </c>
      <c r="B7" s="1">
        <v>59274</v>
      </c>
      <c r="C7" s="2"/>
      <c r="D7" s="1">
        <v>1972</v>
      </c>
      <c r="E7" s="2"/>
      <c r="F7" s="1">
        <v>26518</v>
      </c>
      <c r="G7" s="1">
        <v>30784</v>
      </c>
      <c r="H7" s="1">
        <v>10293</v>
      </c>
      <c r="I7" s="2">
        <v>342</v>
      </c>
      <c r="J7" s="1">
        <v>744443</v>
      </c>
      <c r="K7" s="1">
        <v>129272</v>
      </c>
      <c r="L7" s="1">
        <v>5758736</v>
      </c>
      <c r="M7" s="46"/>
      <c r="N7" s="37">
        <f>IFERROR(B7/J7,0)</f>
        <v>7.9621945535118199E-2</v>
      </c>
      <c r="O7" s="38">
        <f>IFERROR(I7/H7,0)</f>
        <v>3.3226464587583791E-2</v>
      </c>
      <c r="P7" s="36">
        <f>D7*250</f>
        <v>493000</v>
      </c>
      <c r="Q7" s="39">
        <f>ABS(P7-B7)/B7</f>
        <v>7.317306070115059</v>
      </c>
    </row>
    <row r="8" spans="1:17" ht="15" thickBot="1" x14ac:dyDescent="0.35">
      <c r="A8" s="41" t="s">
        <v>23</v>
      </c>
      <c r="B8" s="1">
        <v>53365</v>
      </c>
      <c r="C8" s="2"/>
      <c r="D8" s="1">
        <v>4468</v>
      </c>
      <c r="E8" s="2"/>
      <c r="F8" s="1">
        <v>38883</v>
      </c>
      <c r="G8" s="1">
        <v>10014</v>
      </c>
      <c r="H8" s="1">
        <v>14968</v>
      </c>
      <c r="I8" s="1">
        <v>1253</v>
      </c>
      <c r="J8" s="1">
        <v>1235514</v>
      </c>
      <c r="K8" s="1">
        <v>346540</v>
      </c>
      <c r="L8" s="1">
        <v>3565287</v>
      </c>
      <c r="M8" s="46"/>
      <c r="N8" s="37">
        <f>IFERROR(B8/J8,0)</f>
        <v>4.3192549821369892E-2</v>
      </c>
      <c r="O8" s="38">
        <f>IFERROR(I8/H8,0)</f>
        <v>8.3711918760021375E-2</v>
      </c>
      <c r="P8" s="36">
        <f>D8*250</f>
        <v>1117000</v>
      </c>
      <c r="Q8" s="39">
        <f>ABS(P8-B8)/B8</f>
        <v>19.931322027546145</v>
      </c>
    </row>
    <row r="9" spans="1:17" ht="15" thickBot="1" x14ac:dyDescent="0.35">
      <c r="A9" s="41" t="s">
        <v>43</v>
      </c>
      <c r="B9" s="1">
        <v>18043</v>
      </c>
      <c r="C9" s="2"/>
      <c r="D9" s="2">
        <v>609</v>
      </c>
      <c r="E9" s="2"/>
      <c r="F9" s="1">
        <v>9696</v>
      </c>
      <c r="G9" s="1">
        <v>7738</v>
      </c>
      <c r="H9" s="1">
        <v>18529</v>
      </c>
      <c r="I9" s="2">
        <v>625</v>
      </c>
      <c r="J9" s="1">
        <v>250783</v>
      </c>
      <c r="K9" s="1">
        <v>257540</v>
      </c>
      <c r="L9" s="1">
        <v>973764</v>
      </c>
      <c r="M9" s="46"/>
      <c r="N9" s="37">
        <f>IFERROR(B9/J9,0)</f>
        <v>7.1946663051323259E-2</v>
      </c>
      <c r="O9" s="38">
        <f>IFERROR(I9/H9,0)</f>
        <v>3.3730908305898859E-2</v>
      </c>
      <c r="P9" s="36">
        <f>D9*250</f>
        <v>152250</v>
      </c>
      <c r="Q9" s="39">
        <f>ABS(P9-B9)/B9</f>
        <v>7.4381754697112452</v>
      </c>
    </row>
    <row r="10" spans="1:17" ht="15" thickBot="1" x14ac:dyDescent="0.35">
      <c r="A10" s="41" t="s">
        <v>63</v>
      </c>
      <c r="B10" s="1">
        <v>14279</v>
      </c>
      <c r="C10" s="2"/>
      <c r="D10" s="2">
        <v>611</v>
      </c>
      <c r="E10" s="2"/>
      <c r="F10" s="1">
        <v>11355</v>
      </c>
      <c r="G10" s="1">
        <v>2313</v>
      </c>
      <c r="H10" s="1">
        <v>20232</v>
      </c>
      <c r="I10" s="2">
        <v>866</v>
      </c>
      <c r="J10" s="1">
        <v>311510</v>
      </c>
      <c r="K10" s="1">
        <v>441389</v>
      </c>
      <c r="L10" s="1">
        <v>705749</v>
      </c>
      <c r="M10" s="46"/>
      <c r="N10" s="37">
        <f>IFERROR(B10/J10,0)</f>
        <v>4.5838014830984562E-2</v>
      </c>
      <c r="O10" s="38">
        <f>IFERROR(I10/H10,0)</f>
        <v>4.2803479636219853E-2</v>
      </c>
      <c r="P10" s="36">
        <f>D10*250</f>
        <v>152750</v>
      </c>
      <c r="Q10" s="39">
        <f>ABS(P10-B10)/B10</f>
        <v>9.6975278380839001</v>
      </c>
    </row>
    <row r="11" spans="1:17" ht="15" thickBot="1" x14ac:dyDescent="0.35">
      <c r="A11" s="41" t="s">
        <v>13</v>
      </c>
      <c r="B11" s="1">
        <v>646431</v>
      </c>
      <c r="C11" s="2"/>
      <c r="D11" s="1">
        <v>11854</v>
      </c>
      <c r="E11" s="2"/>
      <c r="F11" s="1">
        <v>99690</v>
      </c>
      <c r="G11" s="1">
        <v>534887</v>
      </c>
      <c r="H11" s="1">
        <v>30098</v>
      </c>
      <c r="I11" s="2">
        <v>552</v>
      </c>
      <c r="J11" s="1">
        <v>4791823</v>
      </c>
      <c r="K11" s="1">
        <v>223107</v>
      </c>
      <c r="L11" s="1">
        <v>21477737</v>
      </c>
      <c r="M11" s="46"/>
      <c r="N11" s="37">
        <f>IFERROR(B11/J11,0)</f>
        <v>0.13490293777545623</v>
      </c>
      <c r="O11" s="38">
        <f>IFERROR(I11/H11,0)</f>
        <v>1.8340089042461292E-2</v>
      </c>
      <c r="P11" s="36">
        <f>D11*250</f>
        <v>2963500</v>
      </c>
      <c r="Q11" s="39">
        <f>ABS(P11-B11)/B11</f>
        <v>3.5844026663325241</v>
      </c>
    </row>
    <row r="12" spans="1:17" ht="15" thickBot="1" x14ac:dyDescent="0.35">
      <c r="A12" s="41" t="s">
        <v>16</v>
      </c>
      <c r="B12" s="1">
        <v>283199</v>
      </c>
      <c r="C12" s="2"/>
      <c r="D12" s="1">
        <v>6037</v>
      </c>
      <c r="E12" s="2"/>
      <c r="F12" s="1">
        <v>53944</v>
      </c>
      <c r="G12" s="1">
        <v>223218</v>
      </c>
      <c r="H12" s="1">
        <v>26673</v>
      </c>
      <c r="I12" s="2">
        <v>569</v>
      </c>
      <c r="J12" s="1">
        <v>2764020</v>
      </c>
      <c r="K12" s="1">
        <v>260329</v>
      </c>
      <c r="L12" s="1">
        <v>10617423</v>
      </c>
      <c r="M12" s="46"/>
      <c r="N12" s="37">
        <f>IFERROR(B12/J12,0)</f>
        <v>0.10245909942764524</v>
      </c>
      <c r="O12" s="38">
        <f>IFERROR(I12/H12,0)</f>
        <v>2.133243354703258E-2</v>
      </c>
      <c r="P12" s="36">
        <f>D12*250</f>
        <v>1509250</v>
      </c>
      <c r="Q12" s="39">
        <f>ABS(P12-B12)/B12</f>
        <v>4.3292914169894665</v>
      </c>
    </row>
    <row r="13" spans="1:17" ht="13.5" thickBot="1" x14ac:dyDescent="0.35">
      <c r="A13" s="44" t="s">
        <v>64</v>
      </c>
      <c r="B13" s="1">
        <v>1619</v>
      </c>
      <c r="C13" s="2"/>
      <c r="D13" s="2">
        <v>14</v>
      </c>
      <c r="E13" s="2"/>
      <c r="F13" s="2">
        <v>744</v>
      </c>
      <c r="G13" s="2">
        <v>861</v>
      </c>
      <c r="H13" s="2"/>
      <c r="I13" s="2"/>
      <c r="J13" s="1">
        <v>40268</v>
      </c>
      <c r="K13" s="2"/>
      <c r="L13" s="2"/>
      <c r="M13" s="46"/>
      <c r="N13" s="37">
        <f>IFERROR(B13/J13,0)</f>
        <v>4.0205622330386409E-2</v>
      </c>
      <c r="O13" s="38">
        <f>IFERROR(I13/H13,0)</f>
        <v>0</v>
      </c>
      <c r="P13" s="36">
        <f>D13*250</f>
        <v>3500</v>
      </c>
      <c r="Q13" s="39">
        <f>ABS(P13-B13)/B13</f>
        <v>1.1618282890673255</v>
      </c>
    </row>
    <row r="14" spans="1:17" ht="15" thickBot="1" x14ac:dyDescent="0.35">
      <c r="A14" s="41" t="s">
        <v>47</v>
      </c>
      <c r="B14" s="1">
        <v>9855</v>
      </c>
      <c r="C14" s="2"/>
      <c r="D14" s="2">
        <v>85</v>
      </c>
      <c r="E14" s="2"/>
      <c r="F14" s="1">
        <v>2991</v>
      </c>
      <c r="G14" s="1">
        <v>6779</v>
      </c>
      <c r="H14" s="1">
        <v>6960</v>
      </c>
      <c r="I14" s="2">
        <v>60</v>
      </c>
      <c r="J14" s="1">
        <v>311961</v>
      </c>
      <c r="K14" s="1">
        <v>220331</v>
      </c>
      <c r="L14" s="1">
        <v>1415872</v>
      </c>
      <c r="M14" s="46"/>
      <c r="N14" s="37">
        <f>IFERROR(B14/J14,0)</f>
        <v>3.1590487272447516E-2</v>
      </c>
      <c r="O14" s="38">
        <f>IFERROR(I14/H14,0)</f>
        <v>8.6206896551724137E-3</v>
      </c>
      <c r="P14" s="36">
        <f>D14*250</f>
        <v>21250</v>
      </c>
      <c r="Q14" s="39">
        <f>ABS(P14-B14)/B14</f>
        <v>1.1562658548959919</v>
      </c>
    </row>
    <row r="15" spans="1:17" ht="15" thickBot="1" x14ac:dyDescent="0.35">
      <c r="A15" s="41" t="s">
        <v>49</v>
      </c>
      <c r="B15" s="1">
        <v>33667</v>
      </c>
      <c r="C15" s="2"/>
      <c r="D15" s="2">
        <v>385</v>
      </c>
      <c r="E15" s="2"/>
      <c r="F15" s="1">
        <v>16554</v>
      </c>
      <c r="G15" s="1">
        <v>16728</v>
      </c>
      <c r="H15" s="1">
        <v>18839</v>
      </c>
      <c r="I15" s="2">
        <v>215</v>
      </c>
      <c r="J15" s="1">
        <v>265703</v>
      </c>
      <c r="K15" s="1">
        <v>148681</v>
      </c>
      <c r="L15" s="1">
        <v>1787065</v>
      </c>
      <c r="M15" s="46"/>
      <c r="N15" s="37">
        <f>IFERROR(B15/J15,0)</f>
        <v>0.12670914517337026</v>
      </c>
      <c r="O15" s="38">
        <f>IFERROR(I15/H15,0)</f>
        <v>1.1412495355379797E-2</v>
      </c>
      <c r="P15" s="36">
        <f>D15*250</f>
        <v>96250</v>
      </c>
      <c r="Q15" s="39">
        <f>ABS(P15-B15)/B15</f>
        <v>1.8588825853209374</v>
      </c>
    </row>
    <row r="16" spans="1:17" ht="15" thickBot="1" x14ac:dyDescent="0.35">
      <c r="A16" s="41" t="s">
        <v>12</v>
      </c>
      <c r="B16" s="1">
        <v>251508</v>
      </c>
      <c r="C16" s="2"/>
      <c r="D16" s="1">
        <v>8390</v>
      </c>
      <c r="E16" s="2"/>
      <c r="F16" s="1">
        <v>196104</v>
      </c>
      <c r="G16" s="1">
        <v>47014</v>
      </c>
      <c r="H16" s="1">
        <v>19848</v>
      </c>
      <c r="I16" s="2">
        <v>662</v>
      </c>
      <c r="J16" s="1">
        <v>4418372</v>
      </c>
      <c r="K16" s="1">
        <v>348677</v>
      </c>
      <c r="L16" s="1">
        <v>12671821</v>
      </c>
      <c r="M16" s="46"/>
      <c r="N16" s="37">
        <f>IFERROR(B16/J16,0)</f>
        <v>5.6923228736738329E-2</v>
      </c>
      <c r="O16" s="38">
        <f>IFERROR(I16/H16,0)</f>
        <v>3.335348649738009E-2</v>
      </c>
      <c r="P16" s="36">
        <f>D16*250</f>
        <v>2097500</v>
      </c>
      <c r="Q16" s="39">
        <f>ABS(P16-B16)/B16</f>
        <v>7.339694960001272</v>
      </c>
    </row>
    <row r="17" spans="1:17" ht="15" thickBot="1" x14ac:dyDescent="0.35">
      <c r="A17" s="41" t="s">
        <v>27</v>
      </c>
      <c r="B17" s="1">
        <v>99804</v>
      </c>
      <c r="C17" s="2"/>
      <c r="D17" s="1">
        <v>3364</v>
      </c>
      <c r="E17" s="2"/>
      <c r="F17" s="1">
        <v>76023</v>
      </c>
      <c r="G17" s="1">
        <v>20417</v>
      </c>
      <c r="H17" s="1">
        <v>14825</v>
      </c>
      <c r="I17" s="2">
        <v>500</v>
      </c>
      <c r="J17" s="1">
        <v>1537182</v>
      </c>
      <c r="K17" s="1">
        <v>228332</v>
      </c>
      <c r="L17" s="1">
        <v>6732219</v>
      </c>
      <c r="M17" s="46"/>
      <c r="N17" s="37">
        <f>IFERROR(B17/J17,0)</f>
        <v>6.4926599452764869E-2</v>
      </c>
      <c r="O17" s="38">
        <f>IFERROR(I17/H17,0)</f>
        <v>3.3726812816188868E-2</v>
      </c>
      <c r="P17" s="36">
        <f>D17*250</f>
        <v>841000</v>
      </c>
      <c r="Q17" s="39">
        <f>ABS(P17-B17)/B17</f>
        <v>7.426515971303755</v>
      </c>
    </row>
    <row r="18" spans="1:17" ht="15" thickBot="1" x14ac:dyDescent="0.35">
      <c r="A18" s="41" t="s">
        <v>41</v>
      </c>
      <c r="B18" s="1">
        <v>70211</v>
      </c>
      <c r="C18" s="43">
        <v>162</v>
      </c>
      <c r="D18" s="1">
        <v>1167</v>
      </c>
      <c r="E18" s="42">
        <v>2</v>
      </c>
      <c r="F18" s="1">
        <v>49865</v>
      </c>
      <c r="G18" s="1">
        <v>19179</v>
      </c>
      <c r="H18" s="1">
        <v>22253</v>
      </c>
      <c r="I18" s="2">
        <v>370</v>
      </c>
      <c r="J18" s="1">
        <v>669966</v>
      </c>
      <c r="K18" s="1">
        <v>212346</v>
      </c>
      <c r="L18" s="1">
        <v>3155070</v>
      </c>
      <c r="M18" s="46"/>
      <c r="N18" s="37">
        <f>IFERROR(B18/J18,0)</f>
        <v>0.10479785541355829</v>
      </c>
      <c r="O18" s="38">
        <f>IFERROR(I18/H18,0)</f>
        <v>1.6626971644272681E-2</v>
      </c>
      <c r="P18" s="36">
        <f>D18*250</f>
        <v>291750</v>
      </c>
      <c r="Q18" s="39">
        <f>ABS(P18-B18)/B18</f>
        <v>3.1553317856176384</v>
      </c>
    </row>
    <row r="19" spans="1:17" ht="15" thickBot="1" x14ac:dyDescent="0.35">
      <c r="A19" s="41" t="s">
        <v>45</v>
      </c>
      <c r="B19" s="1">
        <v>46094</v>
      </c>
      <c r="C19" s="2"/>
      <c r="D19" s="2">
        <v>482</v>
      </c>
      <c r="E19" s="2"/>
      <c r="F19" s="1">
        <v>28690</v>
      </c>
      <c r="G19" s="1">
        <v>16922</v>
      </c>
      <c r="H19" s="1">
        <v>15822</v>
      </c>
      <c r="I19" s="2">
        <v>165</v>
      </c>
      <c r="J19" s="1">
        <v>427205</v>
      </c>
      <c r="K19" s="1">
        <v>146639</v>
      </c>
      <c r="L19" s="1">
        <v>2913314</v>
      </c>
      <c r="M19" s="46"/>
      <c r="N19" s="37">
        <f>IFERROR(B19/J19,0)</f>
        <v>0.10789667723926452</v>
      </c>
      <c r="O19" s="38">
        <f>IFERROR(I19/H19,0)</f>
        <v>1.0428517254455821E-2</v>
      </c>
      <c r="P19" s="36">
        <f>D19*250</f>
        <v>120500</v>
      </c>
      <c r="Q19" s="39">
        <f>ABS(P19-B19)/B19</f>
        <v>1.6142231092983903</v>
      </c>
    </row>
    <row r="20" spans="1:17" ht="15" thickBot="1" x14ac:dyDescent="0.35">
      <c r="A20" s="41" t="s">
        <v>38</v>
      </c>
      <c r="B20" s="1">
        <v>52774</v>
      </c>
      <c r="C20" s="2"/>
      <c r="D20" s="2">
        <v>996</v>
      </c>
      <c r="E20" s="2"/>
      <c r="F20" s="1">
        <v>10613</v>
      </c>
      <c r="G20" s="1">
        <v>41165</v>
      </c>
      <c r="H20" s="1">
        <v>11812</v>
      </c>
      <c r="I20" s="2">
        <v>223</v>
      </c>
      <c r="J20" s="1">
        <v>930374</v>
      </c>
      <c r="K20" s="1">
        <v>208246</v>
      </c>
      <c r="L20" s="1">
        <v>4467673</v>
      </c>
      <c r="M20" s="46"/>
      <c r="N20" s="37">
        <f>IFERROR(B20/J20,0)</f>
        <v>5.6723425203197855E-2</v>
      </c>
      <c r="O20" s="38">
        <f>IFERROR(I20/H20,0)</f>
        <v>1.8879105993904504E-2</v>
      </c>
      <c r="P20" s="36">
        <f>D20*250</f>
        <v>249000</v>
      </c>
      <c r="Q20" s="39">
        <f>ABS(P20-B20)/B20</f>
        <v>3.718232462955243</v>
      </c>
    </row>
    <row r="21" spans="1:17" ht="15" thickBot="1" x14ac:dyDescent="0.35">
      <c r="A21" s="41" t="s">
        <v>14</v>
      </c>
      <c r="B21" s="1">
        <v>152868</v>
      </c>
      <c r="C21" s="2"/>
      <c r="D21" s="1">
        <v>5093</v>
      </c>
      <c r="E21" s="2"/>
      <c r="F21" s="1">
        <v>134432</v>
      </c>
      <c r="G21" s="1">
        <v>13343</v>
      </c>
      <c r="H21" s="1">
        <v>32883</v>
      </c>
      <c r="I21" s="1">
        <v>1096</v>
      </c>
      <c r="J21" s="1">
        <v>1958348</v>
      </c>
      <c r="K21" s="1">
        <v>421259</v>
      </c>
      <c r="L21" s="1">
        <v>4648794</v>
      </c>
      <c r="M21" s="46"/>
      <c r="N21" s="37">
        <f>IFERROR(B21/J21,0)</f>
        <v>7.8059670702040701E-2</v>
      </c>
      <c r="O21" s="38">
        <f>IFERROR(I21/H21,0)</f>
        <v>3.3330292248274183E-2</v>
      </c>
      <c r="P21" s="36">
        <f>D21*250</f>
        <v>1273250</v>
      </c>
      <c r="Q21" s="39">
        <f>ABS(P21-B21)/B21</f>
        <v>7.3290812988983962</v>
      </c>
    </row>
    <row r="22" spans="1:17" ht="15" thickBot="1" x14ac:dyDescent="0.35">
      <c r="A22" s="41" t="s">
        <v>39</v>
      </c>
      <c r="B22" s="1">
        <v>4682</v>
      </c>
      <c r="C22" s="2"/>
      <c r="D22" s="2">
        <v>134</v>
      </c>
      <c r="E22" s="2"/>
      <c r="F22" s="1">
        <v>4049</v>
      </c>
      <c r="G22" s="2">
        <v>499</v>
      </c>
      <c r="H22" s="1">
        <v>3483</v>
      </c>
      <c r="I22" s="2">
        <v>100</v>
      </c>
      <c r="J22" s="1">
        <v>306142</v>
      </c>
      <c r="K22" s="1">
        <v>227748</v>
      </c>
      <c r="L22" s="1">
        <v>1344212</v>
      </c>
      <c r="M22" s="46"/>
      <c r="N22" s="37">
        <f>IFERROR(B22/J22,0)</f>
        <v>1.5293556584852781E-2</v>
      </c>
      <c r="O22" s="38">
        <f>IFERROR(I22/H22,0)</f>
        <v>2.8710881424059718E-2</v>
      </c>
      <c r="P22" s="36">
        <f>D22*250</f>
        <v>33500</v>
      </c>
      <c r="Q22" s="39">
        <f>ABS(P22-B22)/B22</f>
        <v>6.1550619393421613</v>
      </c>
    </row>
    <row r="23" spans="1:17" ht="15" thickBot="1" x14ac:dyDescent="0.35">
      <c r="A23" s="41" t="s">
        <v>26</v>
      </c>
      <c r="B23" s="1">
        <v>112119</v>
      </c>
      <c r="C23" s="2"/>
      <c r="D23" s="1">
        <v>3799</v>
      </c>
      <c r="E23" s="2"/>
      <c r="F23" s="1">
        <v>7103</v>
      </c>
      <c r="G23" s="1">
        <v>101217</v>
      </c>
      <c r="H23" s="1">
        <v>18545</v>
      </c>
      <c r="I23" s="2">
        <v>628</v>
      </c>
      <c r="J23" s="1">
        <v>2064239</v>
      </c>
      <c r="K23" s="1">
        <v>341440</v>
      </c>
      <c r="L23" s="1">
        <v>6045680</v>
      </c>
      <c r="M23" s="46"/>
      <c r="N23" s="37">
        <f>IFERROR(B23/J23,0)</f>
        <v>5.4314931555890573E-2</v>
      </c>
      <c r="O23" s="38">
        <f>IFERROR(I23/H23,0)</f>
        <v>3.3863575087624699E-2</v>
      </c>
      <c r="P23" s="36">
        <f>D23*250</f>
        <v>949750</v>
      </c>
      <c r="Q23" s="39">
        <f>ABS(P23-B23)/B23</f>
        <v>7.4709103720154477</v>
      </c>
    </row>
    <row r="24" spans="1:17" ht="15" thickBot="1" x14ac:dyDescent="0.35">
      <c r="A24" s="41" t="s">
        <v>17</v>
      </c>
      <c r="B24" s="1">
        <v>122562</v>
      </c>
      <c r="C24" s="2"/>
      <c r="D24" s="1">
        <v>9125</v>
      </c>
      <c r="E24" s="2"/>
      <c r="F24" s="1">
        <v>105769</v>
      </c>
      <c r="G24" s="1">
        <v>7668</v>
      </c>
      <c r="H24" s="1">
        <v>17782</v>
      </c>
      <c r="I24" s="1">
        <v>1324</v>
      </c>
      <c r="J24" s="1">
        <v>2065512</v>
      </c>
      <c r="K24" s="1">
        <v>299675</v>
      </c>
      <c r="L24" s="1">
        <v>6892503</v>
      </c>
      <c r="M24" s="46"/>
      <c r="N24" s="37">
        <f>IFERROR(B24/J24,0)</f>
        <v>5.9337345897772564E-2</v>
      </c>
      <c r="O24" s="38">
        <f>IFERROR(I24/H24,0)</f>
        <v>7.4457316387358002E-2</v>
      </c>
      <c r="P24" s="36">
        <f>D24*250</f>
        <v>2281250</v>
      </c>
      <c r="Q24" s="39">
        <f>ABS(P24-B24)/B24</f>
        <v>17.613028508020431</v>
      </c>
    </row>
    <row r="25" spans="1:17" ht="15" thickBot="1" x14ac:dyDescent="0.35">
      <c r="A25" s="41" t="s">
        <v>11</v>
      </c>
      <c r="B25" s="1">
        <v>117191</v>
      </c>
      <c r="C25" s="2"/>
      <c r="D25" s="1">
        <v>6806</v>
      </c>
      <c r="E25" s="2"/>
      <c r="F25" s="1">
        <v>80678</v>
      </c>
      <c r="G25" s="1">
        <v>29707</v>
      </c>
      <c r="H25" s="1">
        <v>11735</v>
      </c>
      <c r="I25" s="2">
        <v>681</v>
      </c>
      <c r="J25" s="1">
        <v>3215536</v>
      </c>
      <c r="K25" s="1">
        <v>321977</v>
      </c>
      <c r="L25" s="1">
        <v>9986857</v>
      </c>
      <c r="M25" s="46"/>
      <c r="N25" s="37">
        <f>IFERROR(B25/J25,0)</f>
        <v>3.6445245831488123E-2</v>
      </c>
      <c r="O25" s="38">
        <f>IFERROR(I25/H25,0)</f>
        <v>5.8031529612270982E-2</v>
      </c>
      <c r="P25" s="36">
        <f>D25*250</f>
        <v>1701500</v>
      </c>
      <c r="Q25" s="39">
        <f>ABS(P25-B25)/B25</f>
        <v>13.51903303154679</v>
      </c>
    </row>
    <row r="26" spans="1:17" ht="15" thickBot="1" x14ac:dyDescent="0.35">
      <c r="A26" s="41" t="s">
        <v>32</v>
      </c>
      <c r="B26" s="1">
        <v>80587</v>
      </c>
      <c r="C26" s="2"/>
      <c r="D26" s="1">
        <v>1909</v>
      </c>
      <c r="E26" s="2"/>
      <c r="F26" s="1">
        <v>72463</v>
      </c>
      <c r="G26" s="1">
        <v>6215</v>
      </c>
      <c r="H26" s="1">
        <v>14289</v>
      </c>
      <c r="I26" s="2">
        <v>338</v>
      </c>
      <c r="J26" s="1">
        <v>1594639</v>
      </c>
      <c r="K26" s="1">
        <v>282756</v>
      </c>
      <c r="L26" s="1">
        <v>5639632</v>
      </c>
      <c r="M26" s="46"/>
      <c r="N26" s="37">
        <f>IFERROR(B26/J26,0)</f>
        <v>5.0536202864723614E-2</v>
      </c>
      <c r="O26" s="38">
        <f>IFERROR(I26/H26,0)</f>
        <v>2.3654559451326194E-2</v>
      </c>
      <c r="P26" s="36">
        <f>D26*250</f>
        <v>477250</v>
      </c>
      <c r="Q26" s="39">
        <f>ABS(P26-B26)/B26</f>
        <v>4.9221710697755219</v>
      </c>
    </row>
    <row r="27" spans="1:17" ht="15" thickBot="1" x14ac:dyDescent="0.35">
      <c r="A27" s="41" t="s">
        <v>30</v>
      </c>
      <c r="B27" s="1">
        <v>86888</v>
      </c>
      <c r="C27" s="2"/>
      <c r="D27" s="1">
        <v>2584</v>
      </c>
      <c r="E27" s="2"/>
      <c r="F27" s="1">
        <v>67918</v>
      </c>
      <c r="G27" s="1">
        <v>16386</v>
      </c>
      <c r="H27" s="1">
        <v>29195</v>
      </c>
      <c r="I27" s="2">
        <v>868</v>
      </c>
      <c r="J27" s="1">
        <v>653779</v>
      </c>
      <c r="K27" s="1">
        <v>219673</v>
      </c>
      <c r="L27" s="1">
        <v>2976149</v>
      </c>
      <c r="M27" s="46"/>
      <c r="N27" s="37">
        <f>IFERROR(B27/J27,0)</f>
        <v>0.13290117914463451</v>
      </c>
      <c r="O27" s="38">
        <f>IFERROR(I27/H27,0)</f>
        <v>2.9731118342181881E-2</v>
      </c>
      <c r="P27" s="36">
        <f>D27*250</f>
        <v>646000</v>
      </c>
      <c r="Q27" s="39">
        <f>ABS(P27-B27)/B27</f>
        <v>6.4348586686308815</v>
      </c>
    </row>
    <row r="28" spans="1:17" ht="15" thickBot="1" x14ac:dyDescent="0.35">
      <c r="A28" s="41" t="s">
        <v>35</v>
      </c>
      <c r="B28" s="1">
        <v>95044</v>
      </c>
      <c r="C28" s="2"/>
      <c r="D28" s="1">
        <v>1762</v>
      </c>
      <c r="E28" s="2"/>
      <c r="F28" s="1">
        <v>14199</v>
      </c>
      <c r="G28" s="1">
        <v>79083</v>
      </c>
      <c r="H28" s="1">
        <v>15486</v>
      </c>
      <c r="I28" s="2">
        <v>287</v>
      </c>
      <c r="J28" s="1">
        <v>1115849</v>
      </c>
      <c r="K28" s="1">
        <v>181811</v>
      </c>
      <c r="L28" s="1">
        <v>6137428</v>
      </c>
      <c r="M28" s="46"/>
      <c r="N28" s="37">
        <f>IFERROR(B28/J28,0)</f>
        <v>8.5176399315678011E-2</v>
      </c>
      <c r="O28" s="38">
        <f>IFERROR(I28/H28,0)</f>
        <v>1.8532868397262044E-2</v>
      </c>
      <c r="P28" s="36">
        <f>D28*250</f>
        <v>440500</v>
      </c>
      <c r="Q28" s="39">
        <f>ABS(P28-B28)/B28</f>
        <v>3.6346955094482554</v>
      </c>
    </row>
    <row r="29" spans="1:17" ht="15" thickBot="1" x14ac:dyDescent="0.35">
      <c r="A29" s="41" t="s">
        <v>51</v>
      </c>
      <c r="B29" s="1">
        <v>8264</v>
      </c>
      <c r="C29" s="2"/>
      <c r="D29" s="2">
        <v>117</v>
      </c>
      <c r="E29" s="2"/>
      <c r="F29" s="1">
        <v>6243</v>
      </c>
      <c r="G29" s="1">
        <v>1904</v>
      </c>
      <c r="H29" s="1">
        <v>7732</v>
      </c>
      <c r="I29" s="2">
        <v>109</v>
      </c>
      <c r="J29" s="1">
        <v>262026</v>
      </c>
      <c r="K29" s="1">
        <v>245164</v>
      </c>
      <c r="L29" s="1">
        <v>1068778</v>
      </c>
      <c r="M29" s="46"/>
      <c r="N29" s="37">
        <f>IFERROR(B29/J29,0)</f>
        <v>3.1538854922793923E-2</v>
      </c>
      <c r="O29" s="38">
        <f>IFERROR(I29/H29,0)</f>
        <v>1.4097258147956544E-2</v>
      </c>
      <c r="P29" s="36">
        <f>D29*250</f>
        <v>29250</v>
      </c>
      <c r="Q29" s="39">
        <f>ABS(P29-B29)/B29</f>
        <v>2.5394482090997097</v>
      </c>
    </row>
    <row r="30" spans="1:17" ht="15" thickBot="1" x14ac:dyDescent="0.35">
      <c r="A30" s="41" t="s">
        <v>50</v>
      </c>
      <c r="B30" s="1">
        <v>35886</v>
      </c>
      <c r="C30" s="2"/>
      <c r="D30" s="2">
        <v>404</v>
      </c>
      <c r="E30" s="2"/>
      <c r="F30" s="1">
        <v>27710</v>
      </c>
      <c r="G30" s="1">
        <v>7772</v>
      </c>
      <c r="H30" s="1">
        <v>18551</v>
      </c>
      <c r="I30" s="2">
        <v>209</v>
      </c>
      <c r="J30" s="1">
        <v>377939</v>
      </c>
      <c r="K30" s="1">
        <v>195377</v>
      </c>
      <c r="L30" s="1">
        <v>1934408</v>
      </c>
      <c r="M30" s="46"/>
      <c r="N30" s="37">
        <f>IFERROR(B30/J30,0)</f>
        <v>9.4951830851010346E-2</v>
      </c>
      <c r="O30" s="38">
        <f>IFERROR(I30/H30,0)</f>
        <v>1.1266239016764596E-2</v>
      </c>
      <c r="P30" s="36">
        <f>D30*250</f>
        <v>101000</v>
      </c>
      <c r="Q30" s="39">
        <f>ABS(P30-B30)/B30</f>
        <v>1.8144680376748592</v>
      </c>
    </row>
    <row r="31" spans="1:17" ht="15" thickBot="1" x14ac:dyDescent="0.35">
      <c r="A31" s="41" t="s">
        <v>31</v>
      </c>
      <c r="B31" s="1">
        <v>71610</v>
      </c>
      <c r="C31" s="2"/>
      <c r="D31" s="1">
        <v>1389</v>
      </c>
      <c r="E31" s="2"/>
      <c r="F31" s="1">
        <v>33642</v>
      </c>
      <c r="G31" s="1">
        <v>36579</v>
      </c>
      <c r="H31" s="1">
        <v>23249</v>
      </c>
      <c r="I31" s="2">
        <v>451</v>
      </c>
      <c r="J31" s="1">
        <v>896316</v>
      </c>
      <c r="K31" s="1">
        <v>290997</v>
      </c>
      <c r="L31" s="1">
        <v>3080156</v>
      </c>
      <c r="M31" s="46"/>
      <c r="N31" s="37">
        <f>IFERROR(B31/J31,0)</f>
        <v>7.9893698204651031E-2</v>
      </c>
      <c r="O31" s="38">
        <f>IFERROR(I31/H31,0)</f>
        <v>1.9398683814357606E-2</v>
      </c>
      <c r="P31" s="36">
        <f>D31*250</f>
        <v>347250</v>
      </c>
      <c r="Q31" s="39">
        <f>ABS(P31-B31)/B31</f>
        <v>3.8491830749895266</v>
      </c>
    </row>
    <row r="32" spans="1:17" ht="15" thickBot="1" x14ac:dyDescent="0.35">
      <c r="A32" s="41" t="s">
        <v>42</v>
      </c>
      <c r="B32" s="1">
        <v>7447</v>
      </c>
      <c r="C32" s="2"/>
      <c r="D32" s="2">
        <v>433</v>
      </c>
      <c r="E32" s="2"/>
      <c r="F32" s="1">
        <v>6766</v>
      </c>
      <c r="G32" s="2">
        <v>248</v>
      </c>
      <c r="H32" s="1">
        <v>5477</v>
      </c>
      <c r="I32" s="2">
        <v>318</v>
      </c>
      <c r="J32" s="1">
        <v>250815</v>
      </c>
      <c r="K32" s="1">
        <v>184462</v>
      </c>
      <c r="L32" s="1">
        <v>1359711</v>
      </c>
      <c r="M32" s="46"/>
      <c r="N32" s="37">
        <f>IFERROR(B32/J32,0)</f>
        <v>2.9691206666267966E-2</v>
      </c>
      <c r="O32" s="38">
        <f>IFERROR(I32/H32,0)</f>
        <v>5.8060982289574584E-2</v>
      </c>
      <c r="P32" s="36">
        <f>D32*250</f>
        <v>108250</v>
      </c>
      <c r="Q32" s="39">
        <f>ABS(P32-B32)/B32</f>
        <v>13.536054787162616</v>
      </c>
    </row>
    <row r="33" spans="1:17" ht="15" thickBot="1" x14ac:dyDescent="0.35">
      <c r="A33" s="41" t="s">
        <v>8</v>
      </c>
      <c r="B33" s="1">
        <v>197520</v>
      </c>
      <c r="C33" s="2"/>
      <c r="D33" s="1">
        <v>16091</v>
      </c>
      <c r="E33" s="2"/>
      <c r="F33" s="1">
        <v>163884</v>
      </c>
      <c r="G33" s="1">
        <v>17545</v>
      </c>
      <c r="H33" s="1">
        <v>22238</v>
      </c>
      <c r="I33" s="1">
        <v>1812</v>
      </c>
      <c r="J33" s="1">
        <v>3002307</v>
      </c>
      <c r="K33" s="1">
        <v>338014</v>
      </c>
      <c r="L33" s="1">
        <v>8882190</v>
      </c>
      <c r="M33" s="46"/>
      <c r="N33" s="37">
        <f>IFERROR(B33/J33,0)</f>
        <v>6.5789407945290077E-2</v>
      </c>
      <c r="O33" s="38">
        <f>IFERROR(I33/H33,0)</f>
        <v>8.1482147675150648E-2</v>
      </c>
      <c r="P33" s="36">
        <f>D33*250</f>
        <v>4022750</v>
      </c>
      <c r="Q33" s="39">
        <f>ABS(P33-B33)/B33</f>
        <v>19.36629202106116</v>
      </c>
    </row>
    <row r="34" spans="1:17" ht="15" thickBot="1" x14ac:dyDescent="0.35">
      <c r="A34" s="41" t="s">
        <v>44</v>
      </c>
      <c r="B34" s="1">
        <v>26107</v>
      </c>
      <c r="C34" s="2"/>
      <c r="D34" s="2">
        <v>803</v>
      </c>
      <c r="E34" s="2"/>
      <c r="F34" s="1">
        <v>13530</v>
      </c>
      <c r="G34" s="1">
        <v>11774</v>
      </c>
      <c r="H34" s="1">
        <v>12451</v>
      </c>
      <c r="I34" s="2">
        <v>383</v>
      </c>
      <c r="J34" s="1">
        <v>791836</v>
      </c>
      <c r="K34" s="1">
        <v>377635</v>
      </c>
      <c r="L34" s="1">
        <v>2096829</v>
      </c>
      <c r="M34" s="46"/>
      <c r="N34" s="37">
        <f>IFERROR(B34/J34,0)</f>
        <v>3.2970211003288563E-2</v>
      </c>
      <c r="O34" s="38">
        <f>IFERROR(I34/H34,0)</f>
        <v>3.0760581479399245E-2</v>
      </c>
      <c r="P34" s="36">
        <f>D34*250</f>
        <v>200750</v>
      </c>
      <c r="Q34" s="39">
        <f>ABS(P34-B34)/B34</f>
        <v>6.6895085609223583</v>
      </c>
    </row>
    <row r="35" spans="1:17" ht="15" thickBot="1" x14ac:dyDescent="0.35">
      <c r="A35" s="41" t="s">
        <v>7</v>
      </c>
      <c r="B35" s="1">
        <v>472009</v>
      </c>
      <c r="C35" s="2"/>
      <c r="D35" s="1">
        <v>33072</v>
      </c>
      <c r="E35" s="2"/>
      <c r="F35" s="1">
        <v>376235</v>
      </c>
      <c r="G35" s="1">
        <v>62702</v>
      </c>
      <c r="H35" s="1">
        <v>24263</v>
      </c>
      <c r="I35" s="1">
        <v>1700</v>
      </c>
      <c r="J35" s="1">
        <v>8796244</v>
      </c>
      <c r="K35" s="1">
        <v>452166</v>
      </c>
      <c r="L35" s="1">
        <v>19453561</v>
      </c>
      <c r="M35" s="46"/>
      <c r="N35" s="37">
        <f>IFERROR(B35/J35,0)</f>
        <v>5.3660289550858296E-2</v>
      </c>
      <c r="O35" s="38">
        <f>IFERROR(I35/H35,0)</f>
        <v>7.0065531879817011E-2</v>
      </c>
      <c r="P35" s="36">
        <f>D35*250</f>
        <v>8268000</v>
      </c>
      <c r="Q35" s="39">
        <f>ABS(P35-B35)/B35</f>
        <v>16.516615149287407</v>
      </c>
    </row>
    <row r="36" spans="1:17" ht="15" thickBot="1" x14ac:dyDescent="0.35">
      <c r="A36" s="41" t="s">
        <v>24</v>
      </c>
      <c r="B36" s="1">
        <v>177609</v>
      </c>
      <c r="C36" s="2"/>
      <c r="D36" s="1">
        <v>2928</v>
      </c>
      <c r="E36" s="2"/>
      <c r="F36" s="1">
        <v>145884</v>
      </c>
      <c r="G36" s="1">
        <v>28797</v>
      </c>
      <c r="H36" s="1">
        <v>16934</v>
      </c>
      <c r="I36" s="2">
        <v>279</v>
      </c>
      <c r="J36" s="1">
        <v>2442950</v>
      </c>
      <c r="K36" s="1">
        <v>232926</v>
      </c>
      <c r="L36" s="1">
        <v>10488084</v>
      </c>
      <c r="M36" s="48"/>
      <c r="N36" s="37">
        <f>IFERROR(B36/J36,0)</f>
        <v>7.2702675044515858E-2</v>
      </c>
      <c r="O36" s="38">
        <f>IFERROR(I36/H36,0)</f>
        <v>1.6475729301995985E-2</v>
      </c>
      <c r="P36" s="36">
        <f>D36*250</f>
        <v>732000</v>
      </c>
      <c r="Q36" s="39">
        <f>ABS(P36-B36)/B36</f>
        <v>3.121412766244954</v>
      </c>
    </row>
    <row r="37" spans="1:17" ht="15" thickBot="1" x14ac:dyDescent="0.35">
      <c r="A37" s="41" t="s">
        <v>53</v>
      </c>
      <c r="B37" s="1">
        <v>13631</v>
      </c>
      <c r="C37" s="2"/>
      <c r="D37" s="2">
        <v>156</v>
      </c>
      <c r="E37" s="2"/>
      <c r="F37" s="1">
        <v>10821</v>
      </c>
      <c r="G37" s="1">
        <v>2654</v>
      </c>
      <c r="H37" s="1">
        <v>17887</v>
      </c>
      <c r="I37" s="2">
        <v>205</v>
      </c>
      <c r="J37" s="1">
        <v>210999</v>
      </c>
      <c r="K37" s="1">
        <v>276879</v>
      </c>
      <c r="L37" s="1">
        <v>762062</v>
      </c>
      <c r="M37" s="47"/>
      <c r="N37" s="37">
        <f>IFERROR(B37/J37,0)</f>
        <v>6.4602201906170165E-2</v>
      </c>
      <c r="O37" s="38">
        <f>IFERROR(I37/H37,0)</f>
        <v>1.1460837479733884E-2</v>
      </c>
      <c r="P37" s="36">
        <f>D37*250</f>
        <v>39000</v>
      </c>
      <c r="Q37" s="39">
        <f>ABS(P37-B37)/B37</f>
        <v>1.8611253759812192</v>
      </c>
    </row>
    <row r="38" spans="1:17" ht="13.5" thickBot="1" x14ac:dyDescent="0.35">
      <c r="A38" s="44" t="s">
        <v>67</v>
      </c>
      <c r="B38" s="2">
        <v>58</v>
      </c>
      <c r="C38" s="2"/>
      <c r="D38" s="2">
        <v>2</v>
      </c>
      <c r="E38" s="2"/>
      <c r="F38" s="2">
        <v>29</v>
      </c>
      <c r="G38" s="2">
        <v>27</v>
      </c>
      <c r="H38" s="2"/>
      <c r="I38" s="2"/>
      <c r="J38" s="1">
        <v>17626</v>
      </c>
      <c r="K38" s="2"/>
      <c r="L38" s="2"/>
      <c r="M38" s="46"/>
      <c r="N38" s="37">
        <f>IFERROR(B38/J38,0)</f>
        <v>3.290593441506865E-3</v>
      </c>
      <c r="O38" s="38">
        <f>IFERROR(I38/H38,0)</f>
        <v>0</v>
      </c>
      <c r="P38" s="36">
        <f>D38*250</f>
        <v>500</v>
      </c>
      <c r="Q38" s="39">
        <f>ABS(P38-B38)/B38</f>
        <v>7.6206896551724137</v>
      </c>
    </row>
    <row r="39" spans="1:17" ht="15" thickBot="1" x14ac:dyDescent="0.35">
      <c r="A39" s="41" t="s">
        <v>21</v>
      </c>
      <c r="B39" s="1">
        <v>130674</v>
      </c>
      <c r="C39" s="2"/>
      <c r="D39" s="1">
        <v>4263</v>
      </c>
      <c r="E39" s="2"/>
      <c r="F39" s="1">
        <v>108578</v>
      </c>
      <c r="G39" s="1">
        <v>17833</v>
      </c>
      <c r="H39" s="1">
        <v>11179</v>
      </c>
      <c r="I39" s="2">
        <v>365</v>
      </c>
      <c r="J39" s="1">
        <v>2397480</v>
      </c>
      <c r="K39" s="1">
        <v>205104</v>
      </c>
      <c r="L39" s="1">
        <v>11689100</v>
      </c>
      <c r="M39" s="46"/>
      <c r="N39" s="37">
        <f>IFERROR(B39/J39,0)</f>
        <v>5.4504729966464785E-2</v>
      </c>
      <c r="O39" s="38">
        <f>IFERROR(I39/H39,0)</f>
        <v>3.2650505411933088E-2</v>
      </c>
      <c r="P39" s="36">
        <f>D39*250</f>
        <v>1065750</v>
      </c>
      <c r="Q39" s="39">
        <f>ABS(P39-B39)/B39</f>
        <v>7.1557922769640481</v>
      </c>
    </row>
    <row r="40" spans="1:17" ht="15" thickBot="1" x14ac:dyDescent="0.35">
      <c r="A40" s="41" t="s">
        <v>46</v>
      </c>
      <c r="B40" s="1">
        <v>63607</v>
      </c>
      <c r="C40" s="2"/>
      <c r="D40" s="2">
        <v>853</v>
      </c>
      <c r="E40" s="2"/>
      <c r="F40" s="1">
        <v>53059</v>
      </c>
      <c r="G40" s="1">
        <v>9695</v>
      </c>
      <c r="H40" s="1">
        <v>16075</v>
      </c>
      <c r="I40" s="2">
        <v>216</v>
      </c>
      <c r="J40" s="1">
        <v>939500</v>
      </c>
      <c r="K40" s="1">
        <v>237429</v>
      </c>
      <c r="L40" s="1">
        <v>3956971</v>
      </c>
      <c r="M40" s="46"/>
      <c r="N40" s="37">
        <f>IFERROR(B40/J40,0)</f>
        <v>6.7703033528472595E-2</v>
      </c>
      <c r="O40" s="38">
        <f>IFERROR(I40/H40,0)</f>
        <v>1.3437013996889581E-2</v>
      </c>
      <c r="P40" s="36">
        <f>D40*250</f>
        <v>213250</v>
      </c>
      <c r="Q40" s="39">
        <f>ABS(P40-B40)/B40</f>
        <v>2.3526184225006683</v>
      </c>
    </row>
    <row r="41" spans="1:17" ht="15" thickBot="1" x14ac:dyDescent="0.35">
      <c r="A41" s="41" t="s">
        <v>37</v>
      </c>
      <c r="B41" s="1">
        <v>28044</v>
      </c>
      <c r="C41" s="2"/>
      <c r="D41" s="2">
        <v>481</v>
      </c>
      <c r="E41" s="2"/>
      <c r="F41" s="1">
        <v>5198</v>
      </c>
      <c r="G41" s="1">
        <v>22365</v>
      </c>
      <c r="H41" s="1">
        <v>6649</v>
      </c>
      <c r="I41" s="2">
        <v>114</v>
      </c>
      <c r="J41" s="1">
        <v>585425</v>
      </c>
      <c r="K41" s="1">
        <v>138801</v>
      </c>
      <c r="L41" s="1">
        <v>4217737</v>
      </c>
      <c r="M41" s="46"/>
      <c r="N41" s="37">
        <f>IFERROR(B41/J41,0)</f>
        <v>4.7903659734381009E-2</v>
      </c>
      <c r="O41" s="38">
        <f>IFERROR(I41/H41,0)</f>
        <v>1.7145435403820124E-2</v>
      </c>
      <c r="P41" s="36">
        <f>D41*250</f>
        <v>120250</v>
      </c>
      <c r="Q41" s="39">
        <f>ABS(P41-B41)/B41</f>
        <v>3.2879047211524748</v>
      </c>
    </row>
    <row r="42" spans="1:17" ht="15" thickBot="1" x14ac:dyDescent="0.35">
      <c r="A42" s="41" t="s">
        <v>19</v>
      </c>
      <c r="B42" s="1">
        <v>143903</v>
      </c>
      <c r="C42" s="2"/>
      <c r="D42" s="1">
        <v>7856</v>
      </c>
      <c r="E42" s="2"/>
      <c r="F42" s="1">
        <v>114239</v>
      </c>
      <c r="G42" s="1">
        <v>21808</v>
      </c>
      <c r="H42" s="1">
        <v>11241</v>
      </c>
      <c r="I42" s="2">
        <v>614</v>
      </c>
      <c r="J42" s="1">
        <v>1743028</v>
      </c>
      <c r="K42" s="1">
        <v>136153</v>
      </c>
      <c r="L42" s="1">
        <v>12801989</v>
      </c>
      <c r="M42" s="46"/>
      <c r="N42" s="37">
        <f>IFERROR(B42/J42,0)</f>
        <v>8.255920157335396E-2</v>
      </c>
      <c r="O42" s="38">
        <f>IFERROR(I42/H42,0)</f>
        <v>5.4621474957743971E-2</v>
      </c>
      <c r="P42" s="36">
        <f>D42*250</f>
        <v>1964000</v>
      </c>
      <c r="Q42" s="39">
        <f>ABS(P42-B42)/B42</f>
        <v>12.648082388831366</v>
      </c>
    </row>
    <row r="43" spans="1:17" ht="13.5" thickBot="1" x14ac:dyDescent="0.35">
      <c r="A43" s="44" t="s">
        <v>65</v>
      </c>
      <c r="B43" s="1">
        <v>34533</v>
      </c>
      <c r="C43" s="2"/>
      <c r="D43" s="2">
        <v>477</v>
      </c>
      <c r="E43" s="2"/>
      <c r="F43" s="1">
        <v>2267</v>
      </c>
      <c r="G43" s="1">
        <v>31789</v>
      </c>
      <c r="H43" s="1">
        <v>10196</v>
      </c>
      <c r="I43" s="2">
        <v>141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7.4412861769592289E-2</v>
      </c>
      <c r="O43" s="38">
        <f>IFERROR(I43/H43,0)</f>
        <v>1.382895253040408E-2</v>
      </c>
      <c r="P43" s="36">
        <f>D43*250</f>
        <v>119250</v>
      </c>
      <c r="Q43" s="39">
        <f>ABS(P43-B43)/B43</f>
        <v>2.45321866041178</v>
      </c>
    </row>
    <row r="44" spans="1:17" ht="15" thickBot="1" x14ac:dyDescent="0.35">
      <c r="A44" s="41" t="s">
        <v>40</v>
      </c>
      <c r="B44" s="1">
        <v>22243</v>
      </c>
      <c r="C44" s="2"/>
      <c r="D44" s="1">
        <v>1055</v>
      </c>
      <c r="E44" s="2"/>
      <c r="F44" s="1">
        <v>2147</v>
      </c>
      <c r="G44" s="1">
        <v>19041</v>
      </c>
      <c r="H44" s="1">
        <v>20997</v>
      </c>
      <c r="I44" s="2">
        <v>996</v>
      </c>
      <c r="J44" s="1">
        <v>557522</v>
      </c>
      <c r="K44" s="1">
        <v>526281</v>
      </c>
      <c r="L44" s="1">
        <v>1059361</v>
      </c>
      <c r="M44" s="46"/>
      <c r="N44" s="37">
        <f>IFERROR(B44/J44,0)</f>
        <v>3.9896183468993152E-2</v>
      </c>
      <c r="O44" s="38">
        <f>IFERROR(I44/H44,0)</f>
        <v>4.7435347906843832E-2</v>
      </c>
      <c r="P44" s="36">
        <f>D44*250</f>
        <v>263750</v>
      </c>
      <c r="Q44" s="39">
        <f>ABS(P44-B44)/B44</f>
        <v>10.85766308501551</v>
      </c>
    </row>
    <row r="45" spans="1:17" ht="15" thickBot="1" x14ac:dyDescent="0.35">
      <c r="A45" s="41" t="s">
        <v>25</v>
      </c>
      <c r="B45" s="1">
        <v>124952</v>
      </c>
      <c r="C45" s="2"/>
      <c r="D45" s="1">
        <v>2887</v>
      </c>
      <c r="E45" s="2"/>
      <c r="F45" s="1">
        <v>51431</v>
      </c>
      <c r="G45" s="1">
        <v>70634</v>
      </c>
      <c r="H45" s="1">
        <v>24269</v>
      </c>
      <c r="I45" s="2">
        <v>561</v>
      </c>
      <c r="J45" s="1">
        <v>1066496</v>
      </c>
      <c r="K45" s="1">
        <v>207138</v>
      </c>
      <c r="L45" s="1">
        <v>5148714</v>
      </c>
      <c r="M45" s="46"/>
      <c r="N45" s="37">
        <f>IFERROR(B45/J45,0)</f>
        <v>0.11716124579932789</v>
      </c>
      <c r="O45" s="38">
        <f>IFERROR(I45/H45,0)</f>
        <v>2.311590918455643E-2</v>
      </c>
      <c r="P45" s="36">
        <f>D45*250</f>
        <v>721750</v>
      </c>
      <c r="Q45" s="39">
        <f>ABS(P45-B45)/B45</f>
        <v>4.7762180677380117</v>
      </c>
    </row>
    <row r="46" spans="1:17" ht="15" thickBot="1" x14ac:dyDescent="0.35">
      <c r="A46" s="41" t="s">
        <v>54</v>
      </c>
      <c r="B46" s="1">
        <v>15109</v>
      </c>
      <c r="C46" s="2"/>
      <c r="D46" s="2">
        <v>173</v>
      </c>
      <c r="E46" s="2"/>
      <c r="F46" s="1">
        <v>11918</v>
      </c>
      <c r="G46" s="1">
        <v>3018</v>
      </c>
      <c r="H46" s="1">
        <v>17079</v>
      </c>
      <c r="I46" s="2">
        <v>196</v>
      </c>
      <c r="J46" s="1">
        <v>155101</v>
      </c>
      <c r="K46" s="1">
        <v>175323</v>
      </c>
      <c r="L46" s="1">
        <v>884659</v>
      </c>
      <c r="M46" s="46"/>
      <c r="N46" s="37">
        <f>IFERROR(B46/J46,0)</f>
        <v>9.7413943172513395E-2</v>
      </c>
      <c r="O46" s="38">
        <f>IFERROR(I46/H46,0)</f>
        <v>1.1476081737806664E-2</v>
      </c>
      <c r="P46" s="36">
        <f>D46*250</f>
        <v>43250</v>
      </c>
      <c r="Q46" s="39">
        <f>ABS(P46-B46)/B46</f>
        <v>1.8625322655370971</v>
      </c>
    </row>
    <row r="47" spans="1:17" ht="15" thickBot="1" x14ac:dyDescent="0.35">
      <c r="A47" s="41" t="s">
        <v>20</v>
      </c>
      <c r="B47" s="1">
        <v>164126</v>
      </c>
      <c r="C47" s="2"/>
      <c r="D47" s="1">
        <v>1865</v>
      </c>
      <c r="E47" s="2"/>
      <c r="F47" s="1">
        <v>145359</v>
      </c>
      <c r="G47" s="1">
        <v>16902</v>
      </c>
      <c r="H47" s="1">
        <v>24033</v>
      </c>
      <c r="I47" s="2">
        <v>273</v>
      </c>
      <c r="J47" s="1">
        <v>2326868</v>
      </c>
      <c r="K47" s="1">
        <v>340725</v>
      </c>
      <c r="L47" s="1">
        <v>6829174</v>
      </c>
      <c r="M47" s="47"/>
      <c r="N47" s="37">
        <f>IFERROR(B47/J47,0)</f>
        <v>7.0535157129669582E-2</v>
      </c>
      <c r="O47" s="38">
        <f>IFERROR(I47/H47,0)</f>
        <v>1.1359380851329422E-2</v>
      </c>
      <c r="P47" s="36">
        <f>D47*250</f>
        <v>466250</v>
      </c>
      <c r="Q47" s="39">
        <f>ABS(P47-B47)/B47</f>
        <v>1.8408052350023763</v>
      </c>
    </row>
    <row r="48" spans="1:17" ht="15" thickBot="1" x14ac:dyDescent="0.35">
      <c r="A48" s="41" t="s">
        <v>15</v>
      </c>
      <c r="B48" s="1">
        <v>667650</v>
      </c>
      <c r="C48" s="2"/>
      <c r="D48" s="1">
        <v>13777</v>
      </c>
      <c r="E48" s="2"/>
      <c r="F48" s="1">
        <v>565607</v>
      </c>
      <c r="G48" s="1">
        <v>88266</v>
      </c>
      <c r="H48" s="1">
        <v>23026</v>
      </c>
      <c r="I48" s="2">
        <v>475</v>
      </c>
      <c r="J48" s="1">
        <v>5727237</v>
      </c>
      <c r="K48" s="1">
        <v>197519</v>
      </c>
      <c r="L48" s="1">
        <v>28995881</v>
      </c>
      <c r="M48" s="46"/>
      <c r="N48" s="37">
        <f>IFERROR(B48/J48,0)</f>
        <v>0.11657453672687196</v>
      </c>
      <c r="O48" s="38">
        <f>IFERROR(I48/H48,0)</f>
        <v>2.0628854338573786E-2</v>
      </c>
      <c r="P48" s="36">
        <f>D48*250</f>
        <v>3444250</v>
      </c>
      <c r="Q48" s="39">
        <f>ABS(P48-B48)/B48</f>
        <v>4.1587658204148878</v>
      </c>
    </row>
    <row r="49" spans="1:17" ht="13.5" thickBot="1" x14ac:dyDescent="0.35">
      <c r="A49" s="44" t="s">
        <v>66</v>
      </c>
      <c r="B49" s="1">
        <v>1181</v>
      </c>
      <c r="C49" s="2"/>
      <c r="D49" s="2">
        <v>17</v>
      </c>
      <c r="E49" s="2"/>
      <c r="F49" s="1">
        <v>1069</v>
      </c>
      <c r="G49" s="2">
        <v>95</v>
      </c>
      <c r="H49" s="2"/>
      <c r="I49" s="2"/>
      <c r="J49" s="1">
        <v>17340</v>
      </c>
      <c r="K49" s="2"/>
      <c r="L49" s="2"/>
      <c r="M49" s="46"/>
      <c r="N49" s="37">
        <f>IFERROR(B49/J49,0)</f>
        <v>6.8108419838523643E-2</v>
      </c>
      <c r="O49" s="38">
        <f>IFERROR(I49/H49,0)</f>
        <v>0</v>
      </c>
      <c r="P49" s="36">
        <f>D49*250</f>
        <v>4250</v>
      </c>
      <c r="Q49" s="39">
        <f>ABS(P49-B49)/B49</f>
        <v>2.598645215918713</v>
      </c>
    </row>
    <row r="50" spans="1:17" ht="15" thickBot="1" x14ac:dyDescent="0.35">
      <c r="A50" s="41" t="s">
        <v>28</v>
      </c>
      <c r="B50" s="1">
        <v>54660</v>
      </c>
      <c r="C50" s="2"/>
      <c r="D50" s="2">
        <v>422</v>
      </c>
      <c r="E50" s="2"/>
      <c r="F50" s="1">
        <v>46233</v>
      </c>
      <c r="G50" s="1">
        <v>8005</v>
      </c>
      <c r="H50" s="1">
        <v>17050</v>
      </c>
      <c r="I50" s="2">
        <v>132</v>
      </c>
      <c r="J50" s="1">
        <v>858664</v>
      </c>
      <c r="K50" s="1">
        <v>267834</v>
      </c>
      <c r="L50" s="1">
        <v>3205958</v>
      </c>
      <c r="M50" s="46"/>
      <c r="N50" s="37">
        <f>IFERROR(B50/J50,0)</f>
        <v>6.3657029990776368E-2</v>
      </c>
      <c r="O50" s="38">
        <f>IFERROR(I50/H50,0)</f>
        <v>7.7419354838709677E-3</v>
      </c>
      <c r="P50" s="36">
        <f>D50*250</f>
        <v>105500</v>
      </c>
      <c r="Q50" s="39">
        <f>ABS(P50-B50)/B50</f>
        <v>0.93011342846688616</v>
      </c>
    </row>
    <row r="51" spans="1:17" ht="15" thickBot="1" x14ac:dyDescent="0.35">
      <c r="A51" s="41" t="s">
        <v>48</v>
      </c>
      <c r="B51" s="1">
        <v>1648</v>
      </c>
      <c r="C51" s="2"/>
      <c r="D51" s="2">
        <v>58</v>
      </c>
      <c r="E51" s="2"/>
      <c r="F51" s="1">
        <v>1456</v>
      </c>
      <c r="G51" s="2">
        <v>134</v>
      </c>
      <c r="H51" s="1">
        <v>2641</v>
      </c>
      <c r="I51" s="2">
        <v>93</v>
      </c>
      <c r="J51" s="1">
        <v>144063</v>
      </c>
      <c r="K51" s="1">
        <v>230874</v>
      </c>
      <c r="L51" s="1">
        <v>623989</v>
      </c>
      <c r="M51" s="46"/>
      <c r="N51" s="37">
        <f>IFERROR(B51/J51,0)</f>
        <v>1.1439439689580253E-2</v>
      </c>
      <c r="O51" s="38">
        <f>IFERROR(I51/H51,0)</f>
        <v>3.5213934115865202E-2</v>
      </c>
      <c r="P51" s="36">
        <f>D51*250</f>
        <v>14500</v>
      </c>
      <c r="Q51" s="39">
        <f>ABS(P51-B51)/B51</f>
        <v>7.7985436893203888</v>
      </c>
    </row>
    <row r="52" spans="1:17" ht="15" thickBot="1" x14ac:dyDescent="0.35">
      <c r="A52" s="41" t="s">
        <v>29</v>
      </c>
      <c r="B52" s="1">
        <v>126926</v>
      </c>
      <c r="C52" s="2"/>
      <c r="D52" s="1">
        <v>2678</v>
      </c>
      <c r="E52" s="2"/>
      <c r="F52" s="1">
        <v>15683</v>
      </c>
      <c r="G52" s="1">
        <v>108565</v>
      </c>
      <c r="H52" s="1">
        <v>14870</v>
      </c>
      <c r="I52" s="2">
        <v>314</v>
      </c>
      <c r="J52" s="1">
        <v>1796977</v>
      </c>
      <c r="K52" s="1">
        <v>210529</v>
      </c>
      <c r="L52" s="1">
        <v>8535519</v>
      </c>
      <c r="M52" s="46"/>
      <c r="N52" s="37">
        <f>IFERROR(B52/J52,0)</f>
        <v>7.0633068759366424E-2</v>
      </c>
      <c r="O52" s="38">
        <f>IFERROR(I52/H52,0)</f>
        <v>2.1116341627437793E-2</v>
      </c>
      <c r="P52" s="36">
        <f>D52*250</f>
        <v>669500</v>
      </c>
      <c r="Q52" s="39">
        <f>ABS(P52-B52)/B52</f>
        <v>4.2747270062871277</v>
      </c>
    </row>
    <row r="53" spans="1:17" ht="15" thickBot="1" x14ac:dyDescent="0.35">
      <c r="A53" s="41" t="s">
        <v>9</v>
      </c>
      <c r="B53" s="1">
        <v>79303</v>
      </c>
      <c r="C53" s="2"/>
      <c r="D53" s="1">
        <v>1953</v>
      </c>
      <c r="E53" s="2"/>
      <c r="F53" s="1">
        <v>33294</v>
      </c>
      <c r="G53" s="1">
        <v>44056</v>
      </c>
      <c r="H53" s="1">
        <v>10414</v>
      </c>
      <c r="I53" s="2">
        <v>256</v>
      </c>
      <c r="J53" s="1">
        <v>1563053</v>
      </c>
      <c r="K53" s="1">
        <v>205263</v>
      </c>
      <c r="L53" s="1">
        <v>7614893</v>
      </c>
      <c r="M53" s="46"/>
      <c r="N53" s="37">
        <f>IFERROR(B53/J53,0)</f>
        <v>5.0735963527788246E-2</v>
      </c>
      <c r="O53" s="38">
        <f>IFERROR(I53/H53,0)</f>
        <v>2.4582293067025158E-2</v>
      </c>
      <c r="P53" s="36">
        <f>D53*250</f>
        <v>488250</v>
      </c>
      <c r="Q53" s="39">
        <f>ABS(P53-B53)/B53</f>
        <v>5.156765822226145</v>
      </c>
    </row>
    <row r="54" spans="1:17" ht="15" thickBot="1" x14ac:dyDescent="0.35">
      <c r="A54" s="41" t="s">
        <v>56</v>
      </c>
      <c r="B54" s="1">
        <v>11412</v>
      </c>
      <c r="C54" s="2"/>
      <c r="D54" s="2">
        <v>246</v>
      </c>
      <c r="E54" s="2"/>
      <c r="F54" s="1">
        <v>8556</v>
      </c>
      <c r="G54" s="1">
        <v>2610</v>
      </c>
      <c r="H54" s="1">
        <v>6368</v>
      </c>
      <c r="I54" s="2">
        <v>137</v>
      </c>
      <c r="J54" s="1">
        <v>458180</v>
      </c>
      <c r="K54" s="1">
        <v>255660</v>
      </c>
      <c r="L54" s="1">
        <v>1792147</v>
      </c>
      <c r="M54" s="46"/>
      <c r="N54" s="37">
        <f>IFERROR(B54/J54,0)</f>
        <v>2.4907241695403554E-2</v>
      </c>
      <c r="O54" s="38">
        <f>IFERROR(I54/H54,0)</f>
        <v>2.1513819095477386E-2</v>
      </c>
      <c r="P54" s="36">
        <f>D54*250</f>
        <v>61500</v>
      </c>
      <c r="Q54" s="39">
        <f>ABS(P54-B54)/B54</f>
        <v>4.3890641430073609</v>
      </c>
    </row>
    <row r="55" spans="1:17" ht="15" thickBot="1" x14ac:dyDescent="0.35">
      <c r="A55" s="41" t="s">
        <v>22</v>
      </c>
      <c r="B55" s="1">
        <v>81193</v>
      </c>
      <c r="C55" s="2"/>
      <c r="D55" s="1">
        <v>1168</v>
      </c>
      <c r="E55" s="2"/>
      <c r="F55" s="1">
        <v>71906</v>
      </c>
      <c r="G55" s="1">
        <v>8119</v>
      </c>
      <c r="H55" s="1">
        <v>13945</v>
      </c>
      <c r="I55" s="2">
        <v>201</v>
      </c>
      <c r="J55" s="1">
        <v>1303087</v>
      </c>
      <c r="K55" s="1">
        <v>223805</v>
      </c>
      <c r="L55" s="1">
        <v>5822434</v>
      </c>
      <c r="M55" s="46"/>
      <c r="N55" s="37">
        <f>IFERROR(B55/J55,0)</f>
        <v>6.2308195845710991E-2</v>
      </c>
      <c r="O55" s="38">
        <f>IFERROR(I55/H55,0)</f>
        <v>1.4413768375761922E-2</v>
      </c>
      <c r="P55" s="36">
        <f>D55*250</f>
        <v>292000</v>
      </c>
      <c r="Q55" s="39">
        <f>ABS(P55-B55)/B55</f>
        <v>2.5963691451233482</v>
      </c>
    </row>
    <row r="56" spans="1:17" ht="15" thickBot="1" x14ac:dyDescent="0.35">
      <c r="A56" s="51" t="s">
        <v>55</v>
      </c>
      <c r="B56" s="29">
        <v>4032</v>
      </c>
      <c r="C56" s="13"/>
      <c r="D56" s="13">
        <v>42</v>
      </c>
      <c r="E56" s="13"/>
      <c r="F56" s="29">
        <v>3416</v>
      </c>
      <c r="G56" s="13">
        <v>574</v>
      </c>
      <c r="H56" s="29">
        <v>6967</v>
      </c>
      <c r="I56" s="13">
        <v>73</v>
      </c>
      <c r="J56" s="29">
        <v>121963</v>
      </c>
      <c r="K56" s="29">
        <v>210732</v>
      </c>
      <c r="L56" s="29">
        <v>578759</v>
      </c>
      <c r="M56" s="46"/>
      <c r="N56" s="37">
        <f>IFERROR(B56/J56,0)</f>
        <v>3.3059206480653969E-2</v>
      </c>
      <c r="O56" s="38">
        <f>IFERROR(I56/H56,0)</f>
        <v>1.04779675613607E-2</v>
      </c>
      <c r="P56" s="36">
        <f>D56*250</f>
        <v>10500</v>
      </c>
      <c r="Q56" s="39">
        <f>ABS(P56-B56)/B56</f>
        <v>1.6041666666666667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DE83F501-6868-40BB-B707-2826711D2A64}"/>
    <hyperlink ref="A48" r:id="rId2" display="https://www.worldometers.info/coronavirus/usa/texas/" xr:uid="{26128EA8-CD1D-490F-8977-E22BDE0FE263}"/>
    <hyperlink ref="A11" r:id="rId3" display="https://www.worldometers.info/coronavirus/usa/florida/" xr:uid="{605EA719-4929-43F4-B535-7C5261FE52C3}"/>
    <hyperlink ref="A35" r:id="rId4" display="https://www.worldometers.info/coronavirus/usa/new-york/" xr:uid="{47FF32A8-9ABA-4C50-B80B-263348DACE37}"/>
    <hyperlink ref="A12" r:id="rId5" display="https://www.worldometers.info/coronavirus/usa/georgia/" xr:uid="{991EF3D4-C6DB-4961-9BDB-BD7023EAE402}"/>
    <hyperlink ref="A16" r:id="rId6" display="https://www.worldometers.info/coronavirus/usa/illinois/" xr:uid="{5D02907E-7DD7-4804-98EB-40E0354BD9DC}"/>
    <hyperlink ref="A4" r:id="rId7" display="https://www.worldometers.info/coronavirus/usa/arizona/" xr:uid="{4B44D59C-DD97-4978-BCC3-90E1510784AE}"/>
    <hyperlink ref="A33" r:id="rId8" display="https://www.worldometers.info/coronavirus/usa/new-jersey/" xr:uid="{C60AD070-023C-42FB-9BF4-E51B6C03D9FA}"/>
    <hyperlink ref="A36" r:id="rId9" display="https://www.worldometers.info/coronavirus/usa/north-carolina/" xr:uid="{C7D7BF40-1A50-4857-827B-EE30F6282F24}"/>
    <hyperlink ref="A47" r:id="rId10" display="https://www.worldometers.info/coronavirus/usa/tennessee/" xr:uid="{FEAE50A5-63AB-4728-B6AF-A8B270FB96CA}"/>
    <hyperlink ref="A21" r:id="rId11" display="https://www.worldometers.info/coronavirus/usa/louisiana/" xr:uid="{52AE4648-0A8D-4013-A7C6-5D12E8C99FF0}"/>
    <hyperlink ref="A42" r:id="rId12" display="https://www.worldometers.info/coronavirus/usa/pennsylvania/" xr:uid="{D452B388-DA84-42C6-BD77-2267A423E88E}"/>
    <hyperlink ref="A2" r:id="rId13" display="https://www.worldometers.info/coronavirus/usa/alabama/" xr:uid="{E3ABEEE9-BE12-443E-AC42-2617F5F1FC26}"/>
    <hyperlink ref="A39" r:id="rId14" display="https://www.worldometers.info/coronavirus/usa/ohio/" xr:uid="{589732A8-512E-45E4-8C68-B7F2EF86913E}"/>
    <hyperlink ref="A52" r:id="rId15" display="https://www.worldometers.info/coronavirus/usa/virginia/" xr:uid="{FC56BBC5-5DF7-4BCB-847D-71E8A16EFD44}"/>
    <hyperlink ref="A45" r:id="rId16" display="https://www.worldometers.info/coronavirus/usa/south-carolina/" xr:uid="{0A02FB9D-925E-4318-88C1-ACED74DB4BED}"/>
    <hyperlink ref="A24" r:id="rId17" display="https://www.worldometers.info/coronavirus/usa/massachusetts/" xr:uid="{0308AC62-5DEB-422D-BD66-C6D4115C99F9}"/>
    <hyperlink ref="A25" r:id="rId18" display="https://www.worldometers.info/coronavirus/usa/michigan/" xr:uid="{6B6DE4EE-00A2-4F08-BB5B-06145BF76C75}"/>
    <hyperlink ref="A23" r:id="rId19" display="https://www.worldometers.info/coronavirus/usa/maryland/" xr:uid="{1B0344BD-0A7F-40FC-B41A-942C02DCD8AA}"/>
    <hyperlink ref="A17" r:id="rId20" display="https://www.worldometers.info/coronavirus/usa/indiana/" xr:uid="{2F0E2B9F-A61E-45E0-916B-215D9B38A2DD}"/>
    <hyperlink ref="A28" r:id="rId21" display="https://www.worldometers.info/coronavirus/usa/missouri/" xr:uid="{0A337B40-FF0D-465B-B1DB-F12D05D2384C}"/>
    <hyperlink ref="A27" r:id="rId22" display="https://www.worldometers.info/coronavirus/usa/mississippi/" xr:uid="{6C22DD19-63A4-4F3E-B5D1-03FE676CC6DF}"/>
    <hyperlink ref="A55" r:id="rId23" display="https://www.worldometers.info/coronavirus/usa/wisconsin/" xr:uid="{7F053779-12A3-44FF-A541-5C14EA39C5A9}"/>
    <hyperlink ref="A26" r:id="rId24" display="https://www.worldometers.info/coronavirus/usa/minnesota/" xr:uid="{20391DD1-32AB-4BF5-B3D9-806668D32AD5}"/>
    <hyperlink ref="A53" r:id="rId25" display="https://www.worldometers.info/coronavirus/usa/washington/" xr:uid="{D530D109-8A15-4461-BD38-DE9CC5A0FA35}"/>
    <hyperlink ref="A31" r:id="rId26" display="https://www.worldometers.info/coronavirus/usa/nevada/" xr:uid="{94899418-D207-4678-A1A0-B646C51E14E5}"/>
    <hyperlink ref="A18" r:id="rId27" display="https://www.worldometers.info/coronavirus/usa/iowa/" xr:uid="{253DC65F-3D35-4256-9F2E-13498824E6F7}"/>
    <hyperlink ref="A5" r:id="rId28" display="https://www.worldometers.info/coronavirus/usa/arkansas/" xr:uid="{0A19672B-3AB2-460E-A2AA-BB2F757DBEC5}"/>
    <hyperlink ref="A40" r:id="rId29" display="https://www.worldometers.info/coronavirus/usa/oklahoma/" xr:uid="{5BD0DCAD-0CBC-48E5-81A7-300370BEB597}"/>
    <hyperlink ref="A7" r:id="rId30" display="https://www.worldometers.info/coronavirus/usa/colorado/" xr:uid="{EE223748-1B9D-4454-949F-B15142658E1F}"/>
    <hyperlink ref="A50" r:id="rId31" display="https://www.worldometers.info/coronavirus/usa/utah/" xr:uid="{3FBFF1FA-7DCA-4842-BBE2-3BF2773FCA09}"/>
    <hyperlink ref="A8" r:id="rId32" display="https://www.worldometers.info/coronavirus/usa/connecticut/" xr:uid="{4B11DB1F-4DFF-4B36-BAEE-59896E02DE15}"/>
    <hyperlink ref="A20" r:id="rId33" display="https://www.worldometers.info/coronavirus/usa/kentucky/" xr:uid="{75C07DF1-9106-4080-B112-03812CC873B3}"/>
    <hyperlink ref="A19" r:id="rId34" display="https://www.worldometers.info/coronavirus/usa/kansas/" xr:uid="{9E587593-9ECD-4677-82A5-E70339542022}"/>
    <hyperlink ref="A30" r:id="rId35" display="https://www.worldometers.info/coronavirus/usa/nebraska/" xr:uid="{3B5CC44C-D657-4BDD-BABF-8CD74A20529B}"/>
    <hyperlink ref="A15" r:id="rId36" display="https://www.worldometers.info/coronavirus/usa/idaho/" xr:uid="{01DD4870-7DA7-4FED-9BD4-0CA976CDE665}"/>
    <hyperlink ref="A41" r:id="rId37" display="https://www.worldometers.info/coronavirus/usa/oregon/" xr:uid="{012B0D26-18F4-45E8-B433-C21B3AC5A36E}"/>
    <hyperlink ref="A34" r:id="rId38" display="https://www.worldometers.info/coronavirus/usa/new-mexico/" xr:uid="{72F6D743-35E0-4258-A3F6-D1D7594474CC}"/>
    <hyperlink ref="A44" r:id="rId39" display="https://www.worldometers.info/coronavirus/usa/rhode-island/" xr:uid="{B30D8892-CE80-47B9-B33C-2A34062D25D5}"/>
    <hyperlink ref="A9" r:id="rId40" display="https://www.worldometers.info/coronavirus/usa/delaware/" xr:uid="{0ABBE04C-7C42-459C-97D3-75F49C0A84C0}"/>
    <hyperlink ref="A46" r:id="rId41" display="https://www.worldometers.info/coronavirus/usa/south-dakota/" xr:uid="{C735AEF0-1221-4757-9C9F-B0B6826DFFA6}"/>
    <hyperlink ref="A10" r:id="rId42" display="https://www.worldometers.info/coronavirus/usa/district-of-columbia/" xr:uid="{57E76FA3-E820-4A3B-8EA5-88BB05FBED0F}"/>
    <hyperlink ref="A37" r:id="rId43" display="https://www.worldometers.info/coronavirus/usa/north-dakota/" xr:uid="{8DEA7A14-84CE-4174-A8B2-C09CD29342C7}"/>
    <hyperlink ref="A54" r:id="rId44" display="https://www.worldometers.info/coronavirus/usa/west-virginia/" xr:uid="{A9C514F3-5718-4EBE-9794-C05B9E8A01F1}"/>
    <hyperlink ref="A14" r:id="rId45" display="https://www.worldometers.info/coronavirus/usa/hawaii/" xr:uid="{59BD8B90-3862-4A58-8954-84050DCBA8EB}"/>
    <hyperlink ref="A29" r:id="rId46" display="https://www.worldometers.info/coronavirus/usa/montana/" xr:uid="{C1EE6C0E-E0EC-40BC-8C7C-6FB1A134AA3C}"/>
    <hyperlink ref="A32" r:id="rId47" display="https://www.worldometers.info/coronavirus/usa/new-hampshire/" xr:uid="{F3C534FA-F28A-4408-B3CB-DEC27C1E3F0B}"/>
    <hyperlink ref="A3" r:id="rId48" display="https://www.worldometers.info/coronavirus/usa/alaska/" xr:uid="{5E21C137-CAA2-4419-AED8-54C737C473C8}"/>
    <hyperlink ref="A22" r:id="rId49" display="https://www.worldometers.info/coronavirus/usa/maine/" xr:uid="{C50D3B3C-ED18-4A21-8E43-AAC83029FF08}"/>
    <hyperlink ref="A56" r:id="rId50" display="https://www.worldometers.info/coronavirus/usa/wyoming/" xr:uid="{F879CBAE-8C8A-4B5A-8756-6F008C76B1BB}"/>
    <hyperlink ref="A51" r:id="rId51" display="https://www.worldometers.info/coronavirus/usa/vermont/" xr:uid="{4837E53C-08C3-4B2B-B5F0-4F0333081C42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5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2276</v>
      </c>
    </row>
    <row r="3" spans="1:2" ht="15" thickBot="1" x14ac:dyDescent="0.4">
      <c r="A3" s="41" t="s">
        <v>52</v>
      </c>
      <c r="B3" s="31">
        <v>42</v>
      </c>
    </row>
    <row r="4" spans="1:2" ht="15" thickBot="1" x14ac:dyDescent="0.4">
      <c r="A4" s="41" t="s">
        <v>33</v>
      </c>
      <c r="B4" s="31">
        <v>5221</v>
      </c>
    </row>
    <row r="5" spans="1:2" ht="15" thickBot="1" x14ac:dyDescent="0.4">
      <c r="A5" s="41" t="s">
        <v>34</v>
      </c>
      <c r="B5" s="31">
        <v>894</v>
      </c>
    </row>
    <row r="6" spans="1:2" ht="15" thickBot="1" x14ac:dyDescent="0.4">
      <c r="A6" s="41" t="s">
        <v>10</v>
      </c>
      <c r="B6" s="31">
        <v>13730</v>
      </c>
    </row>
    <row r="7" spans="1:2" ht="15" thickBot="1" x14ac:dyDescent="0.4">
      <c r="A7" s="41" t="s">
        <v>18</v>
      </c>
      <c r="B7" s="31">
        <v>1972</v>
      </c>
    </row>
    <row r="8" spans="1:2" ht="15" thickBot="1" x14ac:dyDescent="0.4">
      <c r="A8" s="41" t="s">
        <v>23</v>
      </c>
      <c r="B8" s="31">
        <v>4468</v>
      </c>
    </row>
    <row r="9" spans="1:2" ht="15" thickBot="1" x14ac:dyDescent="0.4">
      <c r="A9" s="41" t="s">
        <v>43</v>
      </c>
      <c r="B9" s="31">
        <v>609</v>
      </c>
    </row>
    <row r="10" spans="1:2" ht="29.5" thickBot="1" x14ac:dyDescent="0.4">
      <c r="A10" s="41" t="s">
        <v>63</v>
      </c>
      <c r="B10" s="31">
        <v>611</v>
      </c>
    </row>
    <row r="11" spans="1:2" ht="15" thickBot="1" x14ac:dyDescent="0.4">
      <c r="A11" s="41" t="s">
        <v>13</v>
      </c>
      <c r="B11" s="31">
        <v>11854</v>
      </c>
    </row>
    <row r="12" spans="1:2" ht="15" thickBot="1" x14ac:dyDescent="0.4">
      <c r="A12" s="41" t="s">
        <v>16</v>
      </c>
      <c r="B12" s="31">
        <v>6037</v>
      </c>
    </row>
    <row r="13" spans="1:2" ht="15" thickBot="1" x14ac:dyDescent="0.4">
      <c r="A13" s="44" t="s">
        <v>64</v>
      </c>
      <c r="B13" s="31">
        <v>14</v>
      </c>
    </row>
    <row r="14" spans="1:2" ht="15" thickBot="1" x14ac:dyDescent="0.4">
      <c r="A14" s="41" t="s">
        <v>47</v>
      </c>
      <c r="B14" s="31">
        <v>85</v>
      </c>
    </row>
    <row r="15" spans="1:2" ht="15" thickBot="1" x14ac:dyDescent="0.4">
      <c r="A15" s="41" t="s">
        <v>49</v>
      </c>
      <c r="B15" s="31">
        <v>385</v>
      </c>
    </row>
    <row r="16" spans="1:2" ht="15" thickBot="1" x14ac:dyDescent="0.4">
      <c r="A16" s="41" t="s">
        <v>12</v>
      </c>
      <c r="B16" s="31">
        <v>8390</v>
      </c>
    </row>
    <row r="17" spans="1:2" ht="15" thickBot="1" x14ac:dyDescent="0.4">
      <c r="A17" s="41" t="s">
        <v>27</v>
      </c>
      <c r="B17" s="31">
        <v>3364</v>
      </c>
    </row>
    <row r="18" spans="1:2" ht="15" thickBot="1" x14ac:dyDescent="0.4">
      <c r="A18" s="41" t="s">
        <v>41</v>
      </c>
      <c r="B18" s="31">
        <v>1167</v>
      </c>
    </row>
    <row r="19" spans="1:2" ht="15" thickBot="1" x14ac:dyDescent="0.4">
      <c r="A19" s="41" t="s">
        <v>45</v>
      </c>
      <c r="B19" s="31">
        <v>482</v>
      </c>
    </row>
    <row r="20" spans="1:2" ht="15" thickBot="1" x14ac:dyDescent="0.4">
      <c r="A20" s="41" t="s">
        <v>38</v>
      </c>
      <c r="B20" s="31">
        <v>996</v>
      </c>
    </row>
    <row r="21" spans="1:2" ht="15" thickBot="1" x14ac:dyDescent="0.4">
      <c r="A21" s="41" t="s">
        <v>14</v>
      </c>
      <c r="B21" s="31">
        <v>5093</v>
      </c>
    </row>
    <row r="22" spans="1:2" ht="15" thickBot="1" x14ac:dyDescent="0.4">
      <c r="A22" s="41" t="s">
        <v>39</v>
      </c>
      <c r="B22" s="31">
        <v>134</v>
      </c>
    </row>
    <row r="23" spans="1:2" ht="15" thickBot="1" x14ac:dyDescent="0.4">
      <c r="A23" s="41" t="s">
        <v>26</v>
      </c>
      <c r="B23" s="31">
        <v>3799</v>
      </c>
    </row>
    <row r="24" spans="1:2" ht="15" thickBot="1" x14ac:dyDescent="0.4">
      <c r="A24" s="41" t="s">
        <v>17</v>
      </c>
      <c r="B24" s="31">
        <v>9125</v>
      </c>
    </row>
    <row r="25" spans="1:2" ht="15" thickBot="1" x14ac:dyDescent="0.4">
      <c r="A25" s="41" t="s">
        <v>11</v>
      </c>
      <c r="B25" s="31">
        <v>6806</v>
      </c>
    </row>
    <row r="26" spans="1:2" ht="15" thickBot="1" x14ac:dyDescent="0.4">
      <c r="A26" s="41" t="s">
        <v>32</v>
      </c>
      <c r="B26" s="31">
        <v>1909</v>
      </c>
    </row>
    <row r="27" spans="1:2" ht="15" thickBot="1" x14ac:dyDescent="0.4">
      <c r="A27" s="41" t="s">
        <v>30</v>
      </c>
      <c r="B27" s="31">
        <v>2584</v>
      </c>
    </row>
    <row r="28" spans="1:2" ht="15" thickBot="1" x14ac:dyDescent="0.4">
      <c r="A28" s="41" t="s">
        <v>35</v>
      </c>
      <c r="B28" s="31">
        <v>1762</v>
      </c>
    </row>
    <row r="29" spans="1:2" ht="15" thickBot="1" x14ac:dyDescent="0.4">
      <c r="A29" s="41" t="s">
        <v>51</v>
      </c>
      <c r="B29" s="31">
        <v>117</v>
      </c>
    </row>
    <row r="30" spans="1:2" ht="15" thickBot="1" x14ac:dyDescent="0.4">
      <c r="A30" s="41" t="s">
        <v>50</v>
      </c>
      <c r="B30" s="31">
        <v>404</v>
      </c>
    </row>
    <row r="31" spans="1:2" ht="15" thickBot="1" x14ac:dyDescent="0.4">
      <c r="A31" s="41" t="s">
        <v>31</v>
      </c>
      <c r="B31" s="31">
        <v>1389</v>
      </c>
    </row>
    <row r="32" spans="1:2" ht="29.5" thickBot="1" x14ac:dyDescent="0.4">
      <c r="A32" s="41" t="s">
        <v>42</v>
      </c>
      <c r="B32" s="31">
        <v>433</v>
      </c>
    </row>
    <row r="33" spans="1:2" ht="15" thickBot="1" x14ac:dyDescent="0.4">
      <c r="A33" s="41" t="s">
        <v>8</v>
      </c>
      <c r="B33" s="31">
        <v>16091</v>
      </c>
    </row>
    <row r="34" spans="1:2" ht="15" thickBot="1" x14ac:dyDescent="0.4">
      <c r="A34" s="41" t="s">
        <v>44</v>
      </c>
      <c r="B34" s="31">
        <v>803</v>
      </c>
    </row>
    <row r="35" spans="1:2" ht="15" thickBot="1" x14ac:dyDescent="0.4">
      <c r="A35" s="41" t="s">
        <v>7</v>
      </c>
      <c r="B35" s="31">
        <v>33072</v>
      </c>
    </row>
    <row r="36" spans="1:2" ht="15" thickBot="1" x14ac:dyDescent="0.4">
      <c r="A36" s="41" t="s">
        <v>24</v>
      </c>
      <c r="B36" s="31">
        <v>2928</v>
      </c>
    </row>
    <row r="37" spans="1:2" ht="15" thickBot="1" x14ac:dyDescent="0.4">
      <c r="A37" s="41" t="s">
        <v>53</v>
      </c>
      <c r="B37" s="31">
        <v>156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4263</v>
      </c>
    </row>
    <row r="40" spans="1:2" ht="15" thickBot="1" x14ac:dyDescent="0.4">
      <c r="A40" s="41" t="s">
        <v>46</v>
      </c>
      <c r="B40" s="31">
        <v>853</v>
      </c>
    </row>
    <row r="41" spans="1:2" ht="15" thickBot="1" x14ac:dyDescent="0.4">
      <c r="A41" s="41" t="s">
        <v>37</v>
      </c>
      <c r="B41" s="31">
        <v>481</v>
      </c>
    </row>
    <row r="42" spans="1:2" ht="15" thickBot="1" x14ac:dyDescent="0.4">
      <c r="A42" s="41" t="s">
        <v>19</v>
      </c>
      <c r="B42" s="31">
        <v>7856</v>
      </c>
    </row>
    <row r="43" spans="1:2" ht="15" thickBot="1" x14ac:dyDescent="0.4">
      <c r="A43" s="44" t="s">
        <v>65</v>
      </c>
      <c r="B43" s="31">
        <v>477</v>
      </c>
    </row>
    <row r="44" spans="1:2" ht="15" thickBot="1" x14ac:dyDescent="0.4">
      <c r="A44" s="41" t="s">
        <v>40</v>
      </c>
      <c r="B44" s="31">
        <v>1055</v>
      </c>
    </row>
    <row r="45" spans="1:2" ht="15" thickBot="1" x14ac:dyDescent="0.4">
      <c r="A45" s="41" t="s">
        <v>25</v>
      </c>
      <c r="B45" s="31">
        <v>2887</v>
      </c>
    </row>
    <row r="46" spans="1:2" ht="15" thickBot="1" x14ac:dyDescent="0.4">
      <c r="A46" s="41" t="s">
        <v>54</v>
      </c>
      <c r="B46" s="31">
        <v>173</v>
      </c>
    </row>
    <row r="47" spans="1:2" ht="15" thickBot="1" x14ac:dyDescent="0.4">
      <c r="A47" s="41" t="s">
        <v>20</v>
      </c>
      <c r="B47" s="31">
        <v>1865</v>
      </c>
    </row>
    <row r="48" spans="1:2" ht="15" thickBot="1" x14ac:dyDescent="0.4">
      <c r="A48" s="41" t="s">
        <v>15</v>
      </c>
      <c r="B48" s="31">
        <v>13777</v>
      </c>
    </row>
    <row r="49" spans="1:2" ht="21.5" thickBot="1" x14ac:dyDescent="0.4">
      <c r="A49" s="44" t="s">
        <v>66</v>
      </c>
      <c r="B49" s="31">
        <v>17</v>
      </c>
    </row>
    <row r="50" spans="1:2" ht="15" thickBot="1" x14ac:dyDescent="0.4">
      <c r="A50" s="41" t="s">
        <v>28</v>
      </c>
      <c r="B50" s="31">
        <v>422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2678</v>
      </c>
    </row>
    <row r="53" spans="1:2" ht="15" thickBot="1" x14ac:dyDescent="0.4">
      <c r="A53" s="41" t="s">
        <v>9</v>
      </c>
      <c r="B53" s="31">
        <v>1953</v>
      </c>
    </row>
    <row r="54" spans="1:2" ht="15" thickBot="1" x14ac:dyDescent="0.4">
      <c r="A54" s="41" t="s">
        <v>56</v>
      </c>
      <c r="B54" s="31">
        <v>246</v>
      </c>
    </row>
    <row r="55" spans="1:2" ht="15" thickBot="1" x14ac:dyDescent="0.4">
      <c r="A55" s="41" t="s">
        <v>22</v>
      </c>
      <c r="B55" s="31">
        <v>1168</v>
      </c>
    </row>
    <row r="56" spans="1:2" ht="15" thickBot="1" x14ac:dyDescent="0.4">
      <c r="A56" s="51" t="s">
        <v>55</v>
      </c>
      <c r="B56" s="52">
        <v>42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6382FA24-C3E0-4AEA-B70F-09B368BEB12F}"/>
    <hyperlink ref="A48" r:id="rId2" display="https://www.worldometers.info/coronavirus/usa/texas/" xr:uid="{5BC86AA8-36D4-47FF-A617-DD6ABE8ABC45}"/>
    <hyperlink ref="A11" r:id="rId3" display="https://www.worldometers.info/coronavirus/usa/florida/" xr:uid="{3383A695-B43B-4104-B0BD-45AF99C93E5F}"/>
    <hyperlink ref="A35" r:id="rId4" display="https://www.worldometers.info/coronavirus/usa/new-york/" xr:uid="{849C9C0E-EAF8-4CA5-AD93-0382E926F96D}"/>
    <hyperlink ref="A12" r:id="rId5" display="https://www.worldometers.info/coronavirus/usa/georgia/" xr:uid="{07717F77-03EC-4944-81B9-8A3F622181CC}"/>
    <hyperlink ref="A16" r:id="rId6" display="https://www.worldometers.info/coronavirus/usa/illinois/" xr:uid="{56263C7F-E518-427B-9585-E0B6538A3D63}"/>
    <hyperlink ref="A4" r:id="rId7" display="https://www.worldometers.info/coronavirus/usa/arizona/" xr:uid="{3E59FFDE-47C2-46EC-896B-86124BBE6BB4}"/>
    <hyperlink ref="A33" r:id="rId8" display="https://www.worldometers.info/coronavirus/usa/new-jersey/" xr:uid="{9E716746-557C-440D-B450-8A25833FC705}"/>
    <hyperlink ref="A36" r:id="rId9" display="https://www.worldometers.info/coronavirus/usa/north-carolina/" xr:uid="{0F3381FD-ED9E-4B13-BD3F-4DCB47191BE1}"/>
    <hyperlink ref="A47" r:id="rId10" display="https://www.worldometers.info/coronavirus/usa/tennessee/" xr:uid="{FA18C35B-00C4-464C-9CD4-7C3409FB88F4}"/>
    <hyperlink ref="A21" r:id="rId11" display="https://www.worldometers.info/coronavirus/usa/louisiana/" xr:uid="{26443FAA-B5A4-471A-9094-FFA8818EDF74}"/>
    <hyperlink ref="A42" r:id="rId12" display="https://www.worldometers.info/coronavirus/usa/pennsylvania/" xr:uid="{E372B46D-9C26-4C57-A157-5058B9E21D65}"/>
    <hyperlink ref="A2" r:id="rId13" display="https://www.worldometers.info/coronavirus/usa/alabama/" xr:uid="{A9EB5204-931A-4E75-B030-E00615F535E9}"/>
    <hyperlink ref="A39" r:id="rId14" display="https://www.worldometers.info/coronavirus/usa/ohio/" xr:uid="{FDD1D95D-5FB8-47D3-93F0-E13AB4C0D71A}"/>
    <hyperlink ref="A52" r:id="rId15" display="https://www.worldometers.info/coronavirus/usa/virginia/" xr:uid="{AF91E2DD-DBBD-4C85-A76C-46F565BDD14E}"/>
    <hyperlink ref="A45" r:id="rId16" display="https://www.worldometers.info/coronavirus/usa/south-carolina/" xr:uid="{C3742D2F-0479-4874-AFF7-F7DC039E5E72}"/>
    <hyperlink ref="A24" r:id="rId17" display="https://www.worldometers.info/coronavirus/usa/massachusetts/" xr:uid="{71CD7F65-1843-4931-8D1C-0EE0ADA84B5F}"/>
    <hyperlink ref="A25" r:id="rId18" display="https://www.worldometers.info/coronavirus/usa/michigan/" xr:uid="{0EBE958D-24E0-4F94-A2B6-1CD952F34F01}"/>
    <hyperlink ref="A23" r:id="rId19" display="https://www.worldometers.info/coronavirus/usa/maryland/" xr:uid="{7E24270C-2C38-48F1-8642-11FBF143DC29}"/>
    <hyperlink ref="A17" r:id="rId20" display="https://www.worldometers.info/coronavirus/usa/indiana/" xr:uid="{6420892F-2CAF-4B8B-8146-C6B32887DD74}"/>
    <hyperlink ref="A28" r:id="rId21" display="https://www.worldometers.info/coronavirus/usa/missouri/" xr:uid="{E9A8B7FC-5F2D-4756-86FE-F3410D437BD4}"/>
    <hyperlink ref="A27" r:id="rId22" display="https://www.worldometers.info/coronavirus/usa/mississippi/" xr:uid="{B2783326-FEC6-4731-9383-AC8D7158B1A6}"/>
    <hyperlink ref="A55" r:id="rId23" display="https://www.worldometers.info/coronavirus/usa/wisconsin/" xr:uid="{09689CE5-FF51-4253-B82C-B0ACE702E6BA}"/>
    <hyperlink ref="A26" r:id="rId24" display="https://www.worldometers.info/coronavirus/usa/minnesota/" xr:uid="{50D01998-420B-47F9-9B18-406B983F90A5}"/>
    <hyperlink ref="A53" r:id="rId25" display="https://www.worldometers.info/coronavirus/usa/washington/" xr:uid="{A6EC1EB4-8EC9-43EE-8F9C-61D081791892}"/>
    <hyperlink ref="A31" r:id="rId26" display="https://www.worldometers.info/coronavirus/usa/nevada/" xr:uid="{87C28F8D-E88E-482B-83B4-078D1AF0FA29}"/>
    <hyperlink ref="A18" r:id="rId27" display="https://www.worldometers.info/coronavirus/usa/iowa/" xr:uid="{DB73703D-B00E-4611-853A-B82D05513867}"/>
    <hyperlink ref="A5" r:id="rId28" display="https://www.worldometers.info/coronavirus/usa/arkansas/" xr:uid="{3FF862BC-0A70-4C4E-8BAA-536A22DE9885}"/>
    <hyperlink ref="A40" r:id="rId29" display="https://www.worldometers.info/coronavirus/usa/oklahoma/" xr:uid="{0911CA3A-FEF9-4850-973F-E486F92B5FA5}"/>
    <hyperlink ref="A7" r:id="rId30" display="https://www.worldometers.info/coronavirus/usa/colorado/" xr:uid="{1D9DB9A1-D526-43BF-BD86-8CFFC6B36502}"/>
    <hyperlink ref="A50" r:id="rId31" display="https://www.worldometers.info/coronavirus/usa/utah/" xr:uid="{58CFFC72-2381-47C5-BFF3-D6605A857FDE}"/>
    <hyperlink ref="A8" r:id="rId32" display="https://www.worldometers.info/coronavirus/usa/connecticut/" xr:uid="{ACFDC7B7-A65E-453D-8DC5-2440F4A6685E}"/>
    <hyperlink ref="A20" r:id="rId33" display="https://www.worldometers.info/coronavirus/usa/kentucky/" xr:uid="{921A42A3-074A-4AB6-87EB-4BF673A5562B}"/>
    <hyperlink ref="A19" r:id="rId34" display="https://www.worldometers.info/coronavirus/usa/kansas/" xr:uid="{A1763873-DFCF-4523-93EB-111915A7535F}"/>
    <hyperlink ref="A30" r:id="rId35" display="https://www.worldometers.info/coronavirus/usa/nebraska/" xr:uid="{9D992E37-F54E-449A-A414-2E72D77656AD}"/>
    <hyperlink ref="A15" r:id="rId36" display="https://www.worldometers.info/coronavirus/usa/idaho/" xr:uid="{B960F5EA-806F-4B8B-A2CD-8365366F52EE}"/>
    <hyperlink ref="A41" r:id="rId37" display="https://www.worldometers.info/coronavirus/usa/oregon/" xr:uid="{F5F4BB86-FFA0-4872-BF0B-5453A217BEAE}"/>
    <hyperlink ref="A34" r:id="rId38" display="https://www.worldometers.info/coronavirus/usa/new-mexico/" xr:uid="{6547A3EA-5A39-4BB6-BA25-53D20F4FD3CC}"/>
    <hyperlink ref="A44" r:id="rId39" display="https://www.worldometers.info/coronavirus/usa/rhode-island/" xr:uid="{668F19B1-0FFA-4C3C-881C-4239A2BCB10A}"/>
    <hyperlink ref="A9" r:id="rId40" display="https://www.worldometers.info/coronavirus/usa/delaware/" xr:uid="{53D0492F-C55C-461B-B79F-10CAFF651C0D}"/>
    <hyperlink ref="A46" r:id="rId41" display="https://www.worldometers.info/coronavirus/usa/south-dakota/" xr:uid="{35202F34-26A9-422F-8EEA-2FC9DA5CCABC}"/>
    <hyperlink ref="A10" r:id="rId42" display="https://www.worldometers.info/coronavirus/usa/district-of-columbia/" xr:uid="{74E13012-99D1-492D-99F3-12C052A59D4D}"/>
    <hyperlink ref="A37" r:id="rId43" display="https://www.worldometers.info/coronavirus/usa/north-dakota/" xr:uid="{0F41E769-FC83-446E-ADF8-44EEF278753B}"/>
    <hyperlink ref="A54" r:id="rId44" display="https://www.worldometers.info/coronavirus/usa/west-virginia/" xr:uid="{B7CA8D35-9E35-46E1-A166-EF3C01287EAB}"/>
    <hyperlink ref="A14" r:id="rId45" display="https://www.worldometers.info/coronavirus/usa/hawaii/" xr:uid="{86235068-1899-42B3-99FB-3C47087B40D0}"/>
    <hyperlink ref="A29" r:id="rId46" display="https://www.worldometers.info/coronavirus/usa/montana/" xr:uid="{83971FFF-AE4F-491E-AB57-ABFE55195152}"/>
    <hyperlink ref="A32" r:id="rId47" display="https://www.worldometers.info/coronavirus/usa/new-hampshire/" xr:uid="{A637880B-7298-4B43-9221-C63E15335E05}"/>
    <hyperlink ref="A3" r:id="rId48" display="https://www.worldometers.info/coronavirus/usa/alaska/" xr:uid="{95C2DDDD-EA36-4CB6-A1C6-012617A6D51E}"/>
    <hyperlink ref="A22" r:id="rId49" display="https://www.worldometers.info/coronavirus/usa/maine/" xr:uid="{B3107E64-C6A2-4A68-BAF7-737420F90D87}"/>
    <hyperlink ref="A56" r:id="rId50" display="https://www.worldometers.info/coronavirus/usa/wyoming/" xr:uid="{A450875C-D546-4350-B08D-E80AE1103440}"/>
    <hyperlink ref="A51" r:id="rId51" display="https://www.worldometers.info/coronavirus/usa/vermont/" xr:uid="{D70CC137-0A01-49BE-B040-487134E170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2276</v>
      </c>
    </row>
    <row r="3" spans="1:3" ht="15" thickBot="1" x14ac:dyDescent="0.4">
      <c r="B3" s="41" t="s">
        <v>52</v>
      </c>
      <c r="C3" s="31">
        <v>42</v>
      </c>
    </row>
    <row r="4" spans="1:3" ht="15" thickBot="1" x14ac:dyDescent="0.4">
      <c r="A4" s="27" t="s">
        <v>33</v>
      </c>
      <c r="B4" s="41" t="s">
        <v>33</v>
      </c>
      <c r="C4" s="31">
        <v>5221</v>
      </c>
    </row>
    <row r="5" spans="1:3" ht="15" thickBot="1" x14ac:dyDescent="0.4">
      <c r="A5" s="27" t="s">
        <v>34</v>
      </c>
      <c r="B5" s="41" t="s">
        <v>34</v>
      </c>
      <c r="C5" s="31">
        <v>894</v>
      </c>
    </row>
    <row r="6" spans="1:3" ht="15" thickBot="1" x14ac:dyDescent="0.4">
      <c r="A6" s="27" t="s">
        <v>10</v>
      </c>
      <c r="B6" s="41" t="s">
        <v>10</v>
      </c>
      <c r="C6" s="31">
        <v>13730</v>
      </c>
    </row>
    <row r="7" spans="1:3" ht="15" thickBot="1" x14ac:dyDescent="0.4">
      <c r="A7" s="27" t="s">
        <v>18</v>
      </c>
      <c r="B7" s="41" t="s">
        <v>18</v>
      </c>
      <c r="C7" s="31">
        <v>1972</v>
      </c>
    </row>
    <row r="8" spans="1:3" ht="15" thickBot="1" x14ac:dyDescent="0.4">
      <c r="A8" s="27" t="s">
        <v>23</v>
      </c>
      <c r="B8" s="41" t="s">
        <v>23</v>
      </c>
      <c r="C8" s="31">
        <v>4468</v>
      </c>
    </row>
    <row r="9" spans="1:3" ht="15" thickBot="1" x14ac:dyDescent="0.4">
      <c r="A9" s="27" t="s">
        <v>43</v>
      </c>
      <c r="B9" s="41" t="s">
        <v>43</v>
      </c>
      <c r="C9" s="31">
        <v>609</v>
      </c>
    </row>
    <row r="10" spans="1:3" ht="29.5" thickBot="1" x14ac:dyDescent="0.4">
      <c r="A10" s="27" t="s">
        <v>95</v>
      </c>
      <c r="B10" s="41" t="s">
        <v>63</v>
      </c>
      <c r="C10" s="31">
        <v>611</v>
      </c>
    </row>
    <row r="11" spans="1:3" ht="15" thickBot="1" x14ac:dyDescent="0.4">
      <c r="A11" s="27" t="s">
        <v>13</v>
      </c>
      <c r="B11" s="41" t="s">
        <v>13</v>
      </c>
      <c r="C11" s="31">
        <v>11854</v>
      </c>
    </row>
    <row r="12" spans="1:3" ht="15" thickBot="1" x14ac:dyDescent="0.4">
      <c r="A12" s="27" t="s">
        <v>16</v>
      </c>
      <c r="B12" s="41" t="s">
        <v>16</v>
      </c>
      <c r="C12" s="31">
        <v>6037</v>
      </c>
    </row>
    <row r="13" spans="1:3" ht="13" thickBot="1" x14ac:dyDescent="0.4">
      <c r="A13" s="27" t="s">
        <v>64</v>
      </c>
      <c r="B13" s="44" t="s">
        <v>64</v>
      </c>
      <c r="C13" s="31">
        <v>14</v>
      </c>
    </row>
    <row r="14" spans="1:3" ht="15" thickBot="1" x14ac:dyDescent="0.4">
      <c r="B14" s="41" t="s">
        <v>47</v>
      </c>
      <c r="C14" s="31">
        <v>85</v>
      </c>
    </row>
    <row r="15" spans="1:3" ht="15" thickBot="1" x14ac:dyDescent="0.4">
      <c r="A15" s="27" t="s">
        <v>49</v>
      </c>
      <c r="B15" s="41" t="s">
        <v>49</v>
      </c>
      <c r="C15" s="31">
        <v>385</v>
      </c>
    </row>
    <row r="16" spans="1:3" ht="15" thickBot="1" x14ac:dyDescent="0.4">
      <c r="A16" s="27" t="s">
        <v>12</v>
      </c>
      <c r="B16" s="41" t="s">
        <v>12</v>
      </c>
      <c r="C16" s="31">
        <v>8390</v>
      </c>
    </row>
    <row r="17" spans="1:3" ht="15" thickBot="1" x14ac:dyDescent="0.4">
      <c r="A17" s="27" t="s">
        <v>27</v>
      </c>
      <c r="B17" s="41" t="s">
        <v>27</v>
      </c>
      <c r="C17" s="31">
        <v>3364</v>
      </c>
    </row>
    <row r="18" spans="1:3" ht="15" thickBot="1" x14ac:dyDescent="0.4">
      <c r="A18" s="27" t="s">
        <v>41</v>
      </c>
      <c r="B18" s="41" t="s">
        <v>41</v>
      </c>
      <c r="C18" s="31">
        <v>1167</v>
      </c>
    </row>
    <row r="19" spans="1:3" ht="15" thickBot="1" x14ac:dyDescent="0.4">
      <c r="A19" s="27" t="s">
        <v>45</v>
      </c>
      <c r="B19" s="41" t="s">
        <v>45</v>
      </c>
      <c r="C19" s="31">
        <v>482</v>
      </c>
    </row>
    <row r="20" spans="1:3" ht="15" thickBot="1" x14ac:dyDescent="0.4">
      <c r="A20" s="27" t="s">
        <v>38</v>
      </c>
      <c r="B20" s="41" t="s">
        <v>38</v>
      </c>
      <c r="C20" s="31">
        <v>996</v>
      </c>
    </row>
    <row r="21" spans="1:3" ht="15" thickBot="1" x14ac:dyDescent="0.4">
      <c r="A21" s="27" t="s">
        <v>14</v>
      </c>
      <c r="B21" s="41" t="s">
        <v>14</v>
      </c>
      <c r="C21" s="31">
        <v>5093</v>
      </c>
    </row>
    <row r="22" spans="1:3" ht="15" thickBot="1" x14ac:dyDescent="0.4">
      <c r="B22" s="41" t="s">
        <v>39</v>
      </c>
      <c r="C22" s="31">
        <v>134</v>
      </c>
    </row>
    <row r="23" spans="1:3" ht="15" thickBot="1" x14ac:dyDescent="0.4">
      <c r="A23" s="27" t="s">
        <v>26</v>
      </c>
      <c r="B23" s="41" t="s">
        <v>26</v>
      </c>
      <c r="C23" s="31">
        <v>3799</v>
      </c>
    </row>
    <row r="24" spans="1:3" ht="15" thickBot="1" x14ac:dyDescent="0.4">
      <c r="A24" s="27" t="s">
        <v>17</v>
      </c>
      <c r="B24" s="41" t="s">
        <v>17</v>
      </c>
      <c r="C24" s="31">
        <v>9125</v>
      </c>
    </row>
    <row r="25" spans="1:3" ht="15" thickBot="1" x14ac:dyDescent="0.4">
      <c r="A25" s="27" t="s">
        <v>11</v>
      </c>
      <c r="B25" s="41" t="s">
        <v>11</v>
      </c>
      <c r="C25" s="31">
        <v>6806</v>
      </c>
    </row>
    <row r="26" spans="1:3" ht="15" thickBot="1" x14ac:dyDescent="0.4">
      <c r="A26" s="27" t="s">
        <v>32</v>
      </c>
      <c r="B26" s="41" t="s">
        <v>32</v>
      </c>
      <c r="C26" s="31">
        <v>1909</v>
      </c>
    </row>
    <row r="27" spans="1:3" ht="15" thickBot="1" x14ac:dyDescent="0.4">
      <c r="A27" s="27" t="s">
        <v>30</v>
      </c>
      <c r="B27" s="41" t="s">
        <v>30</v>
      </c>
      <c r="C27" s="31">
        <v>2584</v>
      </c>
    </row>
    <row r="28" spans="1:3" ht="15" thickBot="1" x14ac:dyDescent="0.4">
      <c r="A28" s="27" t="s">
        <v>35</v>
      </c>
      <c r="B28" s="41" t="s">
        <v>35</v>
      </c>
      <c r="C28" s="31">
        <v>1762</v>
      </c>
    </row>
    <row r="29" spans="1:3" ht="15" thickBot="1" x14ac:dyDescent="0.4">
      <c r="B29" s="41" t="s">
        <v>51</v>
      </c>
      <c r="C29" s="31">
        <v>117</v>
      </c>
    </row>
    <row r="30" spans="1:3" ht="15" thickBot="1" x14ac:dyDescent="0.4">
      <c r="B30" s="41" t="s">
        <v>50</v>
      </c>
      <c r="C30" s="31">
        <v>404</v>
      </c>
    </row>
    <row r="31" spans="1:3" ht="15" thickBot="1" x14ac:dyDescent="0.4">
      <c r="A31" s="27" t="s">
        <v>31</v>
      </c>
      <c r="B31" s="41" t="s">
        <v>31</v>
      </c>
      <c r="C31" s="31">
        <v>1389</v>
      </c>
    </row>
    <row r="32" spans="1:3" ht="15" thickBot="1" x14ac:dyDescent="0.4">
      <c r="A32" s="27" t="s">
        <v>42</v>
      </c>
      <c r="B32" s="41" t="s">
        <v>42</v>
      </c>
      <c r="C32" s="31">
        <v>433</v>
      </c>
    </row>
    <row r="33" spans="1:3" ht="15" thickBot="1" x14ac:dyDescent="0.4">
      <c r="A33" s="27" t="s">
        <v>8</v>
      </c>
      <c r="B33" s="41" t="s">
        <v>8</v>
      </c>
      <c r="C33" s="31">
        <v>16091</v>
      </c>
    </row>
    <row r="34" spans="1:3" ht="15" thickBot="1" x14ac:dyDescent="0.4">
      <c r="A34" s="27" t="s">
        <v>44</v>
      </c>
      <c r="B34" s="41" t="s">
        <v>44</v>
      </c>
      <c r="C34" s="31">
        <v>803</v>
      </c>
    </row>
    <row r="35" spans="1:3" ht="15" thickBot="1" x14ac:dyDescent="0.4">
      <c r="A35" s="27" t="s">
        <v>7</v>
      </c>
      <c r="B35" s="41" t="s">
        <v>7</v>
      </c>
      <c r="C35" s="31">
        <v>33072</v>
      </c>
    </row>
    <row r="36" spans="1:3" ht="15" thickBot="1" x14ac:dyDescent="0.4">
      <c r="A36" s="27" t="s">
        <v>24</v>
      </c>
      <c r="B36" s="41" t="s">
        <v>24</v>
      </c>
      <c r="C36" s="31">
        <v>2928</v>
      </c>
    </row>
    <row r="37" spans="1:3" ht="15" thickBot="1" x14ac:dyDescent="0.4">
      <c r="B37" s="41" t="s">
        <v>53</v>
      </c>
      <c r="C37" s="31">
        <v>156</v>
      </c>
    </row>
    <row r="38" spans="1:3" ht="15" thickBot="1" x14ac:dyDescent="0.4">
      <c r="A38" s="27" t="s">
        <v>21</v>
      </c>
      <c r="B38" s="41" t="s">
        <v>21</v>
      </c>
      <c r="C38" s="31">
        <v>4263</v>
      </c>
    </row>
    <row r="39" spans="1:3" ht="15" thickBot="1" x14ac:dyDescent="0.4">
      <c r="A39" s="27" t="s">
        <v>46</v>
      </c>
      <c r="B39" s="41" t="s">
        <v>46</v>
      </c>
      <c r="C39" s="31">
        <v>853</v>
      </c>
    </row>
    <row r="40" spans="1:3" ht="15" thickBot="1" x14ac:dyDescent="0.4">
      <c r="A40" s="27" t="s">
        <v>37</v>
      </c>
      <c r="B40" s="41" t="s">
        <v>37</v>
      </c>
      <c r="C40" s="31">
        <v>481</v>
      </c>
    </row>
    <row r="41" spans="1:3" ht="15" thickBot="1" x14ac:dyDescent="0.4">
      <c r="A41" s="27" t="s">
        <v>19</v>
      </c>
      <c r="B41" s="41" t="s">
        <v>19</v>
      </c>
      <c r="C41" s="31">
        <v>7856</v>
      </c>
    </row>
    <row r="42" spans="1:3" ht="13" thickBot="1" x14ac:dyDescent="0.4">
      <c r="A42" s="27" t="s">
        <v>65</v>
      </c>
      <c r="B42" s="44" t="s">
        <v>65</v>
      </c>
      <c r="C42" s="31">
        <v>477</v>
      </c>
    </row>
    <row r="43" spans="1:3" ht="15" thickBot="1" x14ac:dyDescent="0.4">
      <c r="B43" s="41" t="s">
        <v>40</v>
      </c>
      <c r="C43" s="31">
        <v>1055</v>
      </c>
    </row>
    <row r="44" spans="1:3" ht="15" thickBot="1" x14ac:dyDescent="0.4">
      <c r="A44" s="27" t="s">
        <v>25</v>
      </c>
      <c r="B44" s="41" t="s">
        <v>25</v>
      </c>
      <c r="C44" s="31">
        <v>2887</v>
      </c>
    </row>
    <row r="45" spans="1:3" ht="15" thickBot="1" x14ac:dyDescent="0.4">
      <c r="A45" s="27" t="s">
        <v>54</v>
      </c>
      <c r="B45" s="41" t="s">
        <v>54</v>
      </c>
      <c r="C45" s="31">
        <v>173</v>
      </c>
    </row>
    <row r="46" spans="1:3" ht="15" thickBot="1" x14ac:dyDescent="0.4">
      <c r="A46" s="27" t="s">
        <v>20</v>
      </c>
      <c r="B46" s="41" t="s">
        <v>20</v>
      </c>
      <c r="C46" s="31">
        <v>1865</v>
      </c>
    </row>
    <row r="47" spans="1:3" ht="15" thickBot="1" x14ac:dyDescent="0.4">
      <c r="A47" s="27" t="s">
        <v>15</v>
      </c>
      <c r="B47" s="41" t="s">
        <v>15</v>
      </c>
      <c r="C47" s="31">
        <v>13777</v>
      </c>
    </row>
    <row r="48" spans="1:3" ht="15" thickBot="1" x14ac:dyDescent="0.4">
      <c r="A48" s="27" t="s">
        <v>28</v>
      </c>
      <c r="B48" s="41" t="s">
        <v>28</v>
      </c>
      <c r="C48" s="31">
        <v>422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2678</v>
      </c>
    </row>
    <row r="51" spans="1:3" ht="15" thickBot="1" x14ac:dyDescent="0.4">
      <c r="A51" s="27" t="s">
        <v>9</v>
      </c>
      <c r="B51" s="41" t="s">
        <v>9</v>
      </c>
      <c r="C51" s="31">
        <v>1953</v>
      </c>
    </row>
    <row r="52" spans="1:3" ht="15" thickBot="1" x14ac:dyDescent="0.4">
      <c r="B52" s="41" t="s">
        <v>56</v>
      </c>
      <c r="C52" s="31">
        <v>246</v>
      </c>
    </row>
    <row r="53" spans="1:3" ht="15" thickBot="1" x14ac:dyDescent="0.4">
      <c r="A53" s="27" t="s">
        <v>22</v>
      </c>
      <c r="B53" s="41" t="s">
        <v>22</v>
      </c>
      <c r="C53" s="31">
        <v>1168</v>
      </c>
    </row>
    <row r="54" spans="1:3" ht="15" thickBot="1" x14ac:dyDescent="0.4">
      <c r="A54" s="27" t="s">
        <v>55</v>
      </c>
      <c r="B54" s="51" t="s">
        <v>55</v>
      </c>
      <c r="C54" s="52">
        <v>42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2F409415-B802-4C6F-8A76-80ABFE0ED9AE}"/>
    <hyperlink ref="B47" r:id="rId2" display="https://www.worldometers.info/coronavirus/usa/texas/" xr:uid="{D100FDD5-0786-4802-8AE3-E6DE2E8AF57F}"/>
    <hyperlink ref="B11" r:id="rId3" display="https://www.worldometers.info/coronavirus/usa/florida/" xr:uid="{C0FC96F1-F30A-4297-8172-0F79AB751CD5}"/>
    <hyperlink ref="B35" r:id="rId4" display="https://www.worldometers.info/coronavirus/usa/new-york/" xr:uid="{0814D01B-9C24-4912-9FBA-19F44E0DA644}"/>
    <hyperlink ref="B12" r:id="rId5" display="https://www.worldometers.info/coronavirus/usa/georgia/" xr:uid="{81032A58-9413-435D-AD01-66A7EB2BD773}"/>
    <hyperlink ref="B16" r:id="rId6" display="https://www.worldometers.info/coronavirus/usa/illinois/" xr:uid="{803DA398-7B5A-41CF-AA1D-B5C2FDC76CC8}"/>
    <hyperlink ref="B4" r:id="rId7" display="https://www.worldometers.info/coronavirus/usa/arizona/" xr:uid="{3581D189-DF29-4D06-B974-69581E4B3751}"/>
    <hyperlink ref="B33" r:id="rId8" display="https://www.worldometers.info/coronavirus/usa/new-jersey/" xr:uid="{24537719-F72D-4497-8EB7-8198703419DC}"/>
    <hyperlink ref="B36" r:id="rId9" display="https://www.worldometers.info/coronavirus/usa/north-carolina/" xr:uid="{82FC60ED-B0D9-4E5D-8D2A-4AA74AA1C972}"/>
    <hyperlink ref="B46" r:id="rId10" display="https://www.worldometers.info/coronavirus/usa/tennessee/" xr:uid="{78713EB4-2CDF-43BA-B8C8-95AB580E14C5}"/>
    <hyperlink ref="B21" r:id="rId11" display="https://www.worldometers.info/coronavirus/usa/louisiana/" xr:uid="{6D5A9F3D-B149-4AB6-91D9-1EE7F8C277A5}"/>
    <hyperlink ref="B41" r:id="rId12" display="https://www.worldometers.info/coronavirus/usa/pennsylvania/" xr:uid="{9166982D-2C19-4044-BF8D-FCBE88DA3077}"/>
    <hyperlink ref="B2" r:id="rId13" display="https://www.worldometers.info/coronavirus/usa/alabama/" xr:uid="{50C133D0-4BE4-475C-9429-28AA4D715212}"/>
    <hyperlink ref="B38" r:id="rId14" display="https://www.worldometers.info/coronavirus/usa/ohio/" xr:uid="{6DAEDA13-3667-4676-BAC8-6D9538129969}"/>
    <hyperlink ref="B50" r:id="rId15" display="https://www.worldometers.info/coronavirus/usa/virginia/" xr:uid="{A4E9A961-116F-4742-B064-94C18BF1BD3A}"/>
    <hyperlink ref="B44" r:id="rId16" display="https://www.worldometers.info/coronavirus/usa/south-carolina/" xr:uid="{12962A7C-315D-4F6E-B820-49FD02166702}"/>
    <hyperlink ref="B24" r:id="rId17" display="https://www.worldometers.info/coronavirus/usa/massachusetts/" xr:uid="{57B3A828-59BB-4FE0-9717-70E95DA83D2D}"/>
    <hyperlink ref="B25" r:id="rId18" display="https://www.worldometers.info/coronavirus/usa/michigan/" xr:uid="{DC079CC7-E6F6-4DF5-BDC5-29F127F24CAF}"/>
    <hyperlink ref="B23" r:id="rId19" display="https://www.worldometers.info/coronavirus/usa/maryland/" xr:uid="{40E8092F-F0B0-4E57-9BCF-35E833F41BF7}"/>
    <hyperlink ref="B17" r:id="rId20" display="https://www.worldometers.info/coronavirus/usa/indiana/" xr:uid="{043D7B06-8351-4B26-8D03-21C8E88E5C9B}"/>
    <hyperlink ref="B28" r:id="rId21" display="https://www.worldometers.info/coronavirus/usa/missouri/" xr:uid="{97CEAFE5-B12B-4B34-A109-873787214BF0}"/>
    <hyperlink ref="B27" r:id="rId22" display="https://www.worldometers.info/coronavirus/usa/mississippi/" xr:uid="{115E3312-66F0-46F9-91A3-6E6B8410155C}"/>
    <hyperlink ref="B53" r:id="rId23" display="https://www.worldometers.info/coronavirus/usa/wisconsin/" xr:uid="{7BC7FF04-F64B-465A-8262-24FEFACDFBA6}"/>
    <hyperlink ref="B26" r:id="rId24" display="https://www.worldometers.info/coronavirus/usa/minnesota/" xr:uid="{2BAE90F2-081F-41F2-A3FA-E9BB1EE70F06}"/>
    <hyperlink ref="B51" r:id="rId25" display="https://www.worldometers.info/coronavirus/usa/washington/" xr:uid="{5C69FF4B-6572-42D5-9DDC-D1764DE76919}"/>
    <hyperlink ref="B31" r:id="rId26" display="https://www.worldometers.info/coronavirus/usa/nevada/" xr:uid="{734182B2-EB01-40D8-A673-C3C01FF731BE}"/>
    <hyperlink ref="B18" r:id="rId27" display="https://www.worldometers.info/coronavirus/usa/iowa/" xr:uid="{A5FE205B-C6F3-411F-B8B4-B2D05975B8C1}"/>
    <hyperlink ref="B5" r:id="rId28" display="https://www.worldometers.info/coronavirus/usa/arkansas/" xr:uid="{963109A2-6751-457A-8330-3AB3070F1C9F}"/>
    <hyperlink ref="B39" r:id="rId29" display="https://www.worldometers.info/coronavirus/usa/oklahoma/" xr:uid="{984AD0FF-366B-4949-89A4-9DDFC1AE0B6C}"/>
    <hyperlink ref="B7" r:id="rId30" display="https://www.worldometers.info/coronavirus/usa/colorado/" xr:uid="{B07FC5AF-2086-497B-955C-50439319C5F3}"/>
    <hyperlink ref="B48" r:id="rId31" display="https://www.worldometers.info/coronavirus/usa/utah/" xr:uid="{E03F9A39-E6AA-480D-AE40-77B38BA85BAB}"/>
    <hyperlink ref="B8" r:id="rId32" display="https://www.worldometers.info/coronavirus/usa/connecticut/" xr:uid="{EE142398-A828-42B9-AA40-E3163E845A6B}"/>
    <hyperlink ref="B20" r:id="rId33" display="https://www.worldometers.info/coronavirus/usa/kentucky/" xr:uid="{103C93BE-CB69-437C-B38F-BA11EC7C6601}"/>
    <hyperlink ref="B19" r:id="rId34" display="https://www.worldometers.info/coronavirus/usa/kansas/" xr:uid="{18B86BDD-2151-4673-B318-8AC4377C0A02}"/>
    <hyperlink ref="B30" r:id="rId35" display="https://www.worldometers.info/coronavirus/usa/nebraska/" xr:uid="{46B909B3-6873-490D-8D84-6728872E1212}"/>
    <hyperlink ref="B15" r:id="rId36" display="https://www.worldometers.info/coronavirus/usa/idaho/" xr:uid="{DF1E194C-FFA2-4D12-9913-0FE362099B46}"/>
    <hyperlink ref="B40" r:id="rId37" display="https://www.worldometers.info/coronavirus/usa/oregon/" xr:uid="{86348A90-3A25-4E7A-A7D7-17DB9FCB979A}"/>
    <hyperlink ref="B34" r:id="rId38" display="https://www.worldometers.info/coronavirus/usa/new-mexico/" xr:uid="{876BEDDD-DAAA-4BE7-9F60-019490BD2A53}"/>
    <hyperlink ref="B43" r:id="rId39" display="https://www.worldometers.info/coronavirus/usa/rhode-island/" xr:uid="{F43F134B-F7A3-4C76-BDA8-F1F95C2E5511}"/>
    <hyperlink ref="B9" r:id="rId40" display="https://www.worldometers.info/coronavirus/usa/delaware/" xr:uid="{F4332F4E-8050-4F23-99E1-8BE7DEAF456D}"/>
    <hyperlink ref="B45" r:id="rId41" display="https://www.worldometers.info/coronavirus/usa/south-dakota/" xr:uid="{2AF07968-A3F7-4B6E-B194-BB97C2BC0013}"/>
    <hyperlink ref="B10" r:id="rId42" display="https://www.worldometers.info/coronavirus/usa/district-of-columbia/" xr:uid="{1B4E84FC-79E0-4335-ADE7-78912C7EE136}"/>
    <hyperlink ref="B37" r:id="rId43" display="https://www.worldometers.info/coronavirus/usa/north-dakota/" xr:uid="{E664D46F-CFAD-4B97-8B97-AB330521B5FC}"/>
    <hyperlink ref="B52" r:id="rId44" display="https://www.worldometers.info/coronavirus/usa/west-virginia/" xr:uid="{4B65D3A7-8C23-4FFF-84D7-8334F36E0091}"/>
    <hyperlink ref="B14" r:id="rId45" display="https://www.worldometers.info/coronavirus/usa/hawaii/" xr:uid="{09E53DE3-05F2-4D95-B6AF-A116F10F15E1}"/>
    <hyperlink ref="B29" r:id="rId46" display="https://www.worldometers.info/coronavirus/usa/montana/" xr:uid="{9F0B41A6-28EE-4DBF-95C5-BDED812D8E0F}"/>
    <hyperlink ref="B32" r:id="rId47" display="https://www.worldometers.info/coronavirus/usa/new-hampshire/" xr:uid="{3E2B1D9F-68A2-46BE-9352-3D11F90176AA}"/>
    <hyperlink ref="B3" r:id="rId48" display="https://www.worldometers.info/coronavirus/usa/alaska/" xr:uid="{13F9FE3C-3C7E-411B-A7B6-DB4821D4BE01}"/>
    <hyperlink ref="B22" r:id="rId49" display="https://www.worldometers.info/coronavirus/usa/maine/" xr:uid="{0C9FD123-B95F-44BA-8DE1-A9FF4B955AF7}"/>
    <hyperlink ref="B54" r:id="rId50" display="https://www.worldometers.info/coronavirus/usa/wyoming/" xr:uid="{CAB73D5E-2828-4261-8019-D587DC889116}"/>
    <hyperlink ref="B49" r:id="rId51" display="https://www.worldometers.info/coronavirus/usa/vermont/" xr:uid="{0052BC11-4648-45ED-8973-4F2989C08D60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2020-09-07T11:17:56Z</dcterms:modified>
</cp:coreProperties>
</file>