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4" documentId="8_{CAC5CF1F-38FA-48E4-92EE-2B8AEF7DAE8F}" xr6:coauthVersionLast="45" xr6:coauthVersionMax="45" xr10:uidLastSave="{C444714A-9084-4086-9D61-21A9B3B3E07E}"/>
  <bookViews>
    <workbookView xWindow="5220" yWindow="-21345" windowWidth="22035" windowHeight="20265" activeTab="3" xr2:uid="{C2EC3F12-84D7-4DDA-AADC-120E6E7C982F}"/>
  </bookViews>
  <sheets>
    <sheet name="Data Updates" sheetId="1" r:id="rId1"/>
    <sheet name="US Filtered Data" sheetId="3" r:id="rId2"/>
    <sheet name="temp for State Deaths" sheetId="2" r:id="rId3"/>
    <sheet name="State to State Work" sheetId="4" r:id="rId4"/>
  </sheets>
  <definedNames>
    <definedName name="_xlnm._FilterDatabase" localSheetId="0" hidden="1">'Data Updates'!$B$1:$Z$4</definedName>
    <definedName name="_xlnm._FilterDatabase" localSheetId="3" hidden="1">'State to State Work'!$A$1:$C$53</definedName>
    <definedName name="_xlnm._FilterDatabase" localSheetId="2" hidden="1">'temp for State Deaths'!$A$1:$A$56</definedName>
    <definedName name="_xlnm._FilterDatabase" localSheetId="1" hidden="1">'US Filtered Data'!$A$1:$Q$66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8" i="3" l="1"/>
  <c r="N12" i="3"/>
  <c r="N51" i="3"/>
  <c r="N25" i="3"/>
  <c r="N26" i="3"/>
  <c r="N53" i="3"/>
  <c r="N15" i="3"/>
  <c r="N52" i="3"/>
  <c r="N21" i="3"/>
  <c r="N42" i="3"/>
  <c r="N13" i="3"/>
  <c r="N33" i="3"/>
  <c r="N24" i="3"/>
  <c r="N49" i="3"/>
  <c r="N9" i="3"/>
  <c r="N54" i="3"/>
  <c r="N20" i="3"/>
  <c r="N32" i="3"/>
  <c r="N23" i="3"/>
  <c r="N34" i="3"/>
  <c r="N10" i="3"/>
  <c r="N27" i="3"/>
  <c r="N35" i="3"/>
  <c r="N50" i="3"/>
  <c r="N2" i="3"/>
  <c r="N7" i="3"/>
  <c r="N19" i="3"/>
  <c r="N38" i="3"/>
  <c r="N45" i="3"/>
  <c r="N16" i="3"/>
  <c r="N29" i="3"/>
  <c r="N39" i="3"/>
  <c r="N56" i="3"/>
  <c r="N37" i="3"/>
  <c r="N17" i="3"/>
  <c r="N41" i="3"/>
  <c r="N44" i="3"/>
  <c r="N3" i="3"/>
  <c r="N55" i="3"/>
  <c r="N48" i="3"/>
  <c r="N8" i="3"/>
  <c r="N11" i="3"/>
  <c r="N30" i="3"/>
  <c r="N14" i="3"/>
  <c r="N47" i="3"/>
  <c r="N46" i="3"/>
  <c r="N18" i="3"/>
  <c r="N6" i="3"/>
  <c r="N5" i="3"/>
  <c r="N36" i="3"/>
  <c r="N31" i="3"/>
  <c r="N4" i="3"/>
  <c r="N40" i="3"/>
  <c r="N22" i="3"/>
  <c r="N43" i="3"/>
  <c r="O55" i="3" l="1"/>
  <c r="P55" i="3"/>
  <c r="P24" i="3" l="1"/>
  <c r="P37" i="3"/>
  <c r="P52" i="3"/>
  <c r="P27" i="3"/>
  <c r="P33" i="3"/>
  <c r="P15" i="3"/>
  <c r="P56" i="3"/>
  <c r="P8" i="3"/>
  <c r="P20" i="3"/>
  <c r="P39" i="3"/>
  <c r="P6" i="3"/>
  <c r="P47" i="3"/>
  <c r="P16" i="3"/>
  <c r="P25" i="3"/>
  <c r="P43" i="3"/>
  <c r="P9" i="3"/>
  <c r="P45" i="3"/>
  <c r="P23" i="3"/>
  <c r="P11" i="3"/>
  <c r="P48" i="3"/>
  <c r="P10" i="3"/>
  <c r="P42" i="3"/>
  <c r="P2" i="3"/>
  <c r="P3" i="3"/>
  <c r="P40" i="3"/>
  <c r="P49" i="3"/>
  <c r="P5" i="3"/>
  <c r="P50" i="3"/>
  <c r="P7" i="3"/>
  <c r="P53" i="3"/>
  <c r="P29" i="3"/>
  <c r="P4" i="3"/>
  <c r="P19" i="3"/>
  <c r="P14" i="3"/>
  <c r="P41" i="3"/>
  <c r="P31" i="3"/>
  <c r="P36" i="3"/>
  <c r="P51" i="3"/>
  <c r="P22" i="3"/>
  <c r="P28" i="3"/>
  <c r="P44" i="3"/>
  <c r="P13" i="3"/>
  <c r="P35" i="3"/>
  <c r="P38" i="3"/>
  <c r="P54" i="3"/>
  <c r="P21" i="3"/>
  <c r="P34" i="3"/>
  <c r="P46" i="3"/>
  <c r="P12" i="3"/>
  <c r="P30" i="3"/>
  <c r="P26" i="3"/>
  <c r="P18" i="3"/>
  <c r="P32" i="3"/>
  <c r="P17" i="3"/>
  <c r="O14" i="3"/>
  <c r="Q52" i="3" l="1"/>
  <c r="Q42" i="3"/>
  <c r="Q25" i="3"/>
  <c r="Q56" i="3"/>
  <c r="Q16" i="3"/>
  <c r="Q14" i="3"/>
  <c r="Q27" i="3"/>
  <c r="Q55" i="3"/>
  <c r="Q38" i="3"/>
  <c r="Q28" i="3"/>
  <c r="Q40" i="3"/>
  <c r="Q30" i="3"/>
  <c r="Q17" i="3"/>
  <c r="Q46" i="3"/>
  <c r="Q4" i="3"/>
  <c r="Q12" i="3"/>
  <c r="Q50" i="3"/>
  <c r="Q44" i="3"/>
  <c r="Q6" i="3"/>
  <c r="Q7" i="3"/>
  <c r="Q43" i="3"/>
  <c r="Q19" i="3"/>
  <c r="Q5" i="3"/>
  <c r="Q8" i="3"/>
  <c r="Q9" i="3"/>
  <c r="Q29" i="3"/>
  <c r="Q45" i="3"/>
  <c r="Q48" i="3"/>
  <c r="Q53" i="3"/>
  <c r="Q11" i="3"/>
  <c r="Q2" i="3"/>
  <c r="Q33" i="3"/>
  <c r="Q47" i="3"/>
  <c r="Q24" i="3"/>
  <c r="Q31" i="3"/>
  <c r="Q34" i="3"/>
  <c r="Q15" i="3"/>
  <c r="Q23" i="3"/>
  <c r="Q49" i="3"/>
  <c r="Q35" i="3"/>
  <c r="Q20" i="3"/>
  <c r="Q37" i="3"/>
  <c r="Q13" i="3"/>
  <c r="Q36" i="3"/>
  <c r="Q26" i="3"/>
  <c r="Q22" i="3"/>
  <c r="Q54" i="3"/>
  <c r="Q39" i="3"/>
  <c r="Q18" i="3"/>
  <c r="Q51" i="3"/>
  <c r="Q32" i="3"/>
  <c r="Q21" i="3"/>
  <c r="Q3" i="3"/>
  <c r="Q41" i="3"/>
  <c r="Q10" i="3" l="1"/>
  <c r="O16" i="3" l="1"/>
  <c r="O46" i="3"/>
  <c r="O7" i="3"/>
  <c r="O13" i="3"/>
  <c r="O24" i="3"/>
  <c r="O5" i="3"/>
  <c r="O34" i="3"/>
  <c r="O22" i="3"/>
  <c r="O53" i="3"/>
  <c r="O10" i="3"/>
  <c r="O47" i="3"/>
  <c r="O32" i="3"/>
  <c r="O8" i="3"/>
  <c r="O27" i="3"/>
  <c r="O56" i="3"/>
  <c r="O25" i="3"/>
  <c r="O20" i="3"/>
  <c r="O19" i="3"/>
  <c r="O15" i="3"/>
  <c r="O29" i="3"/>
  <c r="O41" i="3"/>
  <c r="O49" i="3"/>
  <c r="O48" i="3"/>
  <c r="O52" i="3"/>
  <c r="O18" i="3"/>
  <c r="O44" i="3"/>
  <c r="O50" i="3"/>
  <c r="O38" i="3"/>
  <c r="O30" i="3"/>
  <c r="O40" i="3"/>
  <c r="O9" i="3"/>
  <c r="O42" i="3"/>
  <c r="O21" i="3"/>
  <c r="O23" i="3"/>
  <c r="O6" i="3"/>
  <c r="O3" i="3"/>
  <c r="O51" i="3"/>
  <c r="O26" i="3"/>
  <c r="O33" i="3"/>
  <c r="O43" i="3"/>
  <c r="O39" i="3"/>
  <c r="O11" i="3"/>
  <c r="O37" i="3"/>
  <c r="O36" i="3"/>
  <c r="O35" i="3"/>
  <c r="O28" i="3"/>
  <c r="O17" i="3"/>
  <c r="O54" i="3"/>
  <c r="O12" i="3"/>
  <c r="O2" i="3"/>
  <c r="O4" i="3"/>
  <c r="O45" i="3"/>
  <c r="O31" i="3"/>
  <c r="Y2" i="1" l="1"/>
</calcChain>
</file>

<file path=xl/sharedStrings.xml><?xml version="1.0" encoding="utf-8"?>
<sst xmlns="http://schemas.openxmlformats.org/spreadsheetml/2006/main" count="326" uniqueCount="105">
  <si>
    <t>USA</t>
  </si>
  <si>
    <t>State</t>
  </si>
  <si>
    <t>Total</t>
  </si>
  <si>
    <t>Cases</t>
  </si>
  <si>
    <t>New</t>
  </si>
  <si>
    <t>Deaths</t>
  </si>
  <si>
    <t>Active</t>
  </si>
  <si>
    <t>New York</t>
  </si>
  <si>
    <t>New Jersey</t>
  </si>
  <si>
    <t>Washington</t>
  </si>
  <si>
    <t>California</t>
  </si>
  <si>
    <t>Michigan</t>
  </si>
  <si>
    <t>Illinois</t>
  </si>
  <si>
    <t>Florida</t>
  </si>
  <si>
    <t>Louisiana</t>
  </si>
  <si>
    <t>Texas</t>
  </si>
  <si>
    <t>Georgia</t>
  </si>
  <si>
    <t>Massachusetts</t>
  </si>
  <si>
    <t>Colorado</t>
  </si>
  <si>
    <t>Pennsylvania</t>
  </si>
  <si>
    <t>Tennessee</t>
  </si>
  <si>
    <t>Ohio</t>
  </si>
  <si>
    <t>Wisconsin</t>
  </si>
  <si>
    <t>Connecticut</t>
  </si>
  <si>
    <t>North Carolina</t>
  </si>
  <si>
    <t>South Carolina</t>
  </si>
  <si>
    <t>Maryland</t>
  </si>
  <si>
    <t>Indiana</t>
  </si>
  <si>
    <t>Utah</t>
  </si>
  <si>
    <t>Virginia</t>
  </si>
  <si>
    <t>Mississippi</t>
  </si>
  <si>
    <t>Nevada</t>
  </si>
  <si>
    <t>Minnesota</t>
  </si>
  <si>
    <t>Arizona</t>
  </si>
  <si>
    <t>Arkansas</t>
  </si>
  <si>
    <t>Missouri</t>
  </si>
  <si>
    <t>Alabama</t>
  </si>
  <si>
    <t>Oregon</t>
  </si>
  <si>
    <t>Kentucky</t>
  </si>
  <si>
    <t>Maine</t>
  </si>
  <si>
    <t>Rhode Island</t>
  </si>
  <si>
    <t>Iowa</t>
  </si>
  <si>
    <t>New Hampshire</t>
  </si>
  <si>
    <t>Delaware</t>
  </si>
  <si>
    <t>New Mexico</t>
  </si>
  <si>
    <t>Kansas</t>
  </si>
  <si>
    <t>Oklahoma</t>
  </si>
  <si>
    <t>Hawaii</t>
  </si>
  <si>
    <t>Vermont</t>
  </si>
  <si>
    <t>Idaho</t>
  </si>
  <si>
    <t>Nebraska</t>
  </si>
  <si>
    <t>Montana</t>
  </si>
  <si>
    <t>Alaska</t>
  </si>
  <si>
    <t>North Dakota</t>
  </si>
  <si>
    <t>South Dakota</t>
  </si>
  <si>
    <t>Wyoming</t>
  </si>
  <si>
    <t>West Virginia</t>
  </si>
  <si>
    <t>Current Data</t>
  </si>
  <si>
    <t xml:space="preserve">Case  </t>
  </si>
  <si>
    <t>Estimate</t>
  </si>
  <si>
    <t xml:space="preserve">Error  </t>
  </si>
  <si>
    <t>Rate</t>
  </si>
  <si>
    <t>Death Rate Adjusted</t>
  </si>
  <si>
    <t>District Of Columbia</t>
  </si>
  <si>
    <t>Guam</t>
  </si>
  <si>
    <t>Puerto Rico</t>
  </si>
  <si>
    <t>United States Virgin Islands</t>
  </si>
  <si>
    <t>Northern Mariana Islands</t>
  </si>
  <si>
    <t>Current German Death Rate</t>
  </si>
  <si>
    <t>No</t>
  </si>
  <si>
    <t>Symptoms</t>
  </si>
  <si>
    <t>Recover</t>
  </si>
  <si>
    <t>at Home</t>
  </si>
  <si>
    <t>Hospital</t>
  </si>
  <si>
    <t>Required</t>
  </si>
  <si>
    <t>Ventilator</t>
  </si>
  <si>
    <t>Projected</t>
  </si>
  <si>
    <t>Estimated Numbers of Patient Catagories</t>
  </si>
  <si>
    <t>Recovered</t>
  </si>
  <si>
    <t>Tot Cases/</t>
  </si>
  <si>
    <t>1M pop</t>
  </si>
  <si>
    <t>Deaths /</t>
  </si>
  <si>
    <t>Tests</t>
  </si>
  <si>
    <t>Tests /</t>
  </si>
  <si>
    <t>Data Based</t>
  </si>
  <si>
    <t>Death Rate</t>
  </si>
  <si>
    <t>Tests / 
1M pop</t>
  </si>
  <si>
    <t>Total 
Tests</t>
  </si>
  <si>
    <t>Tot Cases / 
1M pop</t>
  </si>
  <si>
    <t>Active 
Cases</t>
  </si>
  <si>
    <t>New 
Deaths</t>
  </si>
  <si>
    <t>Total 
Deaths</t>
  </si>
  <si>
    <t>New 
Cases</t>
  </si>
  <si>
    <t>Total 
Cases</t>
  </si>
  <si>
    <t>Deaths / 
1M pop</t>
  </si>
  <si>
    <t>District of Columbia</t>
  </si>
  <si>
    <t>deaths</t>
  </si>
  <si>
    <t>state</t>
  </si>
  <si>
    <t xml:space="preserve">Rate of Positive Tests </t>
  </si>
  <si>
    <t>CFR</t>
  </si>
  <si>
    <t>Estimated Cases</t>
  </si>
  <si>
    <t>Potential Increase Multiple</t>
  </si>
  <si>
    <t xml:space="preserve">Total </t>
  </si>
  <si>
    <t>Population</t>
  </si>
  <si>
    <t>Total 
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</si>
</sst>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sz val="6"/>
      <color rgb="FF363945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666666"/>
      <name val="Arial"/>
      <family val="2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EAA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/>
  </cellStyleXfs>
  <cellXfs count="65">
    <xf numFmtId="0" fontId="0" fillId="0" borderId="0" xfId="0"/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top" wrapText="1"/>
    </xf>
    <xf numFmtId="10" fontId="0" fillId="0" borderId="0" xfId="2" applyNumberFormat="1" applyFont="1" applyAlignment="1">
      <alignment horizontal="center" vertical="center"/>
    </xf>
    <xf numFmtId="0" fontId="3" fillId="2" borderId="3" xfId="0" applyFont="1" applyFill="1" applyBorder="1" applyAlignment="1">
      <alignment horizontal="right" vertical="top" wrapText="1"/>
    </xf>
    <xf numFmtId="0" fontId="4" fillId="2" borderId="3" xfId="3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/>
    </xf>
    <xf numFmtId="9" fontId="0" fillId="0" borderId="0" xfId="0" applyNumberFormat="1"/>
    <xf numFmtId="9" fontId="0" fillId="0" borderId="0" xfId="2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2" xfId="0" applyFont="1" applyBorder="1" applyAlignment="1"/>
    <xf numFmtId="0" fontId="0" fillId="0" borderId="0" xfId="0" applyBorder="1"/>
    <xf numFmtId="0" fontId="0" fillId="0" borderId="0" xfId="0" applyFont="1" applyBorder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9" fillId="0" borderId="0" xfId="4" applyAlignment="1">
      <alignment horizontal="left" vertical="center"/>
    </xf>
    <xf numFmtId="165" fontId="10" fillId="0" borderId="0" xfId="2" applyNumberFormat="1" applyFont="1"/>
    <xf numFmtId="3" fontId="2" fillId="2" borderId="7" xfId="0" applyNumberFormat="1" applyFont="1" applyFill="1" applyBorder="1" applyAlignment="1">
      <alignment horizontal="right" vertical="top" wrapText="1"/>
    </xf>
    <xf numFmtId="0" fontId="3" fillId="2" borderId="7" xfId="0" applyFont="1" applyFill="1" applyBorder="1" applyAlignment="1">
      <alignment horizontal="right" vertical="top" wrapText="1"/>
    </xf>
    <xf numFmtId="1" fontId="2" fillId="2" borderId="3" xfId="0" applyNumberFormat="1" applyFont="1" applyFill="1" applyBorder="1" applyAlignment="1">
      <alignment horizontal="right" vertical="top" wrapText="1"/>
    </xf>
    <xf numFmtId="1" fontId="9" fillId="0" borderId="0" xfId="4" applyNumberFormat="1" applyAlignment="1">
      <alignment horizontal="left" vertical="center"/>
    </xf>
    <xf numFmtId="1" fontId="0" fillId="0" borderId="0" xfId="0" applyNumberFormat="1"/>
    <xf numFmtId="0" fontId="0" fillId="2" borderId="1" xfId="0" applyFill="1" applyBorder="1"/>
    <xf numFmtId="0" fontId="6" fillId="0" borderId="0" xfId="0" applyFont="1" applyBorder="1" applyAlignment="1"/>
    <xf numFmtId="164" fontId="11" fillId="0" borderId="0" xfId="1" applyNumberFormat="1" applyFont="1"/>
    <xf numFmtId="165" fontId="12" fillId="0" borderId="0" xfId="2" applyNumberFormat="1" applyFont="1"/>
    <xf numFmtId="165" fontId="13" fillId="0" borderId="0" xfId="2" applyNumberFormat="1" applyFont="1"/>
    <xf numFmtId="164" fontId="11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2" borderId="3" xfId="3" applyFill="1" applyBorder="1" applyAlignment="1">
      <alignment horizontal="left" vertical="top" wrapText="1"/>
    </xf>
    <xf numFmtId="0" fontId="14" fillId="4" borderId="3" xfId="0" applyFont="1" applyFill="1" applyBorder="1" applyAlignment="1">
      <alignment horizontal="right" vertical="top" wrapText="1"/>
    </xf>
    <xf numFmtId="0" fontId="2" fillId="5" borderId="3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right" vertical="top" wrapText="1"/>
    </xf>
    <xf numFmtId="0" fontId="2" fillId="2" borderId="0" xfId="0" applyFont="1" applyFill="1" applyBorder="1" applyAlignment="1">
      <alignment horizontal="right" vertical="top" wrapText="1"/>
    </xf>
    <xf numFmtId="0" fontId="2" fillId="3" borderId="0" xfId="0" applyFont="1" applyFill="1" applyBorder="1" applyAlignment="1">
      <alignment horizontal="right" vertical="top" wrapText="1"/>
    </xf>
    <xf numFmtId="0" fontId="3" fillId="2" borderId="0" xfId="0" applyFont="1" applyFill="1" applyBorder="1" applyAlignment="1">
      <alignment horizontal="right" vertical="top" wrapText="1"/>
    </xf>
    <xf numFmtId="0" fontId="4" fillId="2" borderId="0" xfId="3" applyFill="1" applyBorder="1" applyAlignment="1">
      <alignment horizontal="right" vertical="top" wrapText="1"/>
    </xf>
    <xf numFmtId="0" fontId="4" fillId="2" borderId="7" xfId="3" applyFill="1" applyBorder="1" applyAlignment="1">
      <alignment horizontal="left" vertical="top" wrapText="1"/>
    </xf>
    <xf numFmtId="1" fontId="2" fillId="2" borderId="7" xfId="0" applyNumberFormat="1" applyFont="1" applyFill="1" applyBorder="1" applyAlignment="1">
      <alignment horizontal="right" vertical="top" wrapText="1"/>
    </xf>
    <xf numFmtId="3" fontId="2" fillId="3" borderId="3" xfId="0" applyNumberFormat="1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righ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4" fillId="3" borderId="3" xfId="3" applyFill="1" applyBorder="1" applyAlignment="1">
      <alignment horizontal="left" vertical="top" wrapText="1"/>
    </xf>
    <xf numFmtId="0" fontId="4" fillId="3" borderId="3" xfId="3" applyFill="1" applyBorder="1" applyAlignment="1">
      <alignment horizontal="right" vertical="top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top" wrapText="1"/>
    </xf>
    <xf numFmtId="0" fontId="2" fillId="5" borderId="7" xfId="0" applyFont="1" applyFill="1" applyBorder="1" applyAlignment="1">
      <alignment horizontal="right" vertical="top" wrapText="1"/>
    </xf>
    <xf numFmtId="0" fontId="0" fillId="2" borderId="2" xfId="0" applyFill="1" applyBorder="1"/>
  </cellXfs>
  <cellStyles count="5">
    <cellStyle name="Comma" xfId="1" builtinId="3"/>
    <cellStyle name="Hyperlink" xfId="3" builtinId="8"/>
    <cellStyle name="Normal" xfId="0" builtinId="0"/>
    <cellStyle name="Normal 2" xfId="4" xr:uid="{49694594-65EB-48DD-99BD-E73D77DED2B9}"/>
    <cellStyle name="Percent" xfId="2" builtinId="5"/>
  </cellStyles>
  <dxfs count="5"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alabama/" TargetMode="External"/><Relationship Id="rId18" Type="http://schemas.openxmlformats.org/officeDocument/2006/relationships/hyperlink" Target="https://www.worldometers.info/coronavirus/usa/michigan/" TargetMode="External"/><Relationship Id="rId26" Type="http://schemas.openxmlformats.org/officeDocument/2006/relationships/hyperlink" Target="https://www.worldometers.info/coronavirus/usa/nevada/" TargetMode="External"/><Relationship Id="rId39" Type="http://schemas.openxmlformats.org/officeDocument/2006/relationships/hyperlink" Target="https://www.worldometers.info/coronavirus/usa/rhode-island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missouri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district-of-columbia/" TargetMode="External"/><Relationship Id="rId47" Type="http://schemas.openxmlformats.org/officeDocument/2006/relationships/hyperlink" Target="https://www.worldometers.info/coronavirus/usa/new-hampshire/" TargetMode="External"/><Relationship Id="rId50" Type="http://schemas.openxmlformats.org/officeDocument/2006/relationships/hyperlink" Target="https://www.worldometers.info/coronavirus/usa/wyoming/" TargetMode="External"/><Relationship Id="rId7" Type="http://schemas.openxmlformats.org/officeDocument/2006/relationships/hyperlink" Target="https://www.worldometers.info/coronavirus/usa/arizona/" TargetMode="External"/><Relationship Id="rId12" Type="http://schemas.openxmlformats.org/officeDocument/2006/relationships/hyperlink" Target="https://www.worldometers.info/coronavirus/usa/pennsylvania/" TargetMode="External"/><Relationship Id="rId17" Type="http://schemas.openxmlformats.org/officeDocument/2006/relationships/hyperlink" Target="https://www.worldometers.info/coronavirus/usa/massachusetts/" TargetMode="External"/><Relationship Id="rId25" Type="http://schemas.openxmlformats.org/officeDocument/2006/relationships/hyperlink" Target="https://www.worldometers.info/coronavirus/usa/washington/" TargetMode="External"/><Relationship Id="rId33" Type="http://schemas.openxmlformats.org/officeDocument/2006/relationships/hyperlink" Target="https://www.worldometers.info/coronavirus/usa/kentucky/" TargetMode="External"/><Relationship Id="rId38" Type="http://schemas.openxmlformats.org/officeDocument/2006/relationships/hyperlink" Target="https://www.worldometers.info/coronavirus/usa/new-mexico/" TargetMode="External"/><Relationship Id="rId46" Type="http://schemas.openxmlformats.org/officeDocument/2006/relationships/hyperlink" Target="https://www.worldometers.info/coronavirus/usa/montana/" TargetMode="External"/><Relationship Id="rId2" Type="http://schemas.openxmlformats.org/officeDocument/2006/relationships/hyperlink" Target="https://www.worldometers.info/coronavirus/usa/texas/" TargetMode="External"/><Relationship Id="rId16" Type="http://schemas.openxmlformats.org/officeDocument/2006/relationships/hyperlink" Target="https://www.worldometers.info/coronavirus/usa/south-carolina/" TargetMode="External"/><Relationship Id="rId20" Type="http://schemas.openxmlformats.org/officeDocument/2006/relationships/hyperlink" Target="https://www.worldometers.info/coronavirus/usa/indiana/" TargetMode="External"/><Relationship Id="rId29" Type="http://schemas.openxmlformats.org/officeDocument/2006/relationships/hyperlink" Target="https://www.worldometers.info/coronavirus/usa/oklahoma/" TargetMode="External"/><Relationship Id="rId41" Type="http://schemas.openxmlformats.org/officeDocument/2006/relationships/hyperlink" Target="https://www.worldometers.info/coronavirus/usa/south-dakot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louisiana/" TargetMode="External"/><Relationship Id="rId24" Type="http://schemas.openxmlformats.org/officeDocument/2006/relationships/hyperlink" Target="https://www.worldometers.info/coronavirus/usa/minnesota/" TargetMode="External"/><Relationship Id="rId32" Type="http://schemas.openxmlformats.org/officeDocument/2006/relationships/hyperlink" Target="https://www.worldometers.info/coronavirus/usa/connecticut/" TargetMode="External"/><Relationship Id="rId37" Type="http://schemas.openxmlformats.org/officeDocument/2006/relationships/hyperlink" Target="https://www.worldometers.info/coronavirus/usa/oregon/" TargetMode="External"/><Relationship Id="rId40" Type="http://schemas.openxmlformats.org/officeDocument/2006/relationships/hyperlink" Target="https://www.worldometers.info/coronavirus/usa/delaware/" TargetMode="External"/><Relationship Id="rId45" Type="http://schemas.openxmlformats.org/officeDocument/2006/relationships/hyperlink" Target="https://www.worldometers.info/coronavirus/usa/hawaii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wisconsin/" TargetMode="External"/><Relationship Id="rId28" Type="http://schemas.openxmlformats.org/officeDocument/2006/relationships/hyperlink" Target="https://www.worldometers.info/coronavirus/usa/arkansas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maine/" TargetMode="External"/><Relationship Id="rId10" Type="http://schemas.openxmlformats.org/officeDocument/2006/relationships/hyperlink" Target="https://www.worldometers.info/coronavirus/usa/tennessee/" TargetMode="External"/><Relationship Id="rId19" Type="http://schemas.openxmlformats.org/officeDocument/2006/relationships/hyperlink" Target="https://www.worldometers.info/coronavirus/usa/maryland/" TargetMode="External"/><Relationship Id="rId31" Type="http://schemas.openxmlformats.org/officeDocument/2006/relationships/hyperlink" Target="https://www.worldometers.info/coronavirus/usa/utah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north-carolina/" TargetMode="External"/><Relationship Id="rId14" Type="http://schemas.openxmlformats.org/officeDocument/2006/relationships/hyperlink" Target="https://www.worldometers.info/coronavirus/usa/ohio/" TargetMode="External"/><Relationship Id="rId22" Type="http://schemas.openxmlformats.org/officeDocument/2006/relationships/hyperlink" Target="https://www.worldometers.info/coronavirus/usa/mississippi/" TargetMode="External"/><Relationship Id="rId27" Type="http://schemas.openxmlformats.org/officeDocument/2006/relationships/hyperlink" Target="https://www.worldometers.info/coronavirus/usa/iowa/" TargetMode="External"/><Relationship Id="rId30" Type="http://schemas.openxmlformats.org/officeDocument/2006/relationships/hyperlink" Target="https://www.worldometers.info/coronavirus/usa/colorado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north-dakota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new-jersey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alabama/" TargetMode="External"/><Relationship Id="rId18" Type="http://schemas.openxmlformats.org/officeDocument/2006/relationships/hyperlink" Target="https://www.worldometers.info/coronavirus/usa/michigan/" TargetMode="External"/><Relationship Id="rId26" Type="http://schemas.openxmlformats.org/officeDocument/2006/relationships/hyperlink" Target="https://www.worldometers.info/coronavirus/usa/nevada/" TargetMode="External"/><Relationship Id="rId39" Type="http://schemas.openxmlformats.org/officeDocument/2006/relationships/hyperlink" Target="https://www.worldometers.info/coronavirus/usa/rhode-island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missouri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district-of-columbia/" TargetMode="External"/><Relationship Id="rId47" Type="http://schemas.openxmlformats.org/officeDocument/2006/relationships/hyperlink" Target="https://www.worldometers.info/coronavirus/usa/new-hampshire/" TargetMode="External"/><Relationship Id="rId50" Type="http://schemas.openxmlformats.org/officeDocument/2006/relationships/hyperlink" Target="https://www.worldometers.info/coronavirus/usa/wyoming/" TargetMode="External"/><Relationship Id="rId7" Type="http://schemas.openxmlformats.org/officeDocument/2006/relationships/hyperlink" Target="https://www.worldometers.info/coronavirus/usa/arizona/" TargetMode="External"/><Relationship Id="rId12" Type="http://schemas.openxmlformats.org/officeDocument/2006/relationships/hyperlink" Target="https://www.worldometers.info/coronavirus/usa/pennsylvania/" TargetMode="External"/><Relationship Id="rId17" Type="http://schemas.openxmlformats.org/officeDocument/2006/relationships/hyperlink" Target="https://www.worldometers.info/coronavirus/usa/massachusetts/" TargetMode="External"/><Relationship Id="rId25" Type="http://schemas.openxmlformats.org/officeDocument/2006/relationships/hyperlink" Target="https://www.worldometers.info/coronavirus/usa/washington/" TargetMode="External"/><Relationship Id="rId33" Type="http://schemas.openxmlformats.org/officeDocument/2006/relationships/hyperlink" Target="https://www.worldometers.info/coronavirus/usa/kentucky/" TargetMode="External"/><Relationship Id="rId38" Type="http://schemas.openxmlformats.org/officeDocument/2006/relationships/hyperlink" Target="https://www.worldometers.info/coronavirus/usa/new-mexico/" TargetMode="External"/><Relationship Id="rId46" Type="http://schemas.openxmlformats.org/officeDocument/2006/relationships/hyperlink" Target="https://www.worldometers.info/coronavirus/usa/montana/" TargetMode="External"/><Relationship Id="rId2" Type="http://schemas.openxmlformats.org/officeDocument/2006/relationships/hyperlink" Target="https://www.worldometers.info/coronavirus/usa/texas/" TargetMode="External"/><Relationship Id="rId16" Type="http://schemas.openxmlformats.org/officeDocument/2006/relationships/hyperlink" Target="https://www.worldometers.info/coronavirus/usa/south-carolina/" TargetMode="External"/><Relationship Id="rId20" Type="http://schemas.openxmlformats.org/officeDocument/2006/relationships/hyperlink" Target="https://www.worldometers.info/coronavirus/usa/indiana/" TargetMode="External"/><Relationship Id="rId29" Type="http://schemas.openxmlformats.org/officeDocument/2006/relationships/hyperlink" Target="https://www.worldometers.info/coronavirus/usa/oklahoma/" TargetMode="External"/><Relationship Id="rId41" Type="http://schemas.openxmlformats.org/officeDocument/2006/relationships/hyperlink" Target="https://www.worldometers.info/coronavirus/usa/south-dakot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louisiana/" TargetMode="External"/><Relationship Id="rId24" Type="http://schemas.openxmlformats.org/officeDocument/2006/relationships/hyperlink" Target="https://www.worldometers.info/coronavirus/usa/minnesota/" TargetMode="External"/><Relationship Id="rId32" Type="http://schemas.openxmlformats.org/officeDocument/2006/relationships/hyperlink" Target="https://www.worldometers.info/coronavirus/usa/connecticut/" TargetMode="External"/><Relationship Id="rId37" Type="http://schemas.openxmlformats.org/officeDocument/2006/relationships/hyperlink" Target="https://www.worldometers.info/coronavirus/usa/oregon/" TargetMode="External"/><Relationship Id="rId40" Type="http://schemas.openxmlformats.org/officeDocument/2006/relationships/hyperlink" Target="https://www.worldometers.info/coronavirus/usa/delaware/" TargetMode="External"/><Relationship Id="rId45" Type="http://schemas.openxmlformats.org/officeDocument/2006/relationships/hyperlink" Target="https://www.worldometers.info/coronavirus/usa/hawaii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wisconsin/" TargetMode="External"/><Relationship Id="rId28" Type="http://schemas.openxmlformats.org/officeDocument/2006/relationships/hyperlink" Target="https://www.worldometers.info/coronavirus/usa/arkansas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maine/" TargetMode="External"/><Relationship Id="rId10" Type="http://schemas.openxmlformats.org/officeDocument/2006/relationships/hyperlink" Target="https://www.worldometers.info/coronavirus/usa/tennessee/" TargetMode="External"/><Relationship Id="rId19" Type="http://schemas.openxmlformats.org/officeDocument/2006/relationships/hyperlink" Target="https://www.worldometers.info/coronavirus/usa/maryland/" TargetMode="External"/><Relationship Id="rId31" Type="http://schemas.openxmlformats.org/officeDocument/2006/relationships/hyperlink" Target="https://www.worldometers.info/coronavirus/usa/utah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2.bin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north-carolina/" TargetMode="External"/><Relationship Id="rId14" Type="http://schemas.openxmlformats.org/officeDocument/2006/relationships/hyperlink" Target="https://www.worldometers.info/coronavirus/usa/ohio/" TargetMode="External"/><Relationship Id="rId22" Type="http://schemas.openxmlformats.org/officeDocument/2006/relationships/hyperlink" Target="https://www.worldometers.info/coronavirus/usa/mississippi/" TargetMode="External"/><Relationship Id="rId27" Type="http://schemas.openxmlformats.org/officeDocument/2006/relationships/hyperlink" Target="https://www.worldometers.info/coronavirus/usa/iowa/" TargetMode="External"/><Relationship Id="rId30" Type="http://schemas.openxmlformats.org/officeDocument/2006/relationships/hyperlink" Target="https://www.worldometers.info/coronavirus/usa/colorado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north-dakota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new-jersey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alabama/" TargetMode="External"/><Relationship Id="rId18" Type="http://schemas.openxmlformats.org/officeDocument/2006/relationships/hyperlink" Target="https://www.worldometers.info/coronavirus/usa/michigan/" TargetMode="External"/><Relationship Id="rId26" Type="http://schemas.openxmlformats.org/officeDocument/2006/relationships/hyperlink" Target="https://www.worldometers.info/coronavirus/usa/nevada/" TargetMode="External"/><Relationship Id="rId39" Type="http://schemas.openxmlformats.org/officeDocument/2006/relationships/hyperlink" Target="https://www.worldometers.info/coronavirus/usa/rhode-island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missouri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district-of-columbia/" TargetMode="External"/><Relationship Id="rId47" Type="http://schemas.openxmlformats.org/officeDocument/2006/relationships/hyperlink" Target="https://www.worldometers.info/coronavirus/usa/new-hampshire/" TargetMode="External"/><Relationship Id="rId50" Type="http://schemas.openxmlformats.org/officeDocument/2006/relationships/hyperlink" Target="https://www.worldometers.info/coronavirus/usa/wyoming/" TargetMode="External"/><Relationship Id="rId7" Type="http://schemas.openxmlformats.org/officeDocument/2006/relationships/hyperlink" Target="https://www.worldometers.info/coronavirus/usa/arizona/" TargetMode="External"/><Relationship Id="rId12" Type="http://schemas.openxmlformats.org/officeDocument/2006/relationships/hyperlink" Target="https://www.worldometers.info/coronavirus/usa/pennsylvania/" TargetMode="External"/><Relationship Id="rId17" Type="http://schemas.openxmlformats.org/officeDocument/2006/relationships/hyperlink" Target="https://www.worldometers.info/coronavirus/usa/massachusetts/" TargetMode="External"/><Relationship Id="rId25" Type="http://schemas.openxmlformats.org/officeDocument/2006/relationships/hyperlink" Target="https://www.worldometers.info/coronavirus/usa/washington/" TargetMode="External"/><Relationship Id="rId33" Type="http://schemas.openxmlformats.org/officeDocument/2006/relationships/hyperlink" Target="https://www.worldometers.info/coronavirus/usa/kentucky/" TargetMode="External"/><Relationship Id="rId38" Type="http://schemas.openxmlformats.org/officeDocument/2006/relationships/hyperlink" Target="https://www.worldometers.info/coronavirus/usa/new-mexico/" TargetMode="External"/><Relationship Id="rId46" Type="http://schemas.openxmlformats.org/officeDocument/2006/relationships/hyperlink" Target="https://www.worldometers.info/coronavirus/usa/montana/" TargetMode="External"/><Relationship Id="rId2" Type="http://schemas.openxmlformats.org/officeDocument/2006/relationships/hyperlink" Target="https://www.worldometers.info/coronavirus/usa/texas/" TargetMode="External"/><Relationship Id="rId16" Type="http://schemas.openxmlformats.org/officeDocument/2006/relationships/hyperlink" Target="https://www.worldometers.info/coronavirus/usa/south-carolina/" TargetMode="External"/><Relationship Id="rId20" Type="http://schemas.openxmlformats.org/officeDocument/2006/relationships/hyperlink" Target="https://www.worldometers.info/coronavirus/usa/indiana/" TargetMode="External"/><Relationship Id="rId29" Type="http://schemas.openxmlformats.org/officeDocument/2006/relationships/hyperlink" Target="https://www.worldometers.info/coronavirus/usa/oklahoma/" TargetMode="External"/><Relationship Id="rId41" Type="http://schemas.openxmlformats.org/officeDocument/2006/relationships/hyperlink" Target="https://www.worldometers.info/coronavirus/usa/south-dakot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louisiana/" TargetMode="External"/><Relationship Id="rId24" Type="http://schemas.openxmlformats.org/officeDocument/2006/relationships/hyperlink" Target="https://www.worldometers.info/coronavirus/usa/minnesota/" TargetMode="External"/><Relationship Id="rId32" Type="http://schemas.openxmlformats.org/officeDocument/2006/relationships/hyperlink" Target="https://www.worldometers.info/coronavirus/usa/connecticut/" TargetMode="External"/><Relationship Id="rId37" Type="http://schemas.openxmlformats.org/officeDocument/2006/relationships/hyperlink" Target="https://www.worldometers.info/coronavirus/usa/oregon/" TargetMode="External"/><Relationship Id="rId40" Type="http://schemas.openxmlformats.org/officeDocument/2006/relationships/hyperlink" Target="https://www.worldometers.info/coronavirus/usa/delaware/" TargetMode="External"/><Relationship Id="rId45" Type="http://schemas.openxmlformats.org/officeDocument/2006/relationships/hyperlink" Target="https://www.worldometers.info/coronavirus/usa/hawaii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wisconsin/" TargetMode="External"/><Relationship Id="rId28" Type="http://schemas.openxmlformats.org/officeDocument/2006/relationships/hyperlink" Target="https://www.worldometers.info/coronavirus/usa/arkansas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maine/" TargetMode="External"/><Relationship Id="rId10" Type="http://schemas.openxmlformats.org/officeDocument/2006/relationships/hyperlink" Target="https://www.worldometers.info/coronavirus/usa/tennessee/" TargetMode="External"/><Relationship Id="rId19" Type="http://schemas.openxmlformats.org/officeDocument/2006/relationships/hyperlink" Target="https://www.worldometers.info/coronavirus/usa/maryland/" TargetMode="External"/><Relationship Id="rId31" Type="http://schemas.openxmlformats.org/officeDocument/2006/relationships/hyperlink" Target="https://www.worldometers.info/coronavirus/usa/utah/" TargetMode="External"/><Relationship Id="rId44" Type="http://schemas.openxmlformats.org/officeDocument/2006/relationships/hyperlink" Target="https://www.worldometers.info/coronavirus/usa/west-virginia/" TargetMode="External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north-carolina/" TargetMode="External"/><Relationship Id="rId14" Type="http://schemas.openxmlformats.org/officeDocument/2006/relationships/hyperlink" Target="https://www.worldometers.info/coronavirus/usa/ohio/" TargetMode="External"/><Relationship Id="rId22" Type="http://schemas.openxmlformats.org/officeDocument/2006/relationships/hyperlink" Target="https://www.worldometers.info/coronavirus/usa/mississippi/" TargetMode="External"/><Relationship Id="rId27" Type="http://schemas.openxmlformats.org/officeDocument/2006/relationships/hyperlink" Target="https://www.worldometers.info/coronavirus/usa/iowa/" TargetMode="External"/><Relationship Id="rId30" Type="http://schemas.openxmlformats.org/officeDocument/2006/relationships/hyperlink" Target="https://www.worldometers.info/coronavirus/usa/colorado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north-dakota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new-jersey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alabama/" TargetMode="External"/><Relationship Id="rId18" Type="http://schemas.openxmlformats.org/officeDocument/2006/relationships/hyperlink" Target="https://www.worldometers.info/coronavirus/usa/michigan/" TargetMode="External"/><Relationship Id="rId26" Type="http://schemas.openxmlformats.org/officeDocument/2006/relationships/hyperlink" Target="https://www.worldometers.info/coronavirus/usa/nevada/" TargetMode="External"/><Relationship Id="rId39" Type="http://schemas.openxmlformats.org/officeDocument/2006/relationships/hyperlink" Target="https://www.worldometers.info/coronavirus/usa/rhode-island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missouri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district-of-columbia/" TargetMode="External"/><Relationship Id="rId47" Type="http://schemas.openxmlformats.org/officeDocument/2006/relationships/hyperlink" Target="https://www.worldometers.info/coronavirus/usa/new-hampshire/" TargetMode="External"/><Relationship Id="rId50" Type="http://schemas.openxmlformats.org/officeDocument/2006/relationships/hyperlink" Target="https://www.worldometers.info/coronavirus/usa/wyoming/" TargetMode="External"/><Relationship Id="rId7" Type="http://schemas.openxmlformats.org/officeDocument/2006/relationships/hyperlink" Target="https://www.worldometers.info/coronavirus/usa/arizona/" TargetMode="External"/><Relationship Id="rId12" Type="http://schemas.openxmlformats.org/officeDocument/2006/relationships/hyperlink" Target="https://www.worldometers.info/coronavirus/usa/pennsylvania/" TargetMode="External"/><Relationship Id="rId17" Type="http://schemas.openxmlformats.org/officeDocument/2006/relationships/hyperlink" Target="https://www.worldometers.info/coronavirus/usa/massachusetts/" TargetMode="External"/><Relationship Id="rId25" Type="http://schemas.openxmlformats.org/officeDocument/2006/relationships/hyperlink" Target="https://www.worldometers.info/coronavirus/usa/washington/" TargetMode="External"/><Relationship Id="rId33" Type="http://schemas.openxmlformats.org/officeDocument/2006/relationships/hyperlink" Target="https://www.worldometers.info/coronavirus/usa/kentucky/" TargetMode="External"/><Relationship Id="rId38" Type="http://schemas.openxmlformats.org/officeDocument/2006/relationships/hyperlink" Target="https://www.worldometers.info/coronavirus/usa/new-mexico/" TargetMode="External"/><Relationship Id="rId46" Type="http://schemas.openxmlformats.org/officeDocument/2006/relationships/hyperlink" Target="https://www.worldometers.info/coronavirus/usa/montana/" TargetMode="External"/><Relationship Id="rId2" Type="http://schemas.openxmlformats.org/officeDocument/2006/relationships/hyperlink" Target="https://www.worldometers.info/coronavirus/usa/texas/" TargetMode="External"/><Relationship Id="rId16" Type="http://schemas.openxmlformats.org/officeDocument/2006/relationships/hyperlink" Target="https://www.worldometers.info/coronavirus/usa/south-carolina/" TargetMode="External"/><Relationship Id="rId20" Type="http://schemas.openxmlformats.org/officeDocument/2006/relationships/hyperlink" Target="https://www.worldometers.info/coronavirus/usa/indiana/" TargetMode="External"/><Relationship Id="rId29" Type="http://schemas.openxmlformats.org/officeDocument/2006/relationships/hyperlink" Target="https://www.worldometers.info/coronavirus/usa/oklahoma/" TargetMode="External"/><Relationship Id="rId41" Type="http://schemas.openxmlformats.org/officeDocument/2006/relationships/hyperlink" Target="https://www.worldometers.info/coronavirus/usa/south-dakot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louisiana/" TargetMode="External"/><Relationship Id="rId24" Type="http://schemas.openxmlformats.org/officeDocument/2006/relationships/hyperlink" Target="https://www.worldometers.info/coronavirus/usa/minnesota/" TargetMode="External"/><Relationship Id="rId32" Type="http://schemas.openxmlformats.org/officeDocument/2006/relationships/hyperlink" Target="https://www.worldometers.info/coronavirus/usa/connecticut/" TargetMode="External"/><Relationship Id="rId37" Type="http://schemas.openxmlformats.org/officeDocument/2006/relationships/hyperlink" Target="https://www.worldometers.info/coronavirus/usa/oregon/" TargetMode="External"/><Relationship Id="rId40" Type="http://schemas.openxmlformats.org/officeDocument/2006/relationships/hyperlink" Target="https://www.worldometers.info/coronavirus/usa/delaware/" TargetMode="External"/><Relationship Id="rId45" Type="http://schemas.openxmlformats.org/officeDocument/2006/relationships/hyperlink" Target="https://www.worldometers.info/coronavirus/usa/hawaii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wisconsin/" TargetMode="External"/><Relationship Id="rId28" Type="http://schemas.openxmlformats.org/officeDocument/2006/relationships/hyperlink" Target="https://www.worldometers.info/coronavirus/usa/arkansas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maine/" TargetMode="External"/><Relationship Id="rId10" Type="http://schemas.openxmlformats.org/officeDocument/2006/relationships/hyperlink" Target="https://www.worldometers.info/coronavirus/usa/tennessee/" TargetMode="External"/><Relationship Id="rId19" Type="http://schemas.openxmlformats.org/officeDocument/2006/relationships/hyperlink" Target="https://www.worldometers.info/coronavirus/usa/maryland/" TargetMode="External"/><Relationship Id="rId31" Type="http://schemas.openxmlformats.org/officeDocument/2006/relationships/hyperlink" Target="https://www.worldometers.info/coronavirus/usa/utah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3.bin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north-carolina/" TargetMode="External"/><Relationship Id="rId14" Type="http://schemas.openxmlformats.org/officeDocument/2006/relationships/hyperlink" Target="https://www.worldometers.info/coronavirus/usa/ohio/" TargetMode="External"/><Relationship Id="rId22" Type="http://schemas.openxmlformats.org/officeDocument/2006/relationships/hyperlink" Target="https://www.worldometers.info/coronavirus/usa/mississippi/" TargetMode="External"/><Relationship Id="rId27" Type="http://schemas.openxmlformats.org/officeDocument/2006/relationships/hyperlink" Target="https://www.worldometers.info/coronavirus/usa/iowa/" TargetMode="External"/><Relationship Id="rId30" Type="http://schemas.openxmlformats.org/officeDocument/2006/relationships/hyperlink" Target="https://www.worldometers.info/coronavirus/usa/colorado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north-dakota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new-jersey/" TargetMode="External"/><Relationship Id="rId51" Type="http://schemas.openxmlformats.org/officeDocument/2006/relationships/hyperlink" Target="https://www.worldometers.info/coronavirus/usa/vermo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Z59"/>
  <sheetViews>
    <sheetView topLeftCell="A11" workbookViewId="0">
      <selection activeCell="M5" sqref="B5:M59"/>
    </sheetView>
  </sheetViews>
  <sheetFormatPr defaultColWidth="14.26953125" defaultRowHeight="14.5" x14ac:dyDescent="0.35"/>
  <cols>
    <col min="1" max="1" width="8.6328125" customWidth="1"/>
    <col min="2" max="2" width="19.6328125" customWidth="1"/>
    <col min="3" max="13" width="12.08984375" customWidth="1"/>
    <col min="14" max="15" width="14.1796875" customWidth="1"/>
    <col min="16" max="16" width="8" customWidth="1"/>
    <col min="18" max="18" width="14" customWidth="1"/>
    <col min="20" max="20" width="7.6328125" customWidth="1"/>
    <col min="21" max="25" width="14.26953125" style="19"/>
  </cols>
  <sheetData>
    <row r="1" spans="1:26" x14ac:dyDescent="0.35">
      <c r="P1" s="56" t="s">
        <v>68</v>
      </c>
      <c r="Q1" s="56"/>
      <c r="R1" s="56"/>
      <c r="S1" s="4">
        <v>1.4999999999999999E-2</v>
      </c>
      <c r="T1" s="4"/>
      <c r="U1" s="57" t="s">
        <v>77</v>
      </c>
      <c r="V1" s="57"/>
      <c r="W1" s="57"/>
      <c r="X1" s="57"/>
      <c r="Y1" s="57"/>
    </row>
    <row r="2" spans="1:26" ht="21.5" thickBot="1" x14ac:dyDescent="0.55000000000000004">
      <c r="B2" s="20" t="s">
        <v>57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35"/>
      <c r="N2" s="35"/>
      <c r="O2" s="35"/>
      <c r="P2" s="21"/>
      <c r="R2" s="20" t="s">
        <v>62</v>
      </c>
      <c r="S2" s="20"/>
      <c r="T2" s="17"/>
      <c r="U2" s="15">
        <v>0.15</v>
      </c>
      <c r="V2" s="15">
        <v>0.6</v>
      </c>
      <c r="W2" s="15">
        <v>0.25</v>
      </c>
      <c r="X2" s="15">
        <v>0.125</v>
      </c>
      <c r="Y2" s="16">
        <f>S1</f>
        <v>1.4999999999999999E-2</v>
      </c>
      <c r="Z2" s="14"/>
    </row>
    <row r="3" spans="1:26" x14ac:dyDescent="0.35">
      <c r="B3" s="7" t="s">
        <v>0</v>
      </c>
      <c r="C3" s="8" t="s">
        <v>2</v>
      </c>
      <c r="D3" s="8" t="s">
        <v>4</v>
      </c>
      <c r="E3" s="8" t="s">
        <v>2</v>
      </c>
      <c r="F3" s="8" t="s">
        <v>4</v>
      </c>
      <c r="G3" s="8" t="s">
        <v>102</v>
      </c>
      <c r="H3" s="8" t="s">
        <v>6</v>
      </c>
      <c r="I3" s="8" t="s">
        <v>79</v>
      </c>
      <c r="J3" s="8" t="s">
        <v>81</v>
      </c>
      <c r="K3" s="8" t="s">
        <v>2</v>
      </c>
      <c r="L3" s="8" t="s">
        <v>83</v>
      </c>
      <c r="M3" s="9" t="s">
        <v>103</v>
      </c>
      <c r="N3" s="9"/>
      <c r="O3" s="9"/>
      <c r="P3" s="22"/>
      <c r="Q3" s="9" t="s">
        <v>84</v>
      </c>
      <c r="R3" s="9" t="s">
        <v>58</v>
      </c>
      <c r="S3" s="9" t="s">
        <v>60</v>
      </c>
      <c r="T3" s="9"/>
      <c r="U3" s="18" t="s">
        <v>69</v>
      </c>
      <c r="V3" s="18" t="s">
        <v>71</v>
      </c>
      <c r="W3" s="18" t="s">
        <v>73</v>
      </c>
      <c r="X3" s="18" t="s">
        <v>75</v>
      </c>
      <c r="Y3" s="18" t="s">
        <v>76</v>
      </c>
      <c r="Z3" s="18" t="s">
        <v>76</v>
      </c>
    </row>
    <row r="4" spans="1:26" ht="15" thickBot="1" x14ac:dyDescent="0.4">
      <c r="B4" s="10" t="s">
        <v>1</v>
      </c>
      <c r="C4" s="11" t="s">
        <v>3</v>
      </c>
      <c r="D4" s="11" t="s">
        <v>3</v>
      </c>
      <c r="E4" s="11" t="s">
        <v>5</v>
      </c>
      <c r="F4" s="11" t="s">
        <v>5</v>
      </c>
      <c r="G4" s="11" t="s">
        <v>78</v>
      </c>
      <c r="H4" s="11" t="s">
        <v>3</v>
      </c>
      <c r="I4" s="11" t="s">
        <v>80</v>
      </c>
      <c r="J4" s="11" t="s">
        <v>80</v>
      </c>
      <c r="K4" s="11" t="s">
        <v>82</v>
      </c>
      <c r="L4" s="11" t="s">
        <v>80</v>
      </c>
      <c r="M4" s="9"/>
      <c r="N4" s="9"/>
      <c r="O4" s="9"/>
      <c r="P4" s="22"/>
      <c r="Q4" s="9" t="s">
        <v>85</v>
      </c>
      <c r="R4" s="9" t="s">
        <v>59</v>
      </c>
      <c r="S4" s="9" t="s">
        <v>61</v>
      </c>
      <c r="T4" s="9"/>
      <c r="U4" s="18" t="s">
        <v>70</v>
      </c>
      <c r="V4" s="18" t="s">
        <v>72</v>
      </c>
      <c r="W4" s="18" t="s">
        <v>74</v>
      </c>
      <c r="X4" s="18" t="s">
        <v>74</v>
      </c>
      <c r="Y4" s="18" t="s">
        <v>5</v>
      </c>
      <c r="Z4" s="18" t="s">
        <v>78</v>
      </c>
    </row>
    <row r="5" spans="1:26" ht="15" thickBot="1" x14ac:dyDescent="0.4">
      <c r="A5" s="45">
        <v>1</v>
      </c>
      <c r="B5" s="41" t="s">
        <v>10</v>
      </c>
      <c r="C5" s="1">
        <v>731453</v>
      </c>
      <c r="D5" s="2"/>
      <c r="E5" s="1">
        <v>13646</v>
      </c>
      <c r="F5" s="42">
        <v>3</v>
      </c>
      <c r="G5" s="1">
        <v>348370</v>
      </c>
      <c r="H5" s="1">
        <v>369437</v>
      </c>
      <c r="I5" s="1">
        <v>18512</v>
      </c>
      <c r="J5" s="2">
        <v>345</v>
      </c>
      <c r="K5" s="1">
        <v>11796970</v>
      </c>
      <c r="L5" s="1">
        <v>298565</v>
      </c>
      <c r="M5" s="1">
        <v>39512223</v>
      </c>
      <c r="N5" s="5"/>
      <c r="O5" s="6"/>
      <c r="P5" s="6"/>
    </row>
    <row r="6" spans="1:26" ht="15" thickBot="1" x14ac:dyDescent="0.4">
      <c r="A6" s="45">
        <v>2</v>
      </c>
      <c r="B6" s="41" t="s">
        <v>15</v>
      </c>
      <c r="C6" s="1">
        <v>661505</v>
      </c>
      <c r="D6" s="2"/>
      <c r="E6" s="1">
        <v>13561</v>
      </c>
      <c r="F6" s="2"/>
      <c r="G6" s="1">
        <v>554810</v>
      </c>
      <c r="H6" s="1">
        <v>93134</v>
      </c>
      <c r="I6" s="1">
        <v>22814</v>
      </c>
      <c r="J6" s="2">
        <v>468</v>
      </c>
      <c r="K6" s="1">
        <v>5586408</v>
      </c>
      <c r="L6" s="1">
        <v>192662</v>
      </c>
      <c r="M6" s="1">
        <v>28995881</v>
      </c>
      <c r="N6" s="5"/>
      <c r="O6" s="6"/>
      <c r="P6" s="6"/>
    </row>
    <row r="7" spans="1:26" ht="15" thickBot="1" x14ac:dyDescent="0.4">
      <c r="A7" s="45">
        <v>3</v>
      </c>
      <c r="B7" s="41" t="s">
        <v>13</v>
      </c>
      <c r="C7" s="1">
        <v>640211</v>
      </c>
      <c r="D7" s="2"/>
      <c r="E7" s="1">
        <v>11755</v>
      </c>
      <c r="F7" s="2"/>
      <c r="G7" s="1">
        <v>93607</v>
      </c>
      <c r="H7" s="1">
        <v>534849</v>
      </c>
      <c r="I7" s="1">
        <v>29808</v>
      </c>
      <c r="J7" s="2">
        <v>547</v>
      </c>
      <c r="K7" s="1">
        <v>4747072</v>
      </c>
      <c r="L7" s="1">
        <v>221023</v>
      </c>
      <c r="M7" s="1">
        <v>21477737</v>
      </c>
      <c r="N7" s="5"/>
      <c r="O7" s="6"/>
      <c r="P7" s="6"/>
    </row>
    <row r="8" spans="1:26" ht="15" thickBot="1" x14ac:dyDescent="0.4">
      <c r="A8" s="45">
        <v>4</v>
      </c>
      <c r="B8" s="41" t="s">
        <v>7</v>
      </c>
      <c r="C8" s="1">
        <v>470460</v>
      </c>
      <c r="D8" s="2"/>
      <c r="E8" s="1">
        <v>33065</v>
      </c>
      <c r="F8" s="2"/>
      <c r="G8" s="1">
        <v>374745</v>
      </c>
      <c r="H8" s="1">
        <v>62650</v>
      </c>
      <c r="I8" s="1">
        <v>24184</v>
      </c>
      <c r="J8" s="1">
        <v>1700</v>
      </c>
      <c r="K8" s="1">
        <v>8610853</v>
      </c>
      <c r="L8" s="1">
        <v>442636</v>
      </c>
      <c r="M8" s="1">
        <v>19453561</v>
      </c>
      <c r="N8" s="5"/>
      <c r="O8" s="6"/>
      <c r="P8" s="6"/>
    </row>
    <row r="9" spans="1:26" ht="15" thickBot="1" x14ac:dyDescent="0.4">
      <c r="A9" s="45">
        <v>5</v>
      </c>
      <c r="B9" s="41" t="s">
        <v>16</v>
      </c>
      <c r="C9" s="1">
        <v>279354</v>
      </c>
      <c r="D9" s="2"/>
      <c r="E9" s="1">
        <v>5931</v>
      </c>
      <c r="F9" s="2"/>
      <c r="G9" s="1">
        <v>52124</v>
      </c>
      <c r="H9" s="1">
        <v>221299</v>
      </c>
      <c r="I9" s="1">
        <v>26311</v>
      </c>
      <c r="J9" s="2">
        <v>559</v>
      </c>
      <c r="K9" s="1">
        <v>2714218</v>
      </c>
      <c r="L9" s="1">
        <v>255638</v>
      </c>
      <c r="M9" s="1">
        <v>10617423</v>
      </c>
      <c r="N9" s="6"/>
      <c r="O9" s="6"/>
      <c r="P9" s="6"/>
    </row>
    <row r="10" spans="1:26" ht="15" thickBot="1" x14ac:dyDescent="0.4">
      <c r="A10" s="45">
        <v>6</v>
      </c>
      <c r="B10" s="41" t="s">
        <v>12</v>
      </c>
      <c r="C10" s="1">
        <v>247299</v>
      </c>
      <c r="D10" s="2"/>
      <c r="E10" s="1">
        <v>8362</v>
      </c>
      <c r="F10" s="2"/>
      <c r="G10" s="1">
        <v>154717</v>
      </c>
      <c r="H10" s="1">
        <v>84220</v>
      </c>
      <c r="I10" s="1">
        <v>19516</v>
      </c>
      <c r="J10" s="2">
        <v>660</v>
      </c>
      <c r="K10" s="1">
        <v>4309941</v>
      </c>
      <c r="L10" s="1">
        <v>340120</v>
      </c>
      <c r="M10" s="1">
        <v>12671821</v>
      </c>
      <c r="N10" s="5"/>
      <c r="O10" s="6"/>
      <c r="P10" s="6"/>
    </row>
    <row r="11" spans="1:26" ht="15" thickBot="1" x14ac:dyDescent="0.4">
      <c r="A11" s="45">
        <v>7</v>
      </c>
      <c r="B11" s="41" t="s">
        <v>33</v>
      </c>
      <c r="C11" s="1">
        <v>204681</v>
      </c>
      <c r="D11" s="2"/>
      <c r="E11" s="1">
        <v>5171</v>
      </c>
      <c r="F11" s="2"/>
      <c r="G11" s="1">
        <v>31384</v>
      </c>
      <c r="H11" s="1">
        <v>168126</v>
      </c>
      <c r="I11" s="1">
        <v>28120</v>
      </c>
      <c r="J11" s="2">
        <v>710</v>
      </c>
      <c r="K11" s="1">
        <v>1505837</v>
      </c>
      <c r="L11" s="1">
        <v>206882</v>
      </c>
      <c r="M11" s="1">
        <v>7278717</v>
      </c>
      <c r="N11" s="6"/>
      <c r="O11" s="6"/>
      <c r="P11" s="6"/>
    </row>
    <row r="12" spans="1:26" ht="15" thickBot="1" x14ac:dyDescent="0.4">
      <c r="A12" s="45">
        <v>8</v>
      </c>
      <c r="B12" s="41" t="s">
        <v>8</v>
      </c>
      <c r="C12" s="1">
        <v>198987</v>
      </c>
      <c r="D12" s="2"/>
      <c r="E12" s="1">
        <v>16083</v>
      </c>
      <c r="F12" s="2"/>
      <c r="G12" s="1">
        <v>163189</v>
      </c>
      <c r="H12" s="1">
        <v>19715</v>
      </c>
      <c r="I12" s="1">
        <v>22403</v>
      </c>
      <c r="J12" s="1">
        <v>1811</v>
      </c>
      <c r="K12" s="1">
        <v>2964722</v>
      </c>
      <c r="L12" s="1">
        <v>333783</v>
      </c>
      <c r="M12" s="1">
        <v>8882190</v>
      </c>
      <c r="N12" s="5"/>
      <c r="O12" s="6"/>
      <c r="P12" s="6"/>
    </row>
    <row r="13" spans="1:26" ht="15" thickBot="1" x14ac:dyDescent="0.4">
      <c r="A13" s="45">
        <v>9</v>
      </c>
      <c r="B13" s="41" t="s">
        <v>24</v>
      </c>
      <c r="C13" s="1">
        <v>175559</v>
      </c>
      <c r="D13" s="2"/>
      <c r="E13" s="1">
        <v>2879</v>
      </c>
      <c r="F13" s="2"/>
      <c r="G13" s="1">
        <v>145884</v>
      </c>
      <c r="H13" s="1">
        <v>26796</v>
      </c>
      <c r="I13" s="1">
        <v>16739</v>
      </c>
      <c r="J13" s="2">
        <v>275</v>
      </c>
      <c r="K13" s="1">
        <v>2389096</v>
      </c>
      <c r="L13" s="1">
        <v>227791</v>
      </c>
      <c r="M13" s="1">
        <v>10488084</v>
      </c>
      <c r="N13" s="5"/>
      <c r="O13" s="6"/>
      <c r="P13" s="6"/>
    </row>
    <row r="14" spans="1:26" ht="15" thickBot="1" x14ac:dyDescent="0.4">
      <c r="A14" s="45">
        <v>10</v>
      </c>
      <c r="B14" s="41" t="s">
        <v>20</v>
      </c>
      <c r="C14" s="1">
        <v>160597</v>
      </c>
      <c r="D14" s="2"/>
      <c r="E14" s="1">
        <v>1837</v>
      </c>
      <c r="F14" s="2"/>
      <c r="G14" s="1">
        <v>143156</v>
      </c>
      <c r="H14" s="1">
        <v>15604</v>
      </c>
      <c r="I14" s="1">
        <v>23516</v>
      </c>
      <c r="J14" s="2">
        <v>269</v>
      </c>
      <c r="K14" s="1">
        <v>2279035</v>
      </c>
      <c r="L14" s="1">
        <v>333720</v>
      </c>
      <c r="M14" s="1">
        <v>6829174</v>
      </c>
      <c r="N14" s="5"/>
      <c r="O14" s="6"/>
      <c r="P14" s="6"/>
    </row>
    <row r="15" spans="1:26" ht="15" thickBot="1" x14ac:dyDescent="0.4">
      <c r="A15" s="45">
        <v>11</v>
      </c>
      <c r="B15" s="41" t="s">
        <v>14</v>
      </c>
      <c r="C15" s="1">
        <v>151473</v>
      </c>
      <c r="D15" s="2"/>
      <c r="E15" s="1">
        <v>5035</v>
      </c>
      <c r="F15" s="2"/>
      <c r="G15" s="1">
        <v>134432</v>
      </c>
      <c r="H15" s="1">
        <v>12006</v>
      </c>
      <c r="I15" s="1">
        <v>32583</v>
      </c>
      <c r="J15" s="1">
        <v>1083</v>
      </c>
      <c r="K15" s="1">
        <v>1931748</v>
      </c>
      <c r="L15" s="1">
        <v>415537</v>
      </c>
      <c r="M15" s="1">
        <v>4648794</v>
      </c>
      <c r="N15" s="5"/>
      <c r="O15" s="6"/>
      <c r="P15" s="6"/>
    </row>
    <row r="16" spans="1:26" ht="15" thickBot="1" x14ac:dyDescent="0.4">
      <c r="A16" s="45">
        <v>12</v>
      </c>
      <c r="B16" s="41" t="s">
        <v>19</v>
      </c>
      <c r="C16" s="1">
        <v>142537</v>
      </c>
      <c r="D16" s="2"/>
      <c r="E16" s="1">
        <v>7840</v>
      </c>
      <c r="F16" s="2"/>
      <c r="G16" s="1">
        <v>112882</v>
      </c>
      <c r="H16" s="1">
        <v>21815</v>
      </c>
      <c r="I16" s="1">
        <v>11134</v>
      </c>
      <c r="J16" s="2">
        <v>612</v>
      </c>
      <c r="K16" s="1">
        <v>1718972</v>
      </c>
      <c r="L16" s="1">
        <v>134274</v>
      </c>
      <c r="M16" s="1">
        <v>12801989</v>
      </c>
      <c r="N16" s="5"/>
      <c r="O16" s="6"/>
      <c r="P16" s="6"/>
    </row>
    <row r="17" spans="1:16" ht="15" thickBot="1" x14ac:dyDescent="0.4">
      <c r="A17" s="45">
        <v>13</v>
      </c>
      <c r="B17" s="41" t="s">
        <v>36</v>
      </c>
      <c r="C17" s="1">
        <v>130393</v>
      </c>
      <c r="D17" s="2"/>
      <c r="E17" s="1">
        <v>2257</v>
      </c>
      <c r="F17" s="2"/>
      <c r="G17" s="1">
        <v>51154</v>
      </c>
      <c r="H17" s="1">
        <v>76982</v>
      </c>
      <c r="I17" s="1">
        <v>26594</v>
      </c>
      <c r="J17" s="2">
        <v>460</v>
      </c>
      <c r="K17" s="1">
        <v>1032916</v>
      </c>
      <c r="L17" s="1">
        <v>210662</v>
      </c>
      <c r="M17" s="1">
        <v>4903185</v>
      </c>
      <c r="N17" s="6"/>
      <c r="O17" s="6"/>
      <c r="P17" s="6"/>
    </row>
    <row r="18" spans="1:16" ht="15" thickBot="1" x14ac:dyDescent="0.4">
      <c r="A18" s="45">
        <v>14</v>
      </c>
      <c r="B18" s="41" t="s">
        <v>21</v>
      </c>
      <c r="C18" s="1">
        <v>128560</v>
      </c>
      <c r="D18" s="2"/>
      <c r="E18" s="1">
        <v>4251</v>
      </c>
      <c r="F18" s="2"/>
      <c r="G18" s="1">
        <v>107083</v>
      </c>
      <c r="H18" s="1">
        <v>17226</v>
      </c>
      <c r="I18" s="1">
        <v>10998</v>
      </c>
      <c r="J18" s="2">
        <v>364</v>
      </c>
      <c r="K18" s="1">
        <v>2342906</v>
      </c>
      <c r="L18" s="1">
        <v>200435</v>
      </c>
      <c r="M18" s="1">
        <v>11689100</v>
      </c>
      <c r="N18" s="5"/>
      <c r="O18" s="6"/>
      <c r="P18" s="6"/>
    </row>
    <row r="19" spans="1:16" ht="15" thickBot="1" x14ac:dyDescent="0.4">
      <c r="A19" s="45">
        <v>15</v>
      </c>
      <c r="B19" s="41" t="s">
        <v>29</v>
      </c>
      <c r="C19" s="1">
        <v>124779</v>
      </c>
      <c r="D19" s="2"/>
      <c r="E19" s="1">
        <v>2662</v>
      </c>
      <c r="F19" s="2"/>
      <c r="G19" s="1">
        <v>15492</v>
      </c>
      <c r="H19" s="1">
        <v>106625</v>
      </c>
      <c r="I19" s="1">
        <v>14619</v>
      </c>
      <c r="J19" s="2">
        <v>312</v>
      </c>
      <c r="K19" s="1">
        <v>1765213</v>
      </c>
      <c r="L19" s="1">
        <v>206808</v>
      </c>
      <c r="M19" s="1">
        <v>8535519</v>
      </c>
      <c r="N19" s="5"/>
      <c r="O19" s="6"/>
      <c r="P19" s="6"/>
    </row>
    <row r="20" spans="1:16" ht="15" thickBot="1" x14ac:dyDescent="0.4">
      <c r="A20" s="45">
        <v>16</v>
      </c>
      <c r="B20" s="41" t="s">
        <v>25</v>
      </c>
      <c r="C20" s="1">
        <v>123325</v>
      </c>
      <c r="D20" s="2"/>
      <c r="E20" s="1">
        <v>2846</v>
      </c>
      <c r="F20" s="2"/>
      <c r="G20" s="1">
        <v>51431</v>
      </c>
      <c r="H20" s="1">
        <v>69048</v>
      </c>
      <c r="I20" s="1">
        <v>23953</v>
      </c>
      <c r="J20" s="2">
        <v>553</v>
      </c>
      <c r="K20" s="1">
        <v>1046613</v>
      </c>
      <c r="L20" s="1">
        <v>203277</v>
      </c>
      <c r="M20" s="1">
        <v>5148714</v>
      </c>
      <c r="N20" s="5"/>
      <c r="O20" s="6"/>
      <c r="P20" s="6"/>
    </row>
    <row r="21" spans="1:16" ht="15" thickBot="1" x14ac:dyDescent="0.4">
      <c r="A21" s="45">
        <v>17</v>
      </c>
      <c r="B21" s="41" t="s">
        <v>17</v>
      </c>
      <c r="C21" s="1">
        <v>121758</v>
      </c>
      <c r="D21" s="2"/>
      <c r="E21" s="1">
        <v>9100</v>
      </c>
      <c r="F21" s="2"/>
      <c r="G21" s="1">
        <v>105769</v>
      </c>
      <c r="H21" s="1">
        <v>6889</v>
      </c>
      <c r="I21" s="1">
        <v>17665</v>
      </c>
      <c r="J21" s="1">
        <v>1320</v>
      </c>
      <c r="K21" s="1">
        <v>2024491</v>
      </c>
      <c r="L21" s="1">
        <v>293724</v>
      </c>
      <c r="M21" s="1">
        <v>6892503</v>
      </c>
      <c r="N21" s="6"/>
      <c r="O21" s="6"/>
      <c r="P21" s="6"/>
    </row>
    <row r="22" spans="1:16" ht="15" thickBot="1" x14ac:dyDescent="0.4">
      <c r="A22" s="45">
        <v>18</v>
      </c>
      <c r="B22" s="41" t="s">
        <v>11</v>
      </c>
      <c r="C22" s="1">
        <v>116295</v>
      </c>
      <c r="D22" s="2"/>
      <c r="E22" s="1">
        <v>6798</v>
      </c>
      <c r="F22" s="2"/>
      <c r="G22" s="1">
        <v>76151</v>
      </c>
      <c r="H22" s="1">
        <v>33346</v>
      </c>
      <c r="I22" s="1">
        <v>11645</v>
      </c>
      <c r="J22" s="2">
        <v>681</v>
      </c>
      <c r="K22" s="1">
        <v>3172225</v>
      </c>
      <c r="L22" s="1">
        <v>317640</v>
      </c>
      <c r="M22" s="1">
        <v>9986857</v>
      </c>
      <c r="N22" s="5"/>
      <c r="O22" s="6"/>
      <c r="P22" s="6"/>
    </row>
    <row r="23" spans="1:16" ht="15" thickBot="1" x14ac:dyDescent="0.4">
      <c r="A23" s="45">
        <v>19</v>
      </c>
      <c r="B23" s="41" t="s">
        <v>26</v>
      </c>
      <c r="C23" s="1">
        <v>110831</v>
      </c>
      <c r="D23" s="2"/>
      <c r="E23" s="1">
        <v>3789</v>
      </c>
      <c r="F23" s="2"/>
      <c r="G23" s="1">
        <v>7072</v>
      </c>
      <c r="H23" s="1">
        <v>99970</v>
      </c>
      <c r="I23" s="1">
        <v>18332</v>
      </c>
      <c r="J23" s="2">
        <v>627</v>
      </c>
      <c r="K23" s="1">
        <v>2019324</v>
      </c>
      <c r="L23" s="1">
        <v>334011</v>
      </c>
      <c r="M23" s="1">
        <v>6045680</v>
      </c>
      <c r="N23" s="6"/>
      <c r="O23" s="6"/>
      <c r="P23" s="6"/>
    </row>
    <row r="24" spans="1:16" ht="15" thickBot="1" x14ac:dyDescent="0.4">
      <c r="A24" s="45">
        <v>20</v>
      </c>
      <c r="B24" s="41" t="s">
        <v>27</v>
      </c>
      <c r="C24" s="1">
        <v>97884</v>
      </c>
      <c r="D24" s="2"/>
      <c r="E24" s="1">
        <v>3350</v>
      </c>
      <c r="F24" s="2"/>
      <c r="G24" s="1">
        <v>75222</v>
      </c>
      <c r="H24" s="1">
        <v>19312</v>
      </c>
      <c r="I24" s="1">
        <v>14540</v>
      </c>
      <c r="J24" s="2">
        <v>498</v>
      </c>
      <c r="K24" s="1">
        <v>1497703</v>
      </c>
      <c r="L24" s="1">
        <v>222468</v>
      </c>
      <c r="M24" s="1">
        <v>6732219</v>
      </c>
      <c r="N24" s="5"/>
      <c r="O24" s="6"/>
      <c r="P24" s="6"/>
    </row>
    <row r="25" spans="1:16" ht="15" thickBot="1" x14ac:dyDescent="0.4">
      <c r="A25" s="45">
        <v>21</v>
      </c>
      <c r="B25" s="41" t="s">
        <v>35</v>
      </c>
      <c r="C25" s="1">
        <v>92280</v>
      </c>
      <c r="D25" s="43">
        <v>300</v>
      </c>
      <c r="E25" s="1">
        <v>1730</v>
      </c>
      <c r="F25" s="42">
        <v>2</v>
      </c>
      <c r="G25" s="1">
        <v>13921</v>
      </c>
      <c r="H25" s="1">
        <v>76629</v>
      </c>
      <c r="I25" s="1">
        <v>15036</v>
      </c>
      <c r="J25" s="2">
        <v>282</v>
      </c>
      <c r="K25" s="1">
        <v>1091364</v>
      </c>
      <c r="L25" s="1">
        <v>177821</v>
      </c>
      <c r="M25" s="1">
        <v>6137428</v>
      </c>
      <c r="N25" s="5"/>
      <c r="O25" s="6"/>
      <c r="P25" s="6"/>
    </row>
    <row r="26" spans="1:16" ht="15" thickBot="1" x14ac:dyDescent="0.4">
      <c r="A26" s="45">
        <v>22</v>
      </c>
      <c r="B26" s="41" t="s">
        <v>30</v>
      </c>
      <c r="C26" s="1">
        <v>85939</v>
      </c>
      <c r="D26" s="2"/>
      <c r="E26" s="1">
        <v>2558</v>
      </c>
      <c r="F26" s="2"/>
      <c r="G26" s="1">
        <v>67918</v>
      </c>
      <c r="H26" s="1">
        <v>15463</v>
      </c>
      <c r="I26" s="1">
        <v>28876</v>
      </c>
      <c r="J26" s="2">
        <v>859</v>
      </c>
      <c r="K26" s="1">
        <v>641625</v>
      </c>
      <c r="L26" s="1">
        <v>215589</v>
      </c>
      <c r="M26" s="1">
        <v>2976149</v>
      </c>
      <c r="N26" s="5"/>
      <c r="O26" s="6"/>
      <c r="P26" s="6"/>
    </row>
    <row r="27" spans="1:16" ht="15" thickBot="1" x14ac:dyDescent="0.4">
      <c r="A27" s="45">
        <v>23</v>
      </c>
      <c r="B27" s="41" t="s">
        <v>22</v>
      </c>
      <c r="C27" s="1">
        <v>79354</v>
      </c>
      <c r="D27" s="2"/>
      <c r="E27" s="1">
        <v>1153</v>
      </c>
      <c r="F27" s="2"/>
      <c r="G27" s="1">
        <v>70229</v>
      </c>
      <c r="H27" s="1">
        <v>7972</v>
      </c>
      <c r="I27" s="1">
        <v>13629</v>
      </c>
      <c r="J27" s="2">
        <v>198</v>
      </c>
      <c r="K27" s="1">
        <v>1289557</v>
      </c>
      <c r="L27" s="1">
        <v>221481</v>
      </c>
      <c r="M27" s="1">
        <v>5822434</v>
      </c>
      <c r="N27" s="5"/>
      <c r="O27" s="6"/>
      <c r="P27" s="6"/>
    </row>
    <row r="28" spans="1:16" ht="15" thickBot="1" x14ac:dyDescent="0.4">
      <c r="A28" s="45">
        <v>24</v>
      </c>
      <c r="B28" s="41" t="s">
        <v>32</v>
      </c>
      <c r="C28" s="1">
        <v>78966</v>
      </c>
      <c r="D28" s="2"/>
      <c r="E28" s="1">
        <v>1899</v>
      </c>
      <c r="F28" s="2"/>
      <c r="G28" s="1">
        <v>70537</v>
      </c>
      <c r="H28" s="1">
        <v>6530</v>
      </c>
      <c r="I28" s="1">
        <v>14002</v>
      </c>
      <c r="J28" s="2">
        <v>337</v>
      </c>
      <c r="K28" s="1">
        <v>1558831</v>
      </c>
      <c r="L28" s="1">
        <v>276407</v>
      </c>
      <c r="M28" s="1">
        <v>5639632</v>
      </c>
      <c r="N28" s="5"/>
      <c r="O28" s="6"/>
      <c r="P28" s="6"/>
    </row>
    <row r="29" spans="1:16" ht="15" thickBot="1" x14ac:dyDescent="0.4">
      <c r="A29" s="45">
        <v>25</v>
      </c>
      <c r="B29" s="41" t="s">
        <v>9</v>
      </c>
      <c r="C29" s="1">
        <v>78684</v>
      </c>
      <c r="D29" s="2"/>
      <c r="E29" s="1">
        <v>1953</v>
      </c>
      <c r="F29" s="2"/>
      <c r="G29" s="1">
        <v>32913</v>
      </c>
      <c r="H29" s="1">
        <v>43818</v>
      </c>
      <c r="I29" s="1">
        <v>10333</v>
      </c>
      <c r="J29" s="2">
        <v>256</v>
      </c>
      <c r="K29" s="1">
        <v>1534090</v>
      </c>
      <c r="L29" s="1">
        <v>201459</v>
      </c>
      <c r="M29" s="1">
        <v>7614893</v>
      </c>
      <c r="N29" s="5"/>
      <c r="O29" s="6"/>
      <c r="P29" s="6"/>
    </row>
    <row r="30" spans="1:16" ht="15" thickBot="1" x14ac:dyDescent="0.4">
      <c r="A30" s="45">
        <v>26</v>
      </c>
      <c r="B30" s="41" t="s">
        <v>31</v>
      </c>
      <c r="C30" s="1">
        <v>70712</v>
      </c>
      <c r="D30" s="2"/>
      <c r="E30" s="1">
        <v>1375</v>
      </c>
      <c r="F30" s="2"/>
      <c r="G30" s="1">
        <v>31085</v>
      </c>
      <c r="H30" s="1">
        <v>38252</v>
      </c>
      <c r="I30" s="1">
        <v>22957</v>
      </c>
      <c r="J30" s="2">
        <v>446</v>
      </c>
      <c r="K30" s="1">
        <v>875292</v>
      </c>
      <c r="L30" s="1">
        <v>284171</v>
      </c>
      <c r="M30" s="1">
        <v>3080156</v>
      </c>
      <c r="N30" s="5"/>
      <c r="O30" s="6"/>
      <c r="P30" s="6"/>
    </row>
    <row r="31" spans="1:16" ht="15" thickBot="1" x14ac:dyDescent="0.4">
      <c r="A31" s="45">
        <v>27</v>
      </c>
      <c r="B31" s="41" t="s">
        <v>41</v>
      </c>
      <c r="C31" s="1">
        <v>68869</v>
      </c>
      <c r="D31" s="43">
        <v>457</v>
      </c>
      <c r="E31" s="1">
        <v>1158</v>
      </c>
      <c r="F31" s="42">
        <v>5</v>
      </c>
      <c r="G31" s="1">
        <v>49486</v>
      </c>
      <c r="H31" s="1">
        <v>18225</v>
      </c>
      <c r="I31" s="1">
        <v>21828</v>
      </c>
      <c r="J31" s="2">
        <v>367</v>
      </c>
      <c r="K31" s="1">
        <v>661240</v>
      </c>
      <c r="L31" s="1">
        <v>209580</v>
      </c>
      <c r="M31" s="1">
        <v>3155070</v>
      </c>
      <c r="N31" s="5"/>
      <c r="O31" s="6"/>
      <c r="P31" s="6"/>
    </row>
    <row r="32" spans="1:16" ht="15" thickBot="1" x14ac:dyDescent="0.4">
      <c r="A32" s="45">
        <v>28</v>
      </c>
      <c r="B32" s="41" t="s">
        <v>34</v>
      </c>
      <c r="C32" s="1">
        <v>64175</v>
      </c>
      <c r="D32" s="2"/>
      <c r="E32" s="2">
        <v>873</v>
      </c>
      <c r="F32" s="2"/>
      <c r="G32" s="1">
        <v>57547</v>
      </c>
      <c r="H32" s="1">
        <v>5755</v>
      </c>
      <c r="I32" s="1">
        <v>21265</v>
      </c>
      <c r="J32" s="2">
        <v>289</v>
      </c>
      <c r="K32" s="1">
        <v>758495</v>
      </c>
      <c r="L32" s="1">
        <v>251340</v>
      </c>
      <c r="M32" s="1">
        <v>3017804</v>
      </c>
      <c r="N32" s="5"/>
      <c r="O32" s="6"/>
      <c r="P32" s="6"/>
    </row>
    <row r="33" spans="1:16" ht="15" thickBot="1" x14ac:dyDescent="0.4">
      <c r="A33" s="45">
        <v>29</v>
      </c>
      <c r="B33" s="41" t="s">
        <v>46</v>
      </c>
      <c r="C33" s="1">
        <v>62040</v>
      </c>
      <c r="D33" s="2"/>
      <c r="E33" s="2">
        <v>846</v>
      </c>
      <c r="F33" s="2"/>
      <c r="G33" s="1">
        <v>52123</v>
      </c>
      <c r="H33" s="1">
        <v>9071</v>
      </c>
      <c r="I33" s="1">
        <v>15679</v>
      </c>
      <c r="J33" s="2">
        <v>214</v>
      </c>
      <c r="K33" s="1">
        <v>926188</v>
      </c>
      <c r="L33" s="1">
        <v>234065</v>
      </c>
      <c r="M33" s="1">
        <v>3956971</v>
      </c>
      <c r="N33" s="5"/>
      <c r="O33" s="6"/>
      <c r="P33" s="6"/>
    </row>
    <row r="34" spans="1:16" ht="15" thickBot="1" x14ac:dyDescent="0.4">
      <c r="A34" s="45">
        <v>30</v>
      </c>
      <c r="B34" s="41" t="s">
        <v>18</v>
      </c>
      <c r="C34" s="1">
        <v>58655</v>
      </c>
      <c r="D34" s="2"/>
      <c r="E34" s="1">
        <v>1966</v>
      </c>
      <c r="F34" s="2"/>
      <c r="G34" s="1">
        <v>26201</v>
      </c>
      <c r="H34" s="1">
        <v>30488</v>
      </c>
      <c r="I34" s="1">
        <v>10185</v>
      </c>
      <c r="J34" s="2">
        <v>341</v>
      </c>
      <c r="K34" s="1">
        <v>732022</v>
      </c>
      <c r="L34" s="1">
        <v>127115</v>
      </c>
      <c r="M34" s="1">
        <v>5758736</v>
      </c>
      <c r="N34" s="6"/>
      <c r="O34" s="6"/>
      <c r="P34" s="6"/>
    </row>
    <row r="35" spans="1:16" ht="15" thickBot="1" x14ac:dyDescent="0.4">
      <c r="A35" s="45">
        <v>31</v>
      </c>
      <c r="B35" s="41" t="s">
        <v>28</v>
      </c>
      <c r="C35" s="1">
        <v>53839</v>
      </c>
      <c r="D35" s="2"/>
      <c r="E35" s="2">
        <v>419</v>
      </c>
      <c r="F35" s="2"/>
      <c r="G35" s="1">
        <v>45547</v>
      </c>
      <c r="H35" s="1">
        <v>7873</v>
      </c>
      <c r="I35" s="1">
        <v>16793</v>
      </c>
      <c r="J35" s="2">
        <v>131</v>
      </c>
      <c r="K35" s="1">
        <v>845356</v>
      </c>
      <c r="L35" s="1">
        <v>263683</v>
      </c>
      <c r="M35" s="1">
        <v>3205958</v>
      </c>
      <c r="N35" s="6"/>
      <c r="O35" s="6"/>
      <c r="P35" s="5"/>
    </row>
    <row r="36" spans="1:16" ht="15" thickBot="1" x14ac:dyDescent="0.4">
      <c r="A36" s="45">
        <v>32</v>
      </c>
      <c r="B36" s="41" t="s">
        <v>23</v>
      </c>
      <c r="C36" s="1">
        <v>53365</v>
      </c>
      <c r="D36" s="2"/>
      <c r="E36" s="1">
        <v>4468</v>
      </c>
      <c r="F36" s="2"/>
      <c r="G36" s="1">
        <v>38883</v>
      </c>
      <c r="H36" s="1">
        <v>10014</v>
      </c>
      <c r="I36" s="1">
        <v>14968</v>
      </c>
      <c r="J36" s="1">
        <v>1253</v>
      </c>
      <c r="K36" s="1">
        <v>1235514</v>
      </c>
      <c r="L36" s="1">
        <v>346540</v>
      </c>
      <c r="M36" s="1">
        <v>3565287</v>
      </c>
      <c r="N36" s="5"/>
      <c r="O36" s="6"/>
      <c r="P36" s="5"/>
    </row>
    <row r="37" spans="1:16" ht="15" thickBot="1" x14ac:dyDescent="0.4">
      <c r="A37" s="45">
        <v>33</v>
      </c>
      <c r="B37" s="41" t="s">
        <v>38</v>
      </c>
      <c r="C37" s="1">
        <v>51677</v>
      </c>
      <c r="D37" s="2"/>
      <c r="E37" s="2">
        <v>987</v>
      </c>
      <c r="F37" s="2"/>
      <c r="G37" s="1">
        <v>10587</v>
      </c>
      <c r="H37" s="1">
        <v>40103</v>
      </c>
      <c r="I37" s="1">
        <v>11567</v>
      </c>
      <c r="J37" s="2">
        <v>221</v>
      </c>
      <c r="K37" s="1">
        <v>910697</v>
      </c>
      <c r="L37" s="1">
        <v>203841</v>
      </c>
      <c r="M37" s="1">
        <v>4467673</v>
      </c>
      <c r="N37" s="5"/>
      <c r="O37" s="6"/>
      <c r="P37" s="5"/>
    </row>
    <row r="38" spans="1:16" ht="15" thickBot="1" x14ac:dyDescent="0.4">
      <c r="A38" s="45">
        <v>34</v>
      </c>
      <c r="B38" s="41" t="s">
        <v>45</v>
      </c>
      <c r="C38" s="1">
        <v>46002</v>
      </c>
      <c r="D38" s="43">
        <v>82</v>
      </c>
      <c r="E38" s="2">
        <v>481</v>
      </c>
      <c r="F38" s="2"/>
      <c r="G38" s="1">
        <v>28328</v>
      </c>
      <c r="H38" s="1">
        <v>17193</v>
      </c>
      <c r="I38" s="1">
        <v>15790</v>
      </c>
      <c r="J38" s="2">
        <v>165</v>
      </c>
      <c r="K38" s="1">
        <v>427205</v>
      </c>
      <c r="L38" s="1">
        <v>146639</v>
      </c>
      <c r="M38" s="1">
        <v>2913314</v>
      </c>
      <c r="N38" s="5"/>
      <c r="O38" s="6"/>
      <c r="P38" s="34"/>
    </row>
    <row r="39" spans="1:16" ht="15" thickBot="1" x14ac:dyDescent="0.4">
      <c r="A39" s="45">
        <v>35</v>
      </c>
      <c r="B39" s="41" t="s">
        <v>50</v>
      </c>
      <c r="C39" s="1">
        <v>35661</v>
      </c>
      <c r="D39" s="2"/>
      <c r="E39" s="2">
        <v>404</v>
      </c>
      <c r="F39" s="2"/>
      <c r="G39" s="1">
        <v>26973</v>
      </c>
      <c r="H39" s="1">
        <v>8284</v>
      </c>
      <c r="I39" s="1">
        <v>18435</v>
      </c>
      <c r="J39" s="2">
        <v>209</v>
      </c>
      <c r="K39" s="1">
        <v>375973</v>
      </c>
      <c r="L39" s="1">
        <v>194361</v>
      </c>
      <c r="M39" s="1">
        <v>1934408</v>
      </c>
      <c r="N39" s="5"/>
      <c r="O39" s="6"/>
    </row>
    <row r="40" spans="1:16" ht="15" thickBot="1" x14ac:dyDescent="0.4">
      <c r="A40" s="45">
        <v>36</v>
      </c>
      <c r="B40" s="41" t="s">
        <v>49</v>
      </c>
      <c r="C40" s="1">
        <v>33196</v>
      </c>
      <c r="D40" s="2"/>
      <c r="E40" s="2">
        <v>382</v>
      </c>
      <c r="F40" s="2"/>
      <c r="G40" s="1">
        <v>16071</v>
      </c>
      <c r="H40" s="1">
        <v>16743</v>
      </c>
      <c r="I40" s="1">
        <v>18576</v>
      </c>
      <c r="J40" s="2">
        <v>214</v>
      </c>
      <c r="K40" s="1">
        <v>263183</v>
      </c>
      <c r="L40" s="1">
        <v>147271</v>
      </c>
      <c r="M40" s="1">
        <v>1787065</v>
      </c>
      <c r="N40" s="5"/>
      <c r="O40" s="6"/>
    </row>
    <row r="41" spans="1:16" ht="15" thickBot="1" x14ac:dyDescent="0.4">
      <c r="A41" s="45">
        <v>37</v>
      </c>
      <c r="B41" s="41" t="s">
        <v>37</v>
      </c>
      <c r="C41" s="1">
        <v>27601</v>
      </c>
      <c r="D41" s="2"/>
      <c r="E41" s="2">
        <v>475</v>
      </c>
      <c r="F41" s="2"/>
      <c r="G41" s="1">
        <v>5198</v>
      </c>
      <c r="H41" s="1">
        <v>21928</v>
      </c>
      <c r="I41" s="1">
        <v>6544</v>
      </c>
      <c r="J41" s="2">
        <v>113</v>
      </c>
      <c r="K41" s="1">
        <v>575596</v>
      </c>
      <c r="L41" s="1">
        <v>136470</v>
      </c>
      <c r="M41" s="1">
        <v>4217737</v>
      </c>
      <c r="N41" s="5"/>
      <c r="O41" s="6"/>
    </row>
    <row r="42" spans="1:16" ht="15" thickBot="1" x14ac:dyDescent="0.4">
      <c r="A42" s="45">
        <v>38</v>
      </c>
      <c r="B42" s="41" t="s">
        <v>44</v>
      </c>
      <c r="C42" s="1">
        <v>25902</v>
      </c>
      <c r="D42" s="2"/>
      <c r="E42" s="2">
        <v>794</v>
      </c>
      <c r="F42" s="2"/>
      <c r="G42" s="1">
        <v>13412</v>
      </c>
      <c r="H42" s="1">
        <v>11696</v>
      </c>
      <c r="I42" s="1">
        <v>12353</v>
      </c>
      <c r="J42" s="2">
        <v>379</v>
      </c>
      <c r="K42" s="1">
        <v>782044</v>
      </c>
      <c r="L42" s="1">
        <v>372965</v>
      </c>
      <c r="M42" s="1">
        <v>2096829</v>
      </c>
      <c r="N42" s="5"/>
      <c r="O42" s="6"/>
    </row>
    <row r="43" spans="1:16" ht="15" thickBot="1" x14ac:dyDescent="0.4">
      <c r="A43" s="45">
        <v>39</v>
      </c>
      <c r="B43" s="41" t="s">
        <v>40</v>
      </c>
      <c r="C43" s="1">
        <v>22243</v>
      </c>
      <c r="D43" s="2"/>
      <c r="E43" s="1">
        <v>1055</v>
      </c>
      <c r="F43" s="2"/>
      <c r="G43" s="1">
        <v>2147</v>
      </c>
      <c r="H43" s="1">
        <v>19041</v>
      </c>
      <c r="I43" s="1">
        <v>20997</v>
      </c>
      <c r="J43" s="2">
        <v>996</v>
      </c>
      <c r="K43" s="1">
        <v>557522</v>
      </c>
      <c r="L43" s="1">
        <v>526281</v>
      </c>
      <c r="M43" s="1">
        <v>1059361</v>
      </c>
      <c r="N43" s="6"/>
      <c r="O43" s="6"/>
    </row>
    <row r="44" spans="1:16" ht="15" thickBot="1" x14ac:dyDescent="0.4">
      <c r="A44" s="45">
        <v>40</v>
      </c>
      <c r="B44" s="41" t="s">
        <v>43</v>
      </c>
      <c r="C44" s="1">
        <v>17752</v>
      </c>
      <c r="D44" s="2"/>
      <c r="E44" s="2">
        <v>606</v>
      </c>
      <c r="F44" s="2"/>
      <c r="G44" s="1">
        <v>9582</v>
      </c>
      <c r="H44" s="1">
        <v>7564</v>
      </c>
      <c r="I44" s="1">
        <v>18230</v>
      </c>
      <c r="J44" s="2">
        <v>622</v>
      </c>
      <c r="K44" s="1">
        <v>246642</v>
      </c>
      <c r="L44" s="1">
        <v>253287</v>
      </c>
      <c r="M44" s="1">
        <v>973764</v>
      </c>
      <c r="N44" s="6"/>
      <c r="O44" s="6"/>
    </row>
    <row r="45" spans="1:16" ht="15" thickBot="1" x14ac:dyDescent="0.4">
      <c r="A45" s="45">
        <v>41</v>
      </c>
      <c r="B45" s="41" t="s">
        <v>54</v>
      </c>
      <c r="C45" s="1">
        <v>14596</v>
      </c>
      <c r="D45" s="2"/>
      <c r="E45" s="2">
        <v>170</v>
      </c>
      <c r="F45" s="2"/>
      <c r="G45" s="1">
        <v>11394</v>
      </c>
      <c r="H45" s="1">
        <v>3032</v>
      </c>
      <c r="I45" s="1">
        <v>16499</v>
      </c>
      <c r="J45" s="2">
        <v>192</v>
      </c>
      <c r="K45" s="1">
        <v>152293</v>
      </c>
      <c r="L45" s="1">
        <v>172149</v>
      </c>
      <c r="M45" s="1">
        <v>884659</v>
      </c>
      <c r="N45" s="6"/>
      <c r="O45" s="6"/>
    </row>
    <row r="46" spans="1:16" ht="15" thickBot="1" x14ac:dyDescent="0.4">
      <c r="A46" s="45">
        <v>42</v>
      </c>
      <c r="B46" s="41" t="s">
        <v>63</v>
      </c>
      <c r="C46" s="1">
        <v>14186</v>
      </c>
      <c r="D46" s="2"/>
      <c r="E46" s="2">
        <v>611</v>
      </c>
      <c r="F46" s="2"/>
      <c r="G46" s="1">
        <v>11297</v>
      </c>
      <c r="H46" s="1">
        <v>2278</v>
      </c>
      <c r="I46" s="1">
        <v>20101</v>
      </c>
      <c r="J46" s="2">
        <v>866</v>
      </c>
      <c r="K46" s="1">
        <v>303351</v>
      </c>
      <c r="L46" s="1">
        <v>429828</v>
      </c>
      <c r="M46" s="1">
        <v>705749</v>
      </c>
      <c r="N46" s="6"/>
      <c r="O46" s="6"/>
    </row>
    <row r="47" spans="1:16" ht="15" thickBot="1" x14ac:dyDescent="0.4">
      <c r="A47" s="45">
        <v>43</v>
      </c>
      <c r="B47" s="41" t="s">
        <v>53</v>
      </c>
      <c r="C47" s="1">
        <v>12973</v>
      </c>
      <c r="D47" s="2"/>
      <c r="E47" s="2">
        <v>150</v>
      </c>
      <c r="F47" s="2"/>
      <c r="G47" s="1">
        <v>10310</v>
      </c>
      <c r="H47" s="1">
        <v>2513</v>
      </c>
      <c r="I47" s="1">
        <v>17024</v>
      </c>
      <c r="J47" s="2">
        <v>197</v>
      </c>
      <c r="K47" s="1">
        <v>207756</v>
      </c>
      <c r="L47" s="1">
        <v>272623</v>
      </c>
      <c r="M47" s="1">
        <v>762062</v>
      </c>
      <c r="N47" s="5"/>
      <c r="O47" s="6"/>
    </row>
    <row r="48" spans="1:16" ht="15" thickBot="1" x14ac:dyDescent="0.4">
      <c r="A48" s="45">
        <v>44</v>
      </c>
      <c r="B48" s="41" t="s">
        <v>56</v>
      </c>
      <c r="C48" s="1">
        <v>11037</v>
      </c>
      <c r="D48" s="2"/>
      <c r="E48" s="2">
        <v>243</v>
      </c>
      <c r="F48" s="2"/>
      <c r="G48" s="1">
        <v>8450</v>
      </c>
      <c r="H48" s="1">
        <v>2344</v>
      </c>
      <c r="I48" s="1">
        <v>6159</v>
      </c>
      <c r="J48" s="2">
        <v>136</v>
      </c>
      <c r="K48" s="1">
        <v>448720</v>
      </c>
      <c r="L48" s="1">
        <v>250381</v>
      </c>
      <c r="M48" s="1">
        <v>1792147</v>
      </c>
      <c r="N48" s="6"/>
      <c r="O48" s="6"/>
    </row>
    <row r="49" spans="1:15" ht="15" thickBot="1" x14ac:dyDescent="0.4">
      <c r="A49" s="45">
        <v>45</v>
      </c>
      <c r="B49" s="41" t="s">
        <v>47</v>
      </c>
      <c r="C49" s="1">
        <v>9473</v>
      </c>
      <c r="D49" s="2"/>
      <c r="E49" s="2">
        <v>81</v>
      </c>
      <c r="F49" s="2"/>
      <c r="G49" s="1">
        <v>2855</v>
      </c>
      <c r="H49" s="1">
        <v>6537</v>
      </c>
      <c r="I49" s="1">
        <v>6691</v>
      </c>
      <c r="J49" s="2">
        <v>57</v>
      </c>
      <c r="K49" s="1">
        <v>294102</v>
      </c>
      <c r="L49" s="1">
        <v>207718</v>
      </c>
      <c r="M49" s="1">
        <v>1415872</v>
      </c>
      <c r="N49" s="5"/>
      <c r="O49" s="6"/>
    </row>
    <row r="50" spans="1:15" ht="15" thickBot="1" x14ac:dyDescent="0.4">
      <c r="A50" s="45">
        <v>46</v>
      </c>
      <c r="B50" s="41" t="s">
        <v>51</v>
      </c>
      <c r="C50" s="1">
        <v>8019</v>
      </c>
      <c r="D50" s="2"/>
      <c r="E50" s="2">
        <v>114</v>
      </c>
      <c r="F50" s="2"/>
      <c r="G50" s="1">
        <v>5821</v>
      </c>
      <c r="H50" s="1">
        <v>2084</v>
      </c>
      <c r="I50" s="1">
        <v>7503</v>
      </c>
      <c r="J50" s="2">
        <v>107</v>
      </c>
      <c r="K50" s="1">
        <v>259988</v>
      </c>
      <c r="L50" s="1">
        <v>243257</v>
      </c>
      <c r="M50" s="1">
        <v>1068778</v>
      </c>
      <c r="N50" s="5"/>
      <c r="O50" s="6"/>
    </row>
    <row r="51" spans="1:15" ht="15" thickBot="1" x14ac:dyDescent="0.4">
      <c r="A51" s="45">
        <v>47</v>
      </c>
      <c r="B51" s="41" t="s">
        <v>42</v>
      </c>
      <c r="C51" s="1">
        <v>7368</v>
      </c>
      <c r="D51" s="2"/>
      <c r="E51" s="2">
        <v>432</v>
      </c>
      <c r="F51" s="2"/>
      <c r="G51" s="1">
        <v>6727</v>
      </c>
      <c r="H51" s="2">
        <v>209</v>
      </c>
      <c r="I51" s="1">
        <v>5419</v>
      </c>
      <c r="J51" s="2">
        <v>318</v>
      </c>
      <c r="K51" s="1">
        <v>247299</v>
      </c>
      <c r="L51" s="1">
        <v>181876</v>
      </c>
      <c r="M51" s="1">
        <v>1359711</v>
      </c>
      <c r="N51" s="6"/>
      <c r="O51" s="6"/>
    </row>
    <row r="52" spans="1:15" ht="15" thickBot="1" x14ac:dyDescent="0.4">
      <c r="A52" s="45">
        <v>48</v>
      </c>
      <c r="B52" s="41" t="s">
        <v>52</v>
      </c>
      <c r="C52" s="1">
        <v>5586</v>
      </c>
      <c r="D52" s="2"/>
      <c r="E52" s="2">
        <v>40</v>
      </c>
      <c r="F52" s="2"/>
      <c r="G52" s="1">
        <v>2096</v>
      </c>
      <c r="H52" s="1">
        <v>3450</v>
      </c>
      <c r="I52" s="1">
        <v>7636</v>
      </c>
      <c r="J52" s="2">
        <v>55</v>
      </c>
      <c r="K52" s="1">
        <v>381937</v>
      </c>
      <c r="L52" s="1">
        <v>522096</v>
      </c>
      <c r="M52" s="1">
        <v>731545</v>
      </c>
      <c r="N52" s="6"/>
      <c r="O52" s="6"/>
    </row>
    <row r="53" spans="1:15" ht="15" thickBot="1" x14ac:dyDescent="0.4">
      <c r="A53" s="45">
        <v>49</v>
      </c>
      <c r="B53" s="41" t="s">
        <v>39</v>
      </c>
      <c r="C53" s="1">
        <v>4632</v>
      </c>
      <c r="D53" s="2"/>
      <c r="E53" s="2">
        <v>134</v>
      </c>
      <c r="F53" s="2"/>
      <c r="G53" s="1">
        <v>4006</v>
      </c>
      <c r="H53" s="2">
        <v>492</v>
      </c>
      <c r="I53" s="1">
        <v>3446</v>
      </c>
      <c r="J53" s="2">
        <v>100</v>
      </c>
      <c r="K53" s="1">
        <v>295857</v>
      </c>
      <c r="L53" s="1">
        <v>220097</v>
      </c>
      <c r="M53" s="1">
        <v>1344212</v>
      </c>
      <c r="N53" s="5"/>
      <c r="O53" s="6"/>
    </row>
    <row r="54" spans="1:15" ht="15" thickBot="1" x14ac:dyDescent="0.4">
      <c r="A54" s="45">
        <v>50</v>
      </c>
      <c r="B54" s="41" t="s">
        <v>55</v>
      </c>
      <c r="C54" s="1">
        <v>3989</v>
      </c>
      <c r="D54" s="2"/>
      <c r="E54" s="2">
        <v>42</v>
      </c>
      <c r="F54" s="2"/>
      <c r="G54" s="1">
        <v>3393</v>
      </c>
      <c r="H54" s="2">
        <v>554</v>
      </c>
      <c r="I54" s="1">
        <v>6892</v>
      </c>
      <c r="J54" s="2">
        <v>73</v>
      </c>
      <c r="K54" s="1">
        <v>119659</v>
      </c>
      <c r="L54" s="1">
        <v>206751</v>
      </c>
      <c r="M54" s="1">
        <v>578759</v>
      </c>
      <c r="N54" s="5"/>
      <c r="O54" s="6"/>
    </row>
    <row r="55" spans="1:15" ht="15" thickBot="1" x14ac:dyDescent="0.4">
      <c r="A55" s="60">
        <v>51</v>
      </c>
      <c r="B55" s="58" t="s">
        <v>48</v>
      </c>
      <c r="C55" s="53">
        <v>1642</v>
      </c>
      <c r="D55" s="54"/>
      <c r="E55" s="54">
        <v>58</v>
      </c>
      <c r="F55" s="54"/>
      <c r="G55" s="53">
        <v>1441</v>
      </c>
      <c r="H55" s="54">
        <v>143</v>
      </c>
      <c r="I55" s="53">
        <v>2631</v>
      </c>
      <c r="J55" s="54">
        <v>93</v>
      </c>
      <c r="K55" s="53">
        <v>142198</v>
      </c>
      <c r="L55" s="53">
        <v>227885</v>
      </c>
      <c r="M55" s="53">
        <v>623989</v>
      </c>
      <c r="N55" s="59"/>
      <c r="O55" s="59"/>
    </row>
    <row r="56" spans="1:15" ht="15" thickBot="1" x14ac:dyDescent="0.4">
      <c r="A56" s="45">
        <v>62</v>
      </c>
      <c r="B56" s="44" t="s">
        <v>64</v>
      </c>
      <c r="C56" s="1">
        <v>1619</v>
      </c>
      <c r="D56" s="2"/>
      <c r="E56" s="2">
        <v>14</v>
      </c>
      <c r="F56" s="2"/>
      <c r="G56" s="2">
        <v>744</v>
      </c>
      <c r="H56" s="2">
        <v>861</v>
      </c>
      <c r="I56" s="2"/>
      <c r="J56" s="2"/>
      <c r="K56" s="1">
        <v>40268</v>
      </c>
      <c r="L56" s="2"/>
      <c r="M56" s="2"/>
      <c r="N56" s="6"/>
      <c r="O56" s="5"/>
    </row>
    <row r="57" spans="1:15" ht="15" thickBot="1" x14ac:dyDescent="0.4">
      <c r="A57" s="45">
        <v>63</v>
      </c>
      <c r="B57" s="44" t="s">
        <v>67</v>
      </c>
      <c r="C57" s="2">
        <v>57</v>
      </c>
      <c r="D57" s="2"/>
      <c r="E57" s="2">
        <v>2</v>
      </c>
      <c r="F57" s="2"/>
      <c r="G57" s="2">
        <v>19</v>
      </c>
      <c r="H57" s="2">
        <v>36</v>
      </c>
      <c r="I57" s="2"/>
      <c r="J57" s="2"/>
      <c r="K57" s="1">
        <v>17626</v>
      </c>
      <c r="L57" s="2"/>
      <c r="M57" s="2"/>
      <c r="N57" s="5"/>
      <c r="O57" s="5"/>
    </row>
    <row r="58" spans="1:15" ht="15" thickBot="1" x14ac:dyDescent="0.4">
      <c r="A58" s="45">
        <v>64</v>
      </c>
      <c r="B58" s="44" t="s">
        <v>65</v>
      </c>
      <c r="C58" s="1">
        <v>34492</v>
      </c>
      <c r="D58" s="43">
        <v>251</v>
      </c>
      <c r="E58" s="2">
        <v>464</v>
      </c>
      <c r="F58" s="42">
        <v>9</v>
      </c>
      <c r="G58" s="1">
        <v>2267</v>
      </c>
      <c r="H58" s="1">
        <v>31761</v>
      </c>
      <c r="I58" s="1">
        <v>10184</v>
      </c>
      <c r="J58" s="2">
        <v>137</v>
      </c>
      <c r="K58" s="1">
        <v>464073</v>
      </c>
      <c r="L58" s="1">
        <v>137018</v>
      </c>
      <c r="M58" s="1">
        <v>3386941</v>
      </c>
      <c r="N58" s="5"/>
      <c r="O58" s="5"/>
    </row>
    <row r="59" spans="1:15" ht="21.5" thickBot="1" x14ac:dyDescent="0.4">
      <c r="A59" s="61">
        <v>65</v>
      </c>
      <c r="B59" s="62" t="s">
        <v>66</v>
      </c>
      <c r="C59" s="29">
        <v>1167</v>
      </c>
      <c r="D59" s="63">
        <v>17</v>
      </c>
      <c r="E59" s="13">
        <v>16</v>
      </c>
      <c r="F59" s="13"/>
      <c r="G59" s="29">
        <v>1061</v>
      </c>
      <c r="H59" s="13">
        <v>90</v>
      </c>
      <c r="I59" s="13"/>
      <c r="J59" s="13"/>
      <c r="K59" s="29">
        <v>17231</v>
      </c>
      <c r="L59" s="13"/>
      <c r="M59" s="13"/>
      <c r="N59" s="64"/>
      <c r="O59" s="34"/>
    </row>
  </sheetData>
  <mergeCells count="2">
    <mergeCell ref="P1:R1"/>
    <mergeCell ref="U1:Y1"/>
  </mergeCells>
  <hyperlinks>
    <hyperlink ref="B5" r:id="rId1" display="https://www.worldometers.info/coronavirus/usa/california/" xr:uid="{F4352ED2-37D7-48A3-86D3-2B83993A4A23}"/>
    <hyperlink ref="B6" r:id="rId2" display="https://www.worldometers.info/coronavirus/usa/texas/" xr:uid="{8A19FDF5-9B8C-4DFC-A5FA-1C81DFAA3273}"/>
    <hyperlink ref="B7" r:id="rId3" display="https://www.worldometers.info/coronavirus/usa/florida/" xr:uid="{F7F8069B-7894-4585-8FC6-DFD25A5BA16F}"/>
    <hyperlink ref="B8" r:id="rId4" display="https://www.worldometers.info/coronavirus/usa/new-york/" xr:uid="{4BEDD75D-F1AF-43B0-BDDF-16CC41AB0AA6}"/>
    <hyperlink ref="B9" r:id="rId5" display="https://www.worldometers.info/coronavirus/usa/georgia/" xr:uid="{E51898FD-B2EF-45B4-8197-762F963842EA}"/>
    <hyperlink ref="B10" r:id="rId6" display="https://www.worldometers.info/coronavirus/usa/illinois/" xr:uid="{25FCDEF3-218C-4BB2-9E34-7624646CF116}"/>
    <hyperlink ref="B11" r:id="rId7" display="https://www.worldometers.info/coronavirus/usa/arizona/" xr:uid="{78459475-3F92-4BB7-9C80-B372D7F3698C}"/>
    <hyperlink ref="B12" r:id="rId8" display="https://www.worldometers.info/coronavirus/usa/new-jersey/" xr:uid="{7A0DABA0-C6EE-4166-B836-E3F8FBC4D718}"/>
    <hyperlink ref="B13" r:id="rId9" display="https://www.worldometers.info/coronavirus/usa/north-carolina/" xr:uid="{51ED4D7C-1156-43FF-AE33-93C7D41F25A3}"/>
    <hyperlink ref="B14" r:id="rId10" display="https://www.worldometers.info/coronavirus/usa/tennessee/" xr:uid="{272B7643-E84D-4E39-9035-7BB9D106E573}"/>
    <hyperlink ref="B15" r:id="rId11" display="https://www.worldometers.info/coronavirus/usa/louisiana/" xr:uid="{7C6BCCC3-13AD-4979-A2CC-CC5367CB22A0}"/>
    <hyperlink ref="B16" r:id="rId12" display="https://www.worldometers.info/coronavirus/usa/pennsylvania/" xr:uid="{A6028D36-2191-4036-94CC-050F44C89052}"/>
    <hyperlink ref="B17" r:id="rId13" display="https://www.worldometers.info/coronavirus/usa/alabama/" xr:uid="{639BB92A-4100-43AE-BEE4-36C069FBAE1F}"/>
    <hyperlink ref="B18" r:id="rId14" display="https://www.worldometers.info/coronavirus/usa/ohio/" xr:uid="{7385DE80-E7F1-4FB3-9F7D-BC220DB207D8}"/>
    <hyperlink ref="B19" r:id="rId15" display="https://www.worldometers.info/coronavirus/usa/virginia/" xr:uid="{50C70941-DC2C-4D56-9C06-ACB0B92A4B68}"/>
    <hyperlink ref="B20" r:id="rId16" display="https://www.worldometers.info/coronavirus/usa/south-carolina/" xr:uid="{9E4B0212-EBE4-431A-A2C1-2055731634CB}"/>
    <hyperlink ref="B21" r:id="rId17" display="https://www.worldometers.info/coronavirus/usa/massachusetts/" xr:uid="{9893314D-5AFE-4CD4-BB3C-CD72D5181771}"/>
    <hyperlink ref="B22" r:id="rId18" display="https://www.worldometers.info/coronavirus/usa/michigan/" xr:uid="{1135CF61-F54B-4053-83DB-E240858468EA}"/>
    <hyperlink ref="B23" r:id="rId19" display="https://www.worldometers.info/coronavirus/usa/maryland/" xr:uid="{F18B759B-1398-48BF-8634-0DEE6C93DA43}"/>
    <hyperlink ref="B24" r:id="rId20" display="https://www.worldometers.info/coronavirus/usa/indiana/" xr:uid="{5851C20A-D00F-4602-A02F-D0953925D9EA}"/>
    <hyperlink ref="B25" r:id="rId21" display="https://www.worldometers.info/coronavirus/usa/missouri/" xr:uid="{A9505085-D071-408D-B5BD-E6282CB71BF9}"/>
    <hyperlink ref="B26" r:id="rId22" display="https://www.worldometers.info/coronavirus/usa/mississippi/" xr:uid="{9368766F-0EAB-4D26-A91F-F1DD23F2E16D}"/>
    <hyperlink ref="B27" r:id="rId23" display="https://www.worldometers.info/coronavirus/usa/wisconsin/" xr:uid="{9923D5FB-C895-421B-8ED4-18E5A523F077}"/>
    <hyperlink ref="B28" r:id="rId24" display="https://www.worldometers.info/coronavirus/usa/minnesota/" xr:uid="{8ED05CE2-62E4-40D2-9223-03881B3CABBF}"/>
    <hyperlink ref="B29" r:id="rId25" display="https://www.worldometers.info/coronavirus/usa/washington/" xr:uid="{FB92919A-CC7D-4C27-B584-945BE099603E}"/>
    <hyperlink ref="B30" r:id="rId26" display="https://www.worldometers.info/coronavirus/usa/nevada/" xr:uid="{5D5DEE79-9733-430B-AC29-AD7D2BB16134}"/>
    <hyperlink ref="B31" r:id="rId27" display="https://www.worldometers.info/coronavirus/usa/iowa/" xr:uid="{015FDD36-909E-4976-98DF-2A1CB74D60C6}"/>
    <hyperlink ref="B32" r:id="rId28" display="https://www.worldometers.info/coronavirus/usa/arkansas/" xr:uid="{F2337F54-89F2-461F-A171-82BDC441FD65}"/>
    <hyperlink ref="B33" r:id="rId29" display="https://www.worldometers.info/coronavirus/usa/oklahoma/" xr:uid="{BD4B95B6-6097-4516-9B8B-C913F82F6A48}"/>
    <hyperlink ref="B34" r:id="rId30" display="https://www.worldometers.info/coronavirus/usa/colorado/" xr:uid="{223EE73B-BADC-4015-8C9B-7F8EA002F2D8}"/>
    <hyperlink ref="B35" r:id="rId31" display="https://www.worldometers.info/coronavirus/usa/utah/" xr:uid="{90682E6B-4B1D-4ABE-9DA6-9E424001947A}"/>
    <hyperlink ref="B36" r:id="rId32" display="https://www.worldometers.info/coronavirus/usa/connecticut/" xr:uid="{4C74760E-8721-4632-BEF9-B37AA91B6DA3}"/>
    <hyperlink ref="B37" r:id="rId33" display="https://www.worldometers.info/coronavirus/usa/kentucky/" xr:uid="{7B76101E-10C3-45C2-98F9-15A22CB18F46}"/>
    <hyperlink ref="B38" r:id="rId34" display="https://www.worldometers.info/coronavirus/usa/kansas/" xr:uid="{7DDE094A-F66E-48BE-AAB7-FD46C18544CA}"/>
    <hyperlink ref="B39" r:id="rId35" display="https://www.worldometers.info/coronavirus/usa/nebraska/" xr:uid="{0105B5F1-0EDD-446A-8D33-5CC023EC126B}"/>
    <hyperlink ref="B40" r:id="rId36" display="https://www.worldometers.info/coronavirus/usa/idaho/" xr:uid="{EF4F789C-29F4-4AFE-8394-357197693C2C}"/>
    <hyperlink ref="B41" r:id="rId37" display="https://www.worldometers.info/coronavirus/usa/oregon/" xr:uid="{682529AB-D44C-45C0-BAC5-07305422B44F}"/>
    <hyperlink ref="B42" r:id="rId38" display="https://www.worldometers.info/coronavirus/usa/new-mexico/" xr:uid="{015788B9-05C3-479C-8A6B-6C8E151E20FA}"/>
    <hyperlink ref="B43" r:id="rId39" display="https://www.worldometers.info/coronavirus/usa/rhode-island/" xr:uid="{85FE0843-CCEB-4C5D-B606-242018AC87C5}"/>
    <hyperlink ref="B44" r:id="rId40" display="https://www.worldometers.info/coronavirus/usa/delaware/" xr:uid="{F4C9FED0-9C35-4236-AE86-C02C593C3A4C}"/>
    <hyperlink ref="B45" r:id="rId41" display="https://www.worldometers.info/coronavirus/usa/south-dakota/" xr:uid="{DA05E720-2D92-4EB3-90C7-0BDB7609ABF0}"/>
    <hyperlink ref="B46" r:id="rId42" display="https://www.worldometers.info/coronavirus/usa/district-of-columbia/" xr:uid="{5332AD6C-562D-4D42-9142-29A3D61AA1D3}"/>
    <hyperlink ref="B47" r:id="rId43" display="https://www.worldometers.info/coronavirus/usa/north-dakota/" xr:uid="{D801F3D2-D9D4-429E-AF73-78785BFA3675}"/>
    <hyperlink ref="B48" r:id="rId44" display="https://www.worldometers.info/coronavirus/usa/west-virginia/" xr:uid="{B03C3580-12FA-412B-BEDA-795D9EDC92B6}"/>
    <hyperlink ref="B49" r:id="rId45" display="https://www.worldometers.info/coronavirus/usa/hawaii/" xr:uid="{61B3F305-3B1B-4705-95AB-EDF5A5848E50}"/>
    <hyperlink ref="B50" r:id="rId46" display="https://www.worldometers.info/coronavirus/usa/montana/" xr:uid="{E0E0F007-D644-4C55-99ED-F253E50F6127}"/>
    <hyperlink ref="B51" r:id="rId47" display="https://www.worldometers.info/coronavirus/usa/new-hampshire/" xr:uid="{0DFE84CF-45E1-4EBB-9C57-F4781CADE0C5}"/>
    <hyperlink ref="B52" r:id="rId48" display="https://www.worldometers.info/coronavirus/usa/alaska/" xr:uid="{73B014B6-27F8-4A91-86A2-FC97E5C5301C}"/>
    <hyperlink ref="B53" r:id="rId49" display="https://www.worldometers.info/coronavirus/usa/maine/" xr:uid="{FA0F1C44-A6A0-47E1-B32F-96F512629E16}"/>
    <hyperlink ref="B54" r:id="rId50" display="https://www.worldometers.info/coronavirus/usa/wyoming/" xr:uid="{40733A4C-5C84-4582-9F45-3D2FB062BF82}"/>
    <hyperlink ref="B55" r:id="rId51" display="https://www.worldometers.info/coronavirus/usa/vermont/" xr:uid="{49C59788-B67C-414B-BE14-89DB83928D3D}"/>
  </hyperlinks>
  <pageMargins left="0.7" right="0.7" top="0.75" bottom="0.75" header="0.3" footer="0.3"/>
  <pageSetup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5581-99F4-4752-AB5D-E061591DB7E6}">
  <dimension ref="A1:Q66"/>
  <sheetViews>
    <sheetView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D2" sqref="A2:D56"/>
    </sheetView>
  </sheetViews>
  <sheetFormatPr defaultRowHeight="13" x14ac:dyDescent="0.3"/>
  <cols>
    <col min="1" max="1" width="20.90625" style="26" customWidth="1"/>
    <col min="2" max="2" width="11.90625" style="26" customWidth="1"/>
    <col min="3" max="3" width="14.36328125" style="26" hidden="1" customWidth="1"/>
    <col min="4" max="4" width="14.36328125" style="26" customWidth="1"/>
    <col min="5" max="5" width="14.36328125" style="26" hidden="1" customWidth="1"/>
    <col min="6" max="11" width="14.36328125" style="26" customWidth="1"/>
    <col min="12" max="12" width="14.36328125" style="25" customWidth="1"/>
    <col min="13" max="13" width="4.81640625" style="25" customWidth="1"/>
    <col min="14" max="14" width="10.08984375" style="25" customWidth="1"/>
    <col min="15" max="15" width="8.7265625" style="25"/>
    <col min="16" max="16" width="12.6328125" style="25" customWidth="1"/>
    <col min="17" max="17" width="9.81640625" style="40" customWidth="1"/>
    <col min="18" max="16384" width="8.7265625" style="25"/>
  </cols>
  <sheetData>
    <row r="1" spans="1:17" customFormat="1" ht="44" thickBot="1" x14ac:dyDescent="0.4">
      <c r="A1" s="23" t="s">
        <v>1</v>
      </c>
      <c r="B1" s="24" t="s">
        <v>93</v>
      </c>
      <c r="C1" s="24" t="s">
        <v>92</v>
      </c>
      <c r="D1" s="24" t="s">
        <v>91</v>
      </c>
      <c r="E1" s="24" t="s">
        <v>90</v>
      </c>
      <c r="F1" s="24" t="s">
        <v>104</v>
      </c>
      <c r="G1" s="24" t="s">
        <v>89</v>
      </c>
      <c r="H1" s="24" t="s">
        <v>88</v>
      </c>
      <c r="I1" s="24" t="s">
        <v>94</v>
      </c>
      <c r="J1" s="24" t="s">
        <v>87</v>
      </c>
      <c r="K1" s="24" t="s">
        <v>86</v>
      </c>
      <c r="L1" s="24" t="s">
        <v>103</v>
      </c>
      <c r="M1" s="24"/>
      <c r="N1" s="24" t="s">
        <v>98</v>
      </c>
      <c r="O1" s="24" t="s">
        <v>99</v>
      </c>
      <c r="P1" s="24" t="s">
        <v>100</v>
      </c>
      <c r="Q1" s="24" t="s">
        <v>101</v>
      </c>
    </row>
    <row r="2" spans="1:17" ht="15" thickBot="1" x14ac:dyDescent="0.35">
      <c r="A2" s="41" t="s">
        <v>36</v>
      </c>
      <c r="B2" s="1">
        <v>130393</v>
      </c>
      <c r="C2" s="2"/>
      <c r="D2" s="1">
        <v>2257</v>
      </c>
      <c r="E2" s="2"/>
      <c r="F2" s="1">
        <v>51154</v>
      </c>
      <c r="G2" s="1">
        <v>76982</v>
      </c>
      <c r="H2" s="1">
        <v>26594</v>
      </c>
      <c r="I2" s="2">
        <v>460</v>
      </c>
      <c r="J2" s="1">
        <v>1032916</v>
      </c>
      <c r="K2" s="1">
        <v>210662</v>
      </c>
      <c r="L2" s="1">
        <v>4903185</v>
      </c>
      <c r="M2" s="46"/>
      <c r="N2" s="37">
        <f>IFERROR(B2/J2,0)</f>
        <v>0.12623775795902087</v>
      </c>
      <c r="O2" s="38">
        <f>IFERROR(I2/H2,0)</f>
        <v>1.7297134692035799E-2</v>
      </c>
      <c r="P2" s="36">
        <f>D2*250</f>
        <v>564250</v>
      </c>
      <c r="Q2" s="39">
        <f>ABS(P2-B2)/B2</f>
        <v>3.3273028460116723</v>
      </c>
    </row>
    <row r="3" spans="1:17" ht="15" thickBot="1" x14ac:dyDescent="0.35">
      <c r="A3" s="41" t="s">
        <v>52</v>
      </c>
      <c r="B3" s="1">
        <v>5586</v>
      </c>
      <c r="C3" s="2"/>
      <c r="D3" s="2">
        <v>40</v>
      </c>
      <c r="E3" s="2"/>
      <c r="F3" s="1">
        <v>2096</v>
      </c>
      <c r="G3" s="1">
        <v>3450</v>
      </c>
      <c r="H3" s="1">
        <v>7636</v>
      </c>
      <c r="I3" s="2">
        <v>55</v>
      </c>
      <c r="J3" s="1">
        <v>381937</v>
      </c>
      <c r="K3" s="1">
        <v>522096</v>
      </c>
      <c r="L3" s="1">
        <v>731545</v>
      </c>
      <c r="M3" s="46"/>
      <c r="N3" s="37">
        <f>IFERROR(B3/J3,0)</f>
        <v>1.4625448699654655E-2</v>
      </c>
      <c r="O3" s="38">
        <f>IFERROR(I3/H3,0)</f>
        <v>7.2027239392352021E-3</v>
      </c>
      <c r="P3" s="36">
        <f>D3*250</f>
        <v>10000</v>
      </c>
      <c r="Q3" s="39">
        <f>ABS(P3-B3)/B3</f>
        <v>0.79018976011457209</v>
      </c>
    </row>
    <row r="4" spans="1:17" ht="15" thickBot="1" x14ac:dyDescent="0.35">
      <c r="A4" s="41" t="s">
        <v>33</v>
      </c>
      <c r="B4" s="1">
        <v>204681</v>
      </c>
      <c r="C4" s="2"/>
      <c r="D4" s="1">
        <v>5171</v>
      </c>
      <c r="E4" s="2"/>
      <c r="F4" s="1">
        <v>31384</v>
      </c>
      <c r="G4" s="1">
        <v>168126</v>
      </c>
      <c r="H4" s="1">
        <v>28120</v>
      </c>
      <c r="I4" s="2">
        <v>710</v>
      </c>
      <c r="J4" s="1">
        <v>1505837</v>
      </c>
      <c r="K4" s="1">
        <v>206882</v>
      </c>
      <c r="L4" s="1">
        <v>7278717</v>
      </c>
      <c r="M4" s="47"/>
      <c r="N4" s="37">
        <f>IFERROR(B4/J4,0)</f>
        <v>0.13592507024332648</v>
      </c>
      <c r="O4" s="38">
        <f>IFERROR(I4/H4,0)</f>
        <v>2.5248933143669987E-2</v>
      </c>
      <c r="P4" s="36">
        <f>D4*250</f>
        <v>1292750</v>
      </c>
      <c r="Q4" s="39">
        <f>ABS(P4-B4)/B4</f>
        <v>5.31592575764238</v>
      </c>
    </row>
    <row r="5" spans="1:17" ht="12.5" customHeight="1" thickBot="1" x14ac:dyDescent="0.35">
      <c r="A5" s="41" t="s">
        <v>34</v>
      </c>
      <c r="B5" s="1">
        <v>64175</v>
      </c>
      <c r="C5" s="2"/>
      <c r="D5" s="2">
        <v>873</v>
      </c>
      <c r="E5" s="2"/>
      <c r="F5" s="1">
        <v>57547</v>
      </c>
      <c r="G5" s="1">
        <v>5755</v>
      </c>
      <c r="H5" s="1">
        <v>21265</v>
      </c>
      <c r="I5" s="2">
        <v>289</v>
      </c>
      <c r="J5" s="1">
        <v>758495</v>
      </c>
      <c r="K5" s="1">
        <v>251340</v>
      </c>
      <c r="L5" s="1">
        <v>3017804</v>
      </c>
      <c r="M5" s="46"/>
      <c r="N5" s="37">
        <f>IFERROR(B5/J5,0)</f>
        <v>8.4608336244800561E-2</v>
      </c>
      <c r="O5" s="38">
        <f>IFERROR(I5/H5,0)</f>
        <v>1.3590406771690572E-2</v>
      </c>
      <c r="P5" s="36">
        <f>D5*250</f>
        <v>218250</v>
      </c>
      <c r="Q5" s="39">
        <f>ABS(P5-B5)/B5</f>
        <v>2.4008570315543434</v>
      </c>
    </row>
    <row r="6" spans="1:17" ht="15" thickBot="1" x14ac:dyDescent="0.35">
      <c r="A6" s="41" t="s">
        <v>10</v>
      </c>
      <c r="B6" s="1">
        <v>731453</v>
      </c>
      <c r="C6" s="2"/>
      <c r="D6" s="1">
        <v>13646</v>
      </c>
      <c r="E6" s="42">
        <v>3</v>
      </c>
      <c r="F6" s="1">
        <v>348370</v>
      </c>
      <c r="G6" s="1">
        <v>369437</v>
      </c>
      <c r="H6" s="1">
        <v>18512</v>
      </c>
      <c r="I6" s="2">
        <v>345</v>
      </c>
      <c r="J6" s="1">
        <v>11796970</v>
      </c>
      <c r="K6" s="1">
        <v>298565</v>
      </c>
      <c r="L6" s="1">
        <v>39512223</v>
      </c>
      <c r="M6" s="46"/>
      <c r="N6" s="37">
        <f>IFERROR(B6/J6,0)</f>
        <v>6.2003463601246762E-2</v>
      </c>
      <c r="O6" s="38">
        <f>IFERROR(I6/H6,0)</f>
        <v>1.8636560069144339E-2</v>
      </c>
      <c r="P6" s="36">
        <f>D6*250</f>
        <v>3411500</v>
      </c>
      <c r="Q6" s="39">
        <f>ABS(P6-B6)/B6</f>
        <v>3.6640043857910216</v>
      </c>
    </row>
    <row r="7" spans="1:17" ht="15" thickBot="1" x14ac:dyDescent="0.35">
      <c r="A7" s="41" t="s">
        <v>18</v>
      </c>
      <c r="B7" s="1">
        <v>58655</v>
      </c>
      <c r="C7" s="2"/>
      <c r="D7" s="1">
        <v>1966</v>
      </c>
      <c r="E7" s="2"/>
      <c r="F7" s="1">
        <v>26201</v>
      </c>
      <c r="G7" s="1">
        <v>30488</v>
      </c>
      <c r="H7" s="1">
        <v>10185</v>
      </c>
      <c r="I7" s="2">
        <v>341</v>
      </c>
      <c r="J7" s="1">
        <v>732022</v>
      </c>
      <c r="K7" s="1">
        <v>127115</v>
      </c>
      <c r="L7" s="1">
        <v>5758736</v>
      </c>
      <c r="M7" s="46"/>
      <c r="N7" s="37">
        <f>IFERROR(B7/J7,0)</f>
        <v>8.012737322102341E-2</v>
      </c>
      <c r="O7" s="38">
        <f>IFERROR(I7/H7,0)</f>
        <v>3.3480608738340696E-2</v>
      </c>
      <c r="P7" s="36">
        <f>D7*250</f>
        <v>491500</v>
      </c>
      <c r="Q7" s="39">
        <f>ABS(P7-B7)/B7</f>
        <v>7.3795072883812125</v>
      </c>
    </row>
    <row r="8" spans="1:17" ht="15" thickBot="1" x14ac:dyDescent="0.35">
      <c r="A8" s="41" t="s">
        <v>23</v>
      </c>
      <c r="B8" s="1">
        <v>53365</v>
      </c>
      <c r="C8" s="2"/>
      <c r="D8" s="1">
        <v>4468</v>
      </c>
      <c r="E8" s="2"/>
      <c r="F8" s="1">
        <v>38883</v>
      </c>
      <c r="G8" s="1">
        <v>10014</v>
      </c>
      <c r="H8" s="1">
        <v>14968</v>
      </c>
      <c r="I8" s="1">
        <v>1253</v>
      </c>
      <c r="J8" s="1">
        <v>1235514</v>
      </c>
      <c r="K8" s="1">
        <v>346540</v>
      </c>
      <c r="L8" s="1">
        <v>3565287</v>
      </c>
      <c r="M8" s="46"/>
      <c r="N8" s="37">
        <f>IFERROR(B8/J8,0)</f>
        <v>4.3192549821369892E-2</v>
      </c>
      <c r="O8" s="38">
        <f>IFERROR(I8/H8,0)</f>
        <v>8.3711918760021375E-2</v>
      </c>
      <c r="P8" s="36">
        <f>D8*250</f>
        <v>1117000</v>
      </c>
      <c r="Q8" s="39">
        <f>ABS(P8-B8)/B8</f>
        <v>19.931322027546145</v>
      </c>
    </row>
    <row r="9" spans="1:17" ht="15" thickBot="1" x14ac:dyDescent="0.35">
      <c r="A9" s="41" t="s">
        <v>43</v>
      </c>
      <c r="B9" s="1">
        <v>17752</v>
      </c>
      <c r="C9" s="2"/>
      <c r="D9" s="2">
        <v>606</v>
      </c>
      <c r="E9" s="2"/>
      <c r="F9" s="1">
        <v>9582</v>
      </c>
      <c r="G9" s="1">
        <v>7564</v>
      </c>
      <c r="H9" s="1">
        <v>18230</v>
      </c>
      <c r="I9" s="2">
        <v>622</v>
      </c>
      <c r="J9" s="1">
        <v>246642</v>
      </c>
      <c r="K9" s="1">
        <v>253287</v>
      </c>
      <c r="L9" s="1">
        <v>973764</v>
      </c>
      <c r="M9" s="46"/>
      <c r="N9" s="37">
        <f>IFERROR(B9/J9,0)</f>
        <v>7.1974765044071978E-2</v>
      </c>
      <c r="O9" s="38">
        <f>IFERROR(I9/H9,0)</f>
        <v>3.4119583104772352E-2</v>
      </c>
      <c r="P9" s="36">
        <f>D9*250</f>
        <v>151500</v>
      </c>
      <c r="Q9" s="39">
        <f>ABS(P9-B9)/B9</f>
        <v>7.5342496620099144</v>
      </c>
    </row>
    <row r="10" spans="1:17" ht="15" thickBot="1" x14ac:dyDescent="0.35">
      <c r="A10" s="41" t="s">
        <v>63</v>
      </c>
      <c r="B10" s="1">
        <v>14186</v>
      </c>
      <c r="C10" s="2"/>
      <c r="D10" s="2">
        <v>611</v>
      </c>
      <c r="E10" s="2"/>
      <c r="F10" s="1">
        <v>11297</v>
      </c>
      <c r="G10" s="1">
        <v>2278</v>
      </c>
      <c r="H10" s="1">
        <v>20101</v>
      </c>
      <c r="I10" s="2">
        <v>866</v>
      </c>
      <c r="J10" s="1">
        <v>303351</v>
      </c>
      <c r="K10" s="1">
        <v>429828</v>
      </c>
      <c r="L10" s="1">
        <v>705749</v>
      </c>
      <c r="M10" s="46"/>
      <c r="N10" s="37">
        <f>IFERROR(B10/J10,0)</f>
        <v>4.6764309331434543E-2</v>
      </c>
      <c r="O10" s="38">
        <f>IFERROR(I10/H10,0)</f>
        <v>4.308243370976568E-2</v>
      </c>
      <c r="P10" s="36">
        <f>D10*250</f>
        <v>152750</v>
      </c>
      <c r="Q10" s="39">
        <f>ABS(P10-B10)/B10</f>
        <v>9.7676582546172277</v>
      </c>
    </row>
    <row r="11" spans="1:17" ht="15" thickBot="1" x14ac:dyDescent="0.35">
      <c r="A11" s="41" t="s">
        <v>13</v>
      </c>
      <c r="B11" s="1">
        <v>640211</v>
      </c>
      <c r="C11" s="2"/>
      <c r="D11" s="1">
        <v>11755</v>
      </c>
      <c r="E11" s="2"/>
      <c r="F11" s="1">
        <v>93607</v>
      </c>
      <c r="G11" s="1">
        <v>534849</v>
      </c>
      <c r="H11" s="1">
        <v>29808</v>
      </c>
      <c r="I11" s="2">
        <v>547</v>
      </c>
      <c r="J11" s="1">
        <v>4747072</v>
      </c>
      <c r="K11" s="1">
        <v>221023</v>
      </c>
      <c r="L11" s="1">
        <v>21477737</v>
      </c>
      <c r="M11" s="46"/>
      <c r="N11" s="37">
        <f>IFERROR(B11/J11,0)</f>
        <v>0.13486439641109299</v>
      </c>
      <c r="O11" s="38">
        <f>IFERROR(I11/H11,0)</f>
        <v>1.8350778314546432E-2</v>
      </c>
      <c r="P11" s="36">
        <f>D11*250</f>
        <v>2938750</v>
      </c>
      <c r="Q11" s="39">
        <f>ABS(P11-B11)/B11</f>
        <v>3.5902835159033506</v>
      </c>
    </row>
    <row r="12" spans="1:17" ht="15" thickBot="1" x14ac:dyDescent="0.35">
      <c r="A12" s="41" t="s">
        <v>16</v>
      </c>
      <c r="B12" s="1">
        <v>279354</v>
      </c>
      <c r="C12" s="2"/>
      <c r="D12" s="1">
        <v>5931</v>
      </c>
      <c r="E12" s="2"/>
      <c r="F12" s="1">
        <v>52124</v>
      </c>
      <c r="G12" s="1">
        <v>221299</v>
      </c>
      <c r="H12" s="1">
        <v>26311</v>
      </c>
      <c r="I12" s="2">
        <v>559</v>
      </c>
      <c r="J12" s="1">
        <v>2714218</v>
      </c>
      <c r="K12" s="1">
        <v>255638</v>
      </c>
      <c r="L12" s="1">
        <v>10617423</v>
      </c>
      <c r="M12" s="46"/>
      <c r="N12" s="37">
        <f>IFERROR(B12/J12,0)</f>
        <v>0.10292246238142994</v>
      </c>
      <c r="O12" s="38">
        <f>IFERROR(I12/H12,0)</f>
        <v>2.1245866747748091E-2</v>
      </c>
      <c r="P12" s="36">
        <f>D12*250</f>
        <v>1482750</v>
      </c>
      <c r="Q12" s="39">
        <f>ABS(P12-B12)/B12</f>
        <v>4.3077815245172788</v>
      </c>
    </row>
    <row r="13" spans="1:17" ht="13.5" thickBot="1" x14ac:dyDescent="0.35">
      <c r="A13" s="44" t="s">
        <v>64</v>
      </c>
      <c r="B13" s="1">
        <v>1619</v>
      </c>
      <c r="C13" s="2"/>
      <c r="D13" s="2">
        <v>14</v>
      </c>
      <c r="E13" s="2"/>
      <c r="F13" s="2">
        <v>744</v>
      </c>
      <c r="G13" s="2">
        <v>861</v>
      </c>
      <c r="H13" s="2"/>
      <c r="I13" s="2"/>
      <c r="J13" s="1">
        <v>40268</v>
      </c>
      <c r="K13" s="2"/>
      <c r="L13" s="2"/>
      <c r="M13" s="46"/>
      <c r="N13" s="37">
        <f>IFERROR(B13/J13,0)</f>
        <v>4.0205622330386409E-2</v>
      </c>
      <c r="O13" s="38">
        <f>IFERROR(I13/H13,0)</f>
        <v>0</v>
      </c>
      <c r="P13" s="36">
        <f>D13*250</f>
        <v>3500</v>
      </c>
      <c r="Q13" s="39">
        <f>ABS(P13-B13)/B13</f>
        <v>1.1618282890673255</v>
      </c>
    </row>
    <row r="14" spans="1:17" ht="15" thickBot="1" x14ac:dyDescent="0.35">
      <c r="A14" s="41" t="s">
        <v>47</v>
      </c>
      <c r="B14" s="1">
        <v>9473</v>
      </c>
      <c r="C14" s="2"/>
      <c r="D14" s="2">
        <v>81</v>
      </c>
      <c r="E14" s="2"/>
      <c r="F14" s="1">
        <v>2855</v>
      </c>
      <c r="G14" s="1">
        <v>6537</v>
      </c>
      <c r="H14" s="1">
        <v>6691</v>
      </c>
      <c r="I14" s="2">
        <v>57</v>
      </c>
      <c r="J14" s="1">
        <v>294102</v>
      </c>
      <c r="K14" s="1">
        <v>207718</v>
      </c>
      <c r="L14" s="1">
        <v>1415872</v>
      </c>
      <c r="M14" s="46"/>
      <c r="N14" s="37">
        <f>IFERROR(B14/J14,0)</f>
        <v>3.2209913567401785E-2</v>
      </c>
      <c r="O14" s="38">
        <f>IFERROR(I14/H14,0)</f>
        <v>8.5189059931250928E-3</v>
      </c>
      <c r="P14" s="36">
        <f>D14*250</f>
        <v>20250</v>
      </c>
      <c r="Q14" s="39">
        <f>ABS(P14-B14)/B14</f>
        <v>1.1376543861501109</v>
      </c>
    </row>
    <row r="15" spans="1:17" ht="15" thickBot="1" x14ac:dyDescent="0.35">
      <c r="A15" s="41" t="s">
        <v>49</v>
      </c>
      <c r="B15" s="1">
        <v>33196</v>
      </c>
      <c r="C15" s="2"/>
      <c r="D15" s="2">
        <v>382</v>
      </c>
      <c r="E15" s="2"/>
      <c r="F15" s="1">
        <v>16071</v>
      </c>
      <c r="G15" s="1">
        <v>16743</v>
      </c>
      <c r="H15" s="1">
        <v>18576</v>
      </c>
      <c r="I15" s="2">
        <v>214</v>
      </c>
      <c r="J15" s="1">
        <v>263183</v>
      </c>
      <c r="K15" s="1">
        <v>147271</v>
      </c>
      <c r="L15" s="1">
        <v>1787065</v>
      </c>
      <c r="M15" s="46"/>
      <c r="N15" s="37">
        <f>IFERROR(B15/J15,0)</f>
        <v>0.1261327669340345</v>
      </c>
      <c r="O15" s="38">
        <f>IFERROR(I15/H15,0)</f>
        <v>1.1520241171403963E-2</v>
      </c>
      <c r="P15" s="36">
        <f>D15*250</f>
        <v>95500</v>
      </c>
      <c r="Q15" s="39">
        <f>ABS(P15-B15)/B15</f>
        <v>1.8768526328473309</v>
      </c>
    </row>
    <row r="16" spans="1:17" ht="15" thickBot="1" x14ac:dyDescent="0.35">
      <c r="A16" s="41" t="s">
        <v>12</v>
      </c>
      <c r="B16" s="1">
        <v>247299</v>
      </c>
      <c r="C16" s="2"/>
      <c r="D16" s="1">
        <v>8362</v>
      </c>
      <c r="E16" s="2"/>
      <c r="F16" s="1">
        <v>154717</v>
      </c>
      <c r="G16" s="1">
        <v>84220</v>
      </c>
      <c r="H16" s="1">
        <v>19516</v>
      </c>
      <c r="I16" s="2">
        <v>660</v>
      </c>
      <c r="J16" s="1">
        <v>4309941</v>
      </c>
      <c r="K16" s="1">
        <v>340120</v>
      </c>
      <c r="L16" s="1">
        <v>12671821</v>
      </c>
      <c r="M16" s="46"/>
      <c r="N16" s="37">
        <f>IFERROR(B16/J16,0)</f>
        <v>5.7378743699739741E-2</v>
      </c>
      <c r="O16" s="38">
        <f>IFERROR(I16/H16,0)</f>
        <v>3.3818405410944864E-2</v>
      </c>
      <c r="P16" s="36">
        <f>D16*250</f>
        <v>2090500</v>
      </c>
      <c r="Q16" s="39">
        <f>ABS(P16-B16)/B16</f>
        <v>7.4533297748878891</v>
      </c>
    </row>
    <row r="17" spans="1:17" ht="15" thickBot="1" x14ac:dyDescent="0.35">
      <c r="A17" s="41" t="s">
        <v>27</v>
      </c>
      <c r="B17" s="1">
        <v>97884</v>
      </c>
      <c r="C17" s="2"/>
      <c r="D17" s="1">
        <v>3350</v>
      </c>
      <c r="E17" s="2"/>
      <c r="F17" s="1">
        <v>75222</v>
      </c>
      <c r="G17" s="1">
        <v>19312</v>
      </c>
      <c r="H17" s="1">
        <v>14540</v>
      </c>
      <c r="I17" s="2">
        <v>498</v>
      </c>
      <c r="J17" s="1">
        <v>1497703</v>
      </c>
      <c r="K17" s="1">
        <v>222468</v>
      </c>
      <c r="L17" s="1">
        <v>6732219</v>
      </c>
      <c r="M17" s="46"/>
      <c r="N17" s="37">
        <f>IFERROR(B17/J17,0)</f>
        <v>6.5356081946821229E-2</v>
      </c>
      <c r="O17" s="38">
        <f>IFERROR(I17/H17,0)</f>
        <v>3.4250343878954606E-2</v>
      </c>
      <c r="P17" s="36">
        <f>D17*250</f>
        <v>837500</v>
      </c>
      <c r="Q17" s="39">
        <f>ABS(P17-B17)/B17</f>
        <v>7.5560459319194146</v>
      </c>
    </row>
    <row r="18" spans="1:17" ht="15" thickBot="1" x14ac:dyDescent="0.35">
      <c r="A18" s="41" t="s">
        <v>41</v>
      </c>
      <c r="B18" s="1">
        <v>68869</v>
      </c>
      <c r="C18" s="43">
        <v>457</v>
      </c>
      <c r="D18" s="1">
        <v>1158</v>
      </c>
      <c r="E18" s="42">
        <v>5</v>
      </c>
      <c r="F18" s="1">
        <v>49486</v>
      </c>
      <c r="G18" s="1">
        <v>18225</v>
      </c>
      <c r="H18" s="1">
        <v>21828</v>
      </c>
      <c r="I18" s="2">
        <v>367</v>
      </c>
      <c r="J18" s="1">
        <v>661240</v>
      </c>
      <c r="K18" s="1">
        <v>209580</v>
      </c>
      <c r="L18" s="1">
        <v>3155070</v>
      </c>
      <c r="M18" s="46"/>
      <c r="N18" s="37">
        <f>IFERROR(B18/J18,0)</f>
        <v>0.10415129151291513</v>
      </c>
      <c r="O18" s="38">
        <f>IFERROR(I18/H18,0)</f>
        <v>1.6813267363019975E-2</v>
      </c>
      <c r="P18" s="36">
        <f>D18*250</f>
        <v>289500</v>
      </c>
      <c r="Q18" s="39">
        <f>ABS(P18-B18)/B18</f>
        <v>3.2036329843616143</v>
      </c>
    </row>
    <row r="19" spans="1:17" ht="15" thickBot="1" x14ac:dyDescent="0.35">
      <c r="A19" s="41" t="s">
        <v>45</v>
      </c>
      <c r="B19" s="1">
        <v>46002</v>
      </c>
      <c r="C19" s="43">
        <v>82</v>
      </c>
      <c r="D19" s="2">
        <v>481</v>
      </c>
      <c r="E19" s="2"/>
      <c r="F19" s="1">
        <v>28328</v>
      </c>
      <c r="G19" s="1">
        <v>17193</v>
      </c>
      <c r="H19" s="1">
        <v>15790</v>
      </c>
      <c r="I19" s="2">
        <v>165</v>
      </c>
      <c r="J19" s="1">
        <v>427205</v>
      </c>
      <c r="K19" s="1">
        <v>146639</v>
      </c>
      <c r="L19" s="1">
        <v>2913314</v>
      </c>
      <c r="M19" s="46"/>
      <c r="N19" s="37">
        <f>IFERROR(B19/J19,0)</f>
        <v>0.10768132395454173</v>
      </c>
      <c r="O19" s="38">
        <f>IFERROR(I19/H19,0)</f>
        <v>1.044965167827739E-2</v>
      </c>
      <c r="P19" s="36">
        <f>D19*250</f>
        <v>120250</v>
      </c>
      <c r="Q19" s="39">
        <f>ABS(P19-B19)/B19</f>
        <v>1.6140167818790487</v>
      </c>
    </row>
    <row r="20" spans="1:17" ht="15" thickBot="1" x14ac:dyDescent="0.35">
      <c r="A20" s="41" t="s">
        <v>38</v>
      </c>
      <c r="B20" s="1">
        <v>51677</v>
      </c>
      <c r="C20" s="2"/>
      <c r="D20" s="2">
        <v>987</v>
      </c>
      <c r="E20" s="2"/>
      <c r="F20" s="1">
        <v>10587</v>
      </c>
      <c r="G20" s="1">
        <v>40103</v>
      </c>
      <c r="H20" s="1">
        <v>11567</v>
      </c>
      <c r="I20" s="2">
        <v>221</v>
      </c>
      <c r="J20" s="1">
        <v>910697</v>
      </c>
      <c r="K20" s="1">
        <v>203841</v>
      </c>
      <c r="L20" s="1">
        <v>4467673</v>
      </c>
      <c r="M20" s="46"/>
      <c r="N20" s="37">
        <f>IFERROR(B20/J20,0)</f>
        <v>5.674444958092538E-2</v>
      </c>
      <c r="O20" s="38">
        <f>IFERROR(I20/H20,0)</f>
        <v>1.9106077634650297E-2</v>
      </c>
      <c r="P20" s="36">
        <f>D20*250</f>
        <v>246750</v>
      </c>
      <c r="Q20" s="39">
        <f>ABS(P20-B20)/B20</f>
        <v>3.7748514813166398</v>
      </c>
    </row>
    <row r="21" spans="1:17" ht="15" thickBot="1" x14ac:dyDescent="0.35">
      <c r="A21" s="41" t="s">
        <v>14</v>
      </c>
      <c r="B21" s="1">
        <v>151473</v>
      </c>
      <c r="C21" s="2"/>
      <c r="D21" s="1">
        <v>5035</v>
      </c>
      <c r="E21" s="2"/>
      <c r="F21" s="1">
        <v>134432</v>
      </c>
      <c r="G21" s="1">
        <v>12006</v>
      </c>
      <c r="H21" s="1">
        <v>32583</v>
      </c>
      <c r="I21" s="1">
        <v>1083</v>
      </c>
      <c r="J21" s="1">
        <v>1931748</v>
      </c>
      <c r="K21" s="1">
        <v>415537</v>
      </c>
      <c r="L21" s="1">
        <v>4648794</v>
      </c>
      <c r="M21" s="46"/>
      <c r="N21" s="37">
        <f>IFERROR(B21/J21,0)</f>
        <v>7.8412401617602295E-2</v>
      </c>
      <c r="O21" s="38">
        <f>IFERROR(I21/H21,0)</f>
        <v>3.3238191695055701E-2</v>
      </c>
      <c r="P21" s="36">
        <f>D21*250</f>
        <v>1258750</v>
      </c>
      <c r="Q21" s="39">
        <f>ABS(P21-B21)/B21</f>
        <v>7.3100618592092319</v>
      </c>
    </row>
    <row r="22" spans="1:17" ht="15" thickBot="1" x14ac:dyDescent="0.35">
      <c r="A22" s="41" t="s">
        <v>39</v>
      </c>
      <c r="B22" s="1">
        <v>4632</v>
      </c>
      <c r="C22" s="2"/>
      <c r="D22" s="2">
        <v>134</v>
      </c>
      <c r="E22" s="2"/>
      <c r="F22" s="1">
        <v>4006</v>
      </c>
      <c r="G22" s="2">
        <v>492</v>
      </c>
      <c r="H22" s="1">
        <v>3446</v>
      </c>
      <c r="I22" s="2">
        <v>100</v>
      </c>
      <c r="J22" s="1">
        <v>295857</v>
      </c>
      <c r="K22" s="1">
        <v>220097</v>
      </c>
      <c r="L22" s="1">
        <v>1344212</v>
      </c>
      <c r="M22" s="46"/>
      <c r="N22" s="37">
        <f>IFERROR(B22/J22,0)</f>
        <v>1.5656212291749055E-2</v>
      </c>
      <c r="O22" s="38">
        <f>IFERROR(I22/H22,0)</f>
        <v>2.9019152640742889E-2</v>
      </c>
      <c r="P22" s="36">
        <f>D22*250</f>
        <v>33500</v>
      </c>
      <c r="Q22" s="39">
        <f>ABS(P22-B22)/B22</f>
        <v>6.2322970639032818</v>
      </c>
    </row>
    <row r="23" spans="1:17" ht="15" thickBot="1" x14ac:dyDescent="0.35">
      <c r="A23" s="41" t="s">
        <v>26</v>
      </c>
      <c r="B23" s="1">
        <v>110831</v>
      </c>
      <c r="C23" s="2"/>
      <c r="D23" s="1">
        <v>3789</v>
      </c>
      <c r="E23" s="2"/>
      <c r="F23" s="1">
        <v>7072</v>
      </c>
      <c r="G23" s="1">
        <v>99970</v>
      </c>
      <c r="H23" s="1">
        <v>18332</v>
      </c>
      <c r="I23" s="2">
        <v>627</v>
      </c>
      <c r="J23" s="1">
        <v>2019324</v>
      </c>
      <c r="K23" s="1">
        <v>334011</v>
      </c>
      <c r="L23" s="1">
        <v>6045680</v>
      </c>
      <c r="M23" s="46"/>
      <c r="N23" s="37">
        <f>IFERROR(B23/J23,0)</f>
        <v>5.4885199205278595E-2</v>
      </c>
      <c r="O23" s="38">
        <f>IFERROR(I23/H23,0)</f>
        <v>3.4202487453632989E-2</v>
      </c>
      <c r="P23" s="36">
        <f>D23*250</f>
        <v>947250</v>
      </c>
      <c r="Q23" s="39">
        <f>ABS(P23-B23)/B23</f>
        <v>7.5467964739107289</v>
      </c>
    </row>
    <row r="24" spans="1:17" ht="15" thickBot="1" x14ac:dyDescent="0.35">
      <c r="A24" s="41" t="s">
        <v>17</v>
      </c>
      <c r="B24" s="1">
        <v>121758</v>
      </c>
      <c r="C24" s="2"/>
      <c r="D24" s="1">
        <v>9100</v>
      </c>
      <c r="E24" s="2"/>
      <c r="F24" s="1">
        <v>105769</v>
      </c>
      <c r="G24" s="1">
        <v>6889</v>
      </c>
      <c r="H24" s="1">
        <v>17665</v>
      </c>
      <c r="I24" s="1">
        <v>1320</v>
      </c>
      <c r="J24" s="1">
        <v>2024491</v>
      </c>
      <c r="K24" s="1">
        <v>293724</v>
      </c>
      <c r="L24" s="1">
        <v>6892503</v>
      </c>
      <c r="M24" s="46"/>
      <c r="N24" s="37">
        <f>IFERROR(B24/J24,0)</f>
        <v>6.0142524713619375E-2</v>
      </c>
      <c r="O24" s="38">
        <f>IFERROR(I24/H24,0)</f>
        <v>7.4724030568921601E-2</v>
      </c>
      <c r="P24" s="36">
        <f>D24*250</f>
        <v>2275000</v>
      </c>
      <c r="Q24" s="39">
        <f>ABS(P24-B24)/B24</f>
        <v>17.684603886397607</v>
      </c>
    </row>
    <row r="25" spans="1:17" ht="15" thickBot="1" x14ac:dyDescent="0.35">
      <c r="A25" s="41" t="s">
        <v>11</v>
      </c>
      <c r="B25" s="1">
        <v>116295</v>
      </c>
      <c r="C25" s="2"/>
      <c r="D25" s="1">
        <v>6798</v>
      </c>
      <c r="E25" s="2"/>
      <c r="F25" s="1">
        <v>76151</v>
      </c>
      <c r="G25" s="1">
        <v>33346</v>
      </c>
      <c r="H25" s="1">
        <v>11645</v>
      </c>
      <c r="I25" s="2">
        <v>681</v>
      </c>
      <c r="J25" s="1">
        <v>3172225</v>
      </c>
      <c r="K25" s="1">
        <v>317640</v>
      </c>
      <c r="L25" s="1">
        <v>9986857</v>
      </c>
      <c r="M25" s="46"/>
      <c r="N25" s="37">
        <f>IFERROR(B25/J25,0)</f>
        <v>3.6660388213320301E-2</v>
      </c>
      <c r="O25" s="38">
        <f>IFERROR(I25/H25,0)</f>
        <v>5.8480034349506223E-2</v>
      </c>
      <c r="P25" s="36">
        <f>D25*250</f>
        <v>1699500</v>
      </c>
      <c r="Q25" s="39">
        <f>ABS(P25-B25)/B25</f>
        <v>13.613697923384496</v>
      </c>
    </row>
    <row r="26" spans="1:17" ht="15" thickBot="1" x14ac:dyDescent="0.35">
      <c r="A26" s="41" t="s">
        <v>32</v>
      </c>
      <c r="B26" s="1">
        <v>78966</v>
      </c>
      <c r="C26" s="2"/>
      <c r="D26" s="1">
        <v>1899</v>
      </c>
      <c r="E26" s="2"/>
      <c r="F26" s="1">
        <v>70537</v>
      </c>
      <c r="G26" s="1">
        <v>6530</v>
      </c>
      <c r="H26" s="1">
        <v>14002</v>
      </c>
      <c r="I26" s="2">
        <v>337</v>
      </c>
      <c r="J26" s="1">
        <v>1558831</v>
      </c>
      <c r="K26" s="1">
        <v>276407</v>
      </c>
      <c r="L26" s="1">
        <v>5639632</v>
      </c>
      <c r="M26" s="46"/>
      <c r="N26" s="37">
        <f>IFERROR(B26/J26,0)</f>
        <v>5.0657191190064864E-2</v>
      </c>
      <c r="O26" s="38">
        <f>IFERROR(I26/H26,0)</f>
        <v>2.4067990287101843E-2</v>
      </c>
      <c r="P26" s="36">
        <f>D26*250</f>
        <v>474750</v>
      </c>
      <c r="Q26" s="39">
        <f>ABS(P26-B26)/B26</f>
        <v>5.0120811488488712</v>
      </c>
    </row>
    <row r="27" spans="1:17" ht="15" thickBot="1" x14ac:dyDescent="0.35">
      <c r="A27" s="41" t="s">
        <v>30</v>
      </c>
      <c r="B27" s="1">
        <v>85939</v>
      </c>
      <c r="C27" s="2"/>
      <c r="D27" s="1">
        <v>2558</v>
      </c>
      <c r="E27" s="2"/>
      <c r="F27" s="1">
        <v>67918</v>
      </c>
      <c r="G27" s="1">
        <v>15463</v>
      </c>
      <c r="H27" s="1">
        <v>28876</v>
      </c>
      <c r="I27" s="2">
        <v>859</v>
      </c>
      <c r="J27" s="1">
        <v>641625</v>
      </c>
      <c r="K27" s="1">
        <v>215589</v>
      </c>
      <c r="L27" s="1">
        <v>2976149</v>
      </c>
      <c r="M27" s="46"/>
      <c r="N27" s="37">
        <f>IFERROR(B27/J27,0)</f>
        <v>0.13393960646795247</v>
      </c>
      <c r="O27" s="38">
        <f>IFERROR(I27/H27,0)</f>
        <v>2.9747887519046959E-2</v>
      </c>
      <c r="P27" s="36">
        <f>D27*250</f>
        <v>639500</v>
      </c>
      <c r="Q27" s="39">
        <f>ABS(P27-B27)/B27</f>
        <v>6.4413246605150167</v>
      </c>
    </row>
    <row r="28" spans="1:17" ht="15" thickBot="1" x14ac:dyDescent="0.35">
      <c r="A28" s="41" t="s">
        <v>35</v>
      </c>
      <c r="B28" s="1">
        <v>92280</v>
      </c>
      <c r="C28" s="43">
        <v>300</v>
      </c>
      <c r="D28" s="1">
        <v>1730</v>
      </c>
      <c r="E28" s="42">
        <v>2</v>
      </c>
      <c r="F28" s="1">
        <v>13921</v>
      </c>
      <c r="G28" s="1">
        <v>76629</v>
      </c>
      <c r="H28" s="1">
        <v>15036</v>
      </c>
      <c r="I28" s="2">
        <v>282</v>
      </c>
      <c r="J28" s="1">
        <v>1091364</v>
      </c>
      <c r="K28" s="1">
        <v>177821</v>
      </c>
      <c r="L28" s="1">
        <v>6137428</v>
      </c>
      <c r="M28" s="46"/>
      <c r="N28" s="37">
        <f>IFERROR(B28/J28,0)</f>
        <v>8.4554740673139298E-2</v>
      </c>
      <c r="O28" s="38">
        <f>IFERROR(I28/H28,0)</f>
        <v>1.8754988028731046E-2</v>
      </c>
      <c r="P28" s="36">
        <f>D28*250</f>
        <v>432500</v>
      </c>
      <c r="Q28" s="39">
        <f>ABS(P28-B28)/B28</f>
        <v>3.6868227134807108</v>
      </c>
    </row>
    <row r="29" spans="1:17" ht="15" thickBot="1" x14ac:dyDescent="0.35">
      <c r="A29" s="41" t="s">
        <v>51</v>
      </c>
      <c r="B29" s="1">
        <v>8019</v>
      </c>
      <c r="C29" s="2"/>
      <c r="D29" s="2">
        <v>114</v>
      </c>
      <c r="E29" s="2"/>
      <c r="F29" s="1">
        <v>5821</v>
      </c>
      <c r="G29" s="1">
        <v>2084</v>
      </c>
      <c r="H29" s="1">
        <v>7503</v>
      </c>
      <c r="I29" s="2">
        <v>107</v>
      </c>
      <c r="J29" s="1">
        <v>259988</v>
      </c>
      <c r="K29" s="1">
        <v>243257</v>
      </c>
      <c r="L29" s="1">
        <v>1068778</v>
      </c>
      <c r="M29" s="46"/>
      <c r="N29" s="37">
        <f>IFERROR(B29/J29,0)</f>
        <v>3.0843731249134577E-2</v>
      </c>
      <c r="O29" s="38">
        <f>IFERROR(I29/H29,0)</f>
        <v>1.4260962281753966E-2</v>
      </c>
      <c r="P29" s="36">
        <f>D29*250</f>
        <v>28500</v>
      </c>
      <c r="Q29" s="39">
        <f>ABS(P29-B29)/B29</f>
        <v>2.554059109614665</v>
      </c>
    </row>
    <row r="30" spans="1:17" ht="15" thickBot="1" x14ac:dyDescent="0.35">
      <c r="A30" s="41" t="s">
        <v>50</v>
      </c>
      <c r="B30" s="1">
        <v>35661</v>
      </c>
      <c r="C30" s="2"/>
      <c r="D30" s="2">
        <v>404</v>
      </c>
      <c r="E30" s="2"/>
      <c r="F30" s="1">
        <v>26973</v>
      </c>
      <c r="G30" s="1">
        <v>8284</v>
      </c>
      <c r="H30" s="1">
        <v>18435</v>
      </c>
      <c r="I30" s="2">
        <v>209</v>
      </c>
      <c r="J30" s="1">
        <v>375973</v>
      </c>
      <c r="K30" s="1">
        <v>194361</v>
      </c>
      <c r="L30" s="1">
        <v>1934408</v>
      </c>
      <c r="M30" s="46"/>
      <c r="N30" s="37">
        <f>IFERROR(B30/J30,0)</f>
        <v>9.4849896136158712E-2</v>
      </c>
      <c r="O30" s="38">
        <f>IFERROR(I30/H30,0)</f>
        <v>1.1337130458367236E-2</v>
      </c>
      <c r="P30" s="36">
        <f>D30*250</f>
        <v>101000</v>
      </c>
      <c r="Q30" s="39">
        <f>ABS(P30-B30)/B30</f>
        <v>1.8322256807156276</v>
      </c>
    </row>
    <row r="31" spans="1:17" ht="15" thickBot="1" x14ac:dyDescent="0.35">
      <c r="A31" s="41" t="s">
        <v>31</v>
      </c>
      <c r="B31" s="1">
        <v>70712</v>
      </c>
      <c r="C31" s="2"/>
      <c r="D31" s="1">
        <v>1375</v>
      </c>
      <c r="E31" s="2"/>
      <c r="F31" s="1">
        <v>31085</v>
      </c>
      <c r="G31" s="1">
        <v>38252</v>
      </c>
      <c r="H31" s="1">
        <v>22957</v>
      </c>
      <c r="I31" s="2">
        <v>446</v>
      </c>
      <c r="J31" s="1">
        <v>875292</v>
      </c>
      <c r="K31" s="1">
        <v>284171</v>
      </c>
      <c r="L31" s="1">
        <v>3080156</v>
      </c>
      <c r="M31" s="46"/>
      <c r="N31" s="37">
        <f>IFERROR(B31/J31,0)</f>
        <v>8.0786754591610568E-2</v>
      </c>
      <c r="O31" s="38">
        <f>IFERROR(I31/H31,0)</f>
        <v>1.9427625560831118E-2</v>
      </c>
      <c r="P31" s="36">
        <f>D31*250</f>
        <v>343750</v>
      </c>
      <c r="Q31" s="39">
        <f>ABS(P31-B31)/B31</f>
        <v>3.8612682430139156</v>
      </c>
    </row>
    <row r="32" spans="1:17" ht="15" thickBot="1" x14ac:dyDescent="0.35">
      <c r="A32" s="41" t="s">
        <v>42</v>
      </c>
      <c r="B32" s="1">
        <v>7368</v>
      </c>
      <c r="C32" s="2"/>
      <c r="D32" s="2">
        <v>432</v>
      </c>
      <c r="E32" s="2"/>
      <c r="F32" s="1">
        <v>6727</v>
      </c>
      <c r="G32" s="2">
        <v>209</v>
      </c>
      <c r="H32" s="1">
        <v>5419</v>
      </c>
      <c r="I32" s="2">
        <v>318</v>
      </c>
      <c r="J32" s="1">
        <v>247299</v>
      </c>
      <c r="K32" s="1">
        <v>181876</v>
      </c>
      <c r="L32" s="1">
        <v>1359711</v>
      </c>
      <c r="M32" s="46"/>
      <c r="N32" s="37">
        <f>IFERROR(B32/J32,0)</f>
        <v>2.9793893222374534E-2</v>
      </c>
      <c r="O32" s="38">
        <f>IFERROR(I32/H32,0)</f>
        <v>5.8682413729470383E-2</v>
      </c>
      <c r="P32" s="36">
        <f>D32*250</f>
        <v>108000</v>
      </c>
      <c r="Q32" s="39">
        <f>ABS(P32-B32)/B32</f>
        <v>13.657980456026058</v>
      </c>
    </row>
    <row r="33" spans="1:17" ht="15" thickBot="1" x14ac:dyDescent="0.35">
      <c r="A33" s="41" t="s">
        <v>8</v>
      </c>
      <c r="B33" s="1">
        <v>198987</v>
      </c>
      <c r="C33" s="2"/>
      <c r="D33" s="1">
        <v>16083</v>
      </c>
      <c r="E33" s="2"/>
      <c r="F33" s="1">
        <v>163189</v>
      </c>
      <c r="G33" s="1">
        <v>19715</v>
      </c>
      <c r="H33" s="1">
        <v>22403</v>
      </c>
      <c r="I33" s="1">
        <v>1811</v>
      </c>
      <c r="J33" s="1">
        <v>2964722</v>
      </c>
      <c r="K33" s="1">
        <v>333783</v>
      </c>
      <c r="L33" s="1">
        <v>8882190</v>
      </c>
      <c r="M33" s="46"/>
      <c r="N33" s="37">
        <f>IFERROR(B33/J33,0)</f>
        <v>6.7118266063394813E-2</v>
      </c>
      <c r="O33" s="38">
        <f>IFERROR(I33/H33,0)</f>
        <v>8.0837387849841541E-2</v>
      </c>
      <c r="P33" s="36">
        <f>D33*250</f>
        <v>4020750</v>
      </c>
      <c r="Q33" s="39">
        <f>ABS(P33-B33)/B33</f>
        <v>19.206093865428397</v>
      </c>
    </row>
    <row r="34" spans="1:17" ht="15" thickBot="1" x14ac:dyDescent="0.35">
      <c r="A34" s="41" t="s">
        <v>44</v>
      </c>
      <c r="B34" s="1">
        <v>25902</v>
      </c>
      <c r="C34" s="2"/>
      <c r="D34" s="2">
        <v>794</v>
      </c>
      <c r="E34" s="2"/>
      <c r="F34" s="1">
        <v>13412</v>
      </c>
      <c r="G34" s="1">
        <v>11696</v>
      </c>
      <c r="H34" s="1">
        <v>12353</v>
      </c>
      <c r="I34" s="2">
        <v>379</v>
      </c>
      <c r="J34" s="1">
        <v>782044</v>
      </c>
      <c r="K34" s="1">
        <v>372965</v>
      </c>
      <c r="L34" s="1">
        <v>2096829</v>
      </c>
      <c r="M34" s="46"/>
      <c r="N34" s="37">
        <f>IFERROR(B34/J34,0)</f>
        <v>3.3120898568366995E-2</v>
      </c>
      <c r="O34" s="38">
        <f>IFERROR(I34/H34,0)</f>
        <v>3.0680806281874848E-2</v>
      </c>
      <c r="P34" s="36">
        <f>D34*250</f>
        <v>198500</v>
      </c>
      <c r="Q34" s="39">
        <f>ABS(P34-B34)/B34</f>
        <v>6.6635008879623197</v>
      </c>
    </row>
    <row r="35" spans="1:17" ht="15" thickBot="1" x14ac:dyDescent="0.35">
      <c r="A35" s="41" t="s">
        <v>7</v>
      </c>
      <c r="B35" s="1">
        <v>470460</v>
      </c>
      <c r="C35" s="2"/>
      <c r="D35" s="1">
        <v>33065</v>
      </c>
      <c r="E35" s="2"/>
      <c r="F35" s="1">
        <v>374745</v>
      </c>
      <c r="G35" s="1">
        <v>62650</v>
      </c>
      <c r="H35" s="1">
        <v>24184</v>
      </c>
      <c r="I35" s="1">
        <v>1700</v>
      </c>
      <c r="J35" s="1">
        <v>8610853</v>
      </c>
      <c r="K35" s="1">
        <v>442636</v>
      </c>
      <c r="L35" s="1">
        <v>19453561</v>
      </c>
      <c r="M35" s="46"/>
      <c r="N35" s="37">
        <f>IFERROR(B35/J35,0)</f>
        <v>5.4635702177240744E-2</v>
      </c>
      <c r="O35" s="38">
        <f>IFERROR(I35/H35,0)</f>
        <v>7.0294409526959978E-2</v>
      </c>
      <c r="P35" s="36">
        <f>D35*250</f>
        <v>8266250</v>
      </c>
      <c r="Q35" s="39">
        <f>ABS(P35-B35)/B35</f>
        <v>16.570569230115208</v>
      </c>
    </row>
    <row r="36" spans="1:17" ht="15" thickBot="1" x14ac:dyDescent="0.35">
      <c r="A36" s="41" t="s">
        <v>24</v>
      </c>
      <c r="B36" s="1">
        <v>175559</v>
      </c>
      <c r="C36" s="2"/>
      <c r="D36" s="1">
        <v>2879</v>
      </c>
      <c r="E36" s="2"/>
      <c r="F36" s="1">
        <v>145884</v>
      </c>
      <c r="G36" s="1">
        <v>26796</v>
      </c>
      <c r="H36" s="1">
        <v>16739</v>
      </c>
      <c r="I36" s="2">
        <v>275</v>
      </c>
      <c r="J36" s="1">
        <v>2389096</v>
      </c>
      <c r="K36" s="1">
        <v>227791</v>
      </c>
      <c r="L36" s="1">
        <v>10488084</v>
      </c>
      <c r="M36" s="46"/>
      <c r="N36" s="37">
        <f>IFERROR(B36/J36,0)</f>
        <v>7.3483443109862476E-2</v>
      </c>
      <c r="O36" s="38">
        <f>IFERROR(I36/H36,0)</f>
        <v>1.6428699444411256E-2</v>
      </c>
      <c r="P36" s="36">
        <f>D36*250</f>
        <v>719750</v>
      </c>
      <c r="Q36" s="39">
        <f>ABS(P36-B36)/B36</f>
        <v>3.0997613337966152</v>
      </c>
    </row>
    <row r="37" spans="1:17" ht="15" thickBot="1" x14ac:dyDescent="0.35">
      <c r="A37" s="41" t="s">
        <v>53</v>
      </c>
      <c r="B37" s="1">
        <v>12973</v>
      </c>
      <c r="C37" s="2"/>
      <c r="D37" s="2">
        <v>150</v>
      </c>
      <c r="E37" s="2"/>
      <c r="F37" s="1">
        <v>10310</v>
      </c>
      <c r="G37" s="1">
        <v>2513</v>
      </c>
      <c r="H37" s="1">
        <v>17024</v>
      </c>
      <c r="I37" s="2">
        <v>197</v>
      </c>
      <c r="J37" s="1">
        <v>207756</v>
      </c>
      <c r="K37" s="1">
        <v>272623</v>
      </c>
      <c r="L37" s="1">
        <v>762062</v>
      </c>
      <c r="M37" s="46"/>
      <c r="N37" s="37">
        <f>IFERROR(B37/J37,0)</f>
        <v>6.2443443269989796E-2</v>
      </c>
      <c r="O37" s="38">
        <f>IFERROR(I37/H37,0)</f>
        <v>1.1571898496240601E-2</v>
      </c>
      <c r="P37" s="36">
        <f>D37*250</f>
        <v>37500</v>
      </c>
      <c r="Q37" s="39">
        <f>ABS(P37-B37)/B37</f>
        <v>1.8906189778771294</v>
      </c>
    </row>
    <row r="38" spans="1:17" ht="13.5" thickBot="1" x14ac:dyDescent="0.35">
      <c r="A38" s="44" t="s">
        <v>67</v>
      </c>
      <c r="B38" s="2">
        <v>57</v>
      </c>
      <c r="C38" s="2"/>
      <c r="D38" s="2">
        <v>2</v>
      </c>
      <c r="E38" s="2"/>
      <c r="F38" s="2">
        <v>19</v>
      </c>
      <c r="G38" s="2">
        <v>36</v>
      </c>
      <c r="H38" s="2"/>
      <c r="I38" s="2"/>
      <c r="J38" s="1">
        <v>17626</v>
      </c>
      <c r="K38" s="2"/>
      <c r="L38" s="2"/>
      <c r="M38" s="46"/>
      <c r="N38" s="37">
        <f>IFERROR(B38/J38,0)</f>
        <v>3.233859071825712E-3</v>
      </c>
      <c r="O38" s="38">
        <f>IFERROR(I38/H38,0)</f>
        <v>0</v>
      </c>
      <c r="P38" s="36">
        <f>D38*250</f>
        <v>500</v>
      </c>
      <c r="Q38" s="39">
        <f>ABS(P38-B38)/B38</f>
        <v>7.7719298245614032</v>
      </c>
    </row>
    <row r="39" spans="1:17" ht="15" thickBot="1" x14ac:dyDescent="0.35">
      <c r="A39" s="41" t="s">
        <v>21</v>
      </c>
      <c r="B39" s="1">
        <v>128560</v>
      </c>
      <c r="C39" s="2"/>
      <c r="D39" s="1">
        <v>4251</v>
      </c>
      <c r="E39" s="2"/>
      <c r="F39" s="1">
        <v>107083</v>
      </c>
      <c r="G39" s="1">
        <v>17226</v>
      </c>
      <c r="H39" s="1">
        <v>10998</v>
      </c>
      <c r="I39" s="2">
        <v>364</v>
      </c>
      <c r="J39" s="1">
        <v>2342906</v>
      </c>
      <c r="K39" s="1">
        <v>200435</v>
      </c>
      <c r="L39" s="1">
        <v>11689100</v>
      </c>
      <c r="M39" s="46"/>
      <c r="N39" s="37">
        <f>IFERROR(B39/J39,0)</f>
        <v>5.4872026449204532E-2</v>
      </c>
      <c r="O39" s="38">
        <f>IFERROR(I39/H39,0)</f>
        <v>3.309692671394799E-2</v>
      </c>
      <c r="P39" s="36">
        <f>D39*250</f>
        <v>1062750</v>
      </c>
      <c r="Q39" s="39">
        <f>ABS(P39-B39)/B39</f>
        <v>7.2665681393901682</v>
      </c>
    </row>
    <row r="40" spans="1:17" ht="15" thickBot="1" x14ac:dyDescent="0.35">
      <c r="A40" s="41" t="s">
        <v>46</v>
      </c>
      <c r="B40" s="1">
        <v>62040</v>
      </c>
      <c r="C40" s="2"/>
      <c r="D40" s="2">
        <v>846</v>
      </c>
      <c r="E40" s="2"/>
      <c r="F40" s="1">
        <v>52123</v>
      </c>
      <c r="G40" s="1">
        <v>9071</v>
      </c>
      <c r="H40" s="1">
        <v>15679</v>
      </c>
      <c r="I40" s="2">
        <v>214</v>
      </c>
      <c r="J40" s="1">
        <v>926188</v>
      </c>
      <c r="K40" s="1">
        <v>234065</v>
      </c>
      <c r="L40" s="1">
        <v>3956971</v>
      </c>
      <c r="M40" s="47"/>
      <c r="N40" s="37">
        <f>IFERROR(B40/J40,0)</f>
        <v>6.6984240780489493E-2</v>
      </c>
      <c r="O40" s="38">
        <f>IFERROR(I40/H40,0)</f>
        <v>1.3648829644747751E-2</v>
      </c>
      <c r="P40" s="36">
        <f>D40*250</f>
        <v>211500</v>
      </c>
      <c r="Q40" s="39">
        <f>ABS(P40-B40)/B40</f>
        <v>2.4090909090909092</v>
      </c>
    </row>
    <row r="41" spans="1:17" ht="15" thickBot="1" x14ac:dyDescent="0.35">
      <c r="A41" s="41" t="s">
        <v>37</v>
      </c>
      <c r="B41" s="1">
        <v>27601</v>
      </c>
      <c r="C41" s="2"/>
      <c r="D41" s="2">
        <v>475</v>
      </c>
      <c r="E41" s="2"/>
      <c r="F41" s="1">
        <v>5198</v>
      </c>
      <c r="G41" s="1">
        <v>21928</v>
      </c>
      <c r="H41" s="1">
        <v>6544</v>
      </c>
      <c r="I41" s="2">
        <v>113</v>
      </c>
      <c r="J41" s="1">
        <v>575596</v>
      </c>
      <c r="K41" s="1">
        <v>136470</v>
      </c>
      <c r="L41" s="1">
        <v>4217737</v>
      </c>
      <c r="M41" s="46"/>
      <c r="N41" s="37">
        <f>IFERROR(B41/J41,0)</f>
        <v>4.795203580288953E-2</v>
      </c>
      <c r="O41" s="38">
        <f>IFERROR(I41/H41,0)</f>
        <v>1.7267726161369193E-2</v>
      </c>
      <c r="P41" s="36">
        <f>D41*250</f>
        <v>118750</v>
      </c>
      <c r="Q41" s="39">
        <f>ABS(P41-B41)/B41</f>
        <v>3.3023803485380965</v>
      </c>
    </row>
    <row r="42" spans="1:17" ht="15" thickBot="1" x14ac:dyDescent="0.35">
      <c r="A42" s="41" t="s">
        <v>19</v>
      </c>
      <c r="B42" s="1">
        <v>142537</v>
      </c>
      <c r="C42" s="2"/>
      <c r="D42" s="1">
        <v>7840</v>
      </c>
      <c r="E42" s="2"/>
      <c r="F42" s="1">
        <v>112882</v>
      </c>
      <c r="G42" s="1">
        <v>21815</v>
      </c>
      <c r="H42" s="1">
        <v>11134</v>
      </c>
      <c r="I42" s="2">
        <v>612</v>
      </c>
      <c r="J42" s="1">
        <v>1718972</v>
      </c>
      <c r="K42" s="1">
        <v>134274</v>
      </c>
      <c r="L42" s="1">
        <v>12801989</v>
      </c>
      <c r="M42" s="46"/>
      <c r="N42" s="37">
        <f>IFERROR(B42/J42,0)</f>
        <v>8.2919907944981067E-2</v>
      </c>
      <c r="O42" s="38">
        <f>IFERROR(I42/H42,0)</f>
        <v>5.4966768456978621E-2</v>
      </c>
      <c r="P42" s="36">
        <f>D42*250</f>
        <v>1960000</v>
      </c>
      <c r="Q42" s="39">
        <f>ABS(P42-B42)/B42</f>
        <v>12.750815577709647</v>
      </c>
    </row>
    <row r="43" spans="1:17" ht="13.5" thickBot="1" x14ac:dyDescent="0.35">
      <c r="A43" s="44" t="s">
        <v>65</v>
      </c>
      <c r="B43" s="1">
        <v>34492</v>
      </c>
      <c r="C43" s="43">
        <v>251</v>
      </c>
      <c r="D43" s="2">
        <v>464</v>
      </c>
      <c r="E43" s="42">
        <v>9</v>
      </c>
      <c r="F43" s="1">
        <v>2267</v>
      </c>
      <c r="G43" s="1">
        <v>31761</v>
      </c>
      <c r="H43" s="1">
        <v>10184</v>
      </c>
      <c r="I43" s="2">
        <v>137</v>
      </c>
      <c r="J43" s="1">
        <v>464073</v>
      </c>
      <c r="K43" s="1">
        <v>137018</v>
      </c>
      <c r="L43" s="1">
        <v>3386941</v>
      </c>
      <c r="M43" s="48"/>
      <c r="N43" s="37">
        <f>IFERROR(B43/J43,0)</f>
        <v>7.4324513600230999E-2</v>
      </c>
      <c r="O43" s="38">
        <f>IFERROR(I43/H43,0)</f>
        <v>1.3452474469756481E-2</v>
      </c>
      <c r="P43" s="36">
        <f>D43*250</f>
        <v>116000</v>
      </c>
      <c r="Q43" s="39">
        <f>ABS(P43-B43)/B43</f>
        <v>2.3630986895512001</v>
      </c>
    </row>
    <row r="44" spans="1:17" ht="15" thickBot="1" x14ac:dyDescent="0.35">
      <c r="A44" s="41" t="s">
        <v>40</v>
      </c>
      <c r="B44" s="1">
        <v>22243</v>
      </c>
      <c r="C44" s="2"/>
      <c r="D44" s="1">
        <v>1055</v>
      </c>
      <c r="E44" s="2"/>
      <c r="F44" s="1">
        <v>2147</v>
      </c>
      <c r="G44" s="1">
        <v>19041</v>
      </c>
      <c r="H44" s="1">
        <v>20997</v>
      </c>
      <c r="I44" s="2">
        <v>996</v>
      </c>
      <c r="J44" s="1">
        <v>557522</v>
      </c>
      <c r="K44" s="1">
        <v>526281</v>
      </c>
      <c r="L44" s="1">
        <v>1059361</v>
      </c>
      <c r="M44" s="46"/>
      <c r="N44" s="37">
        <f>IFERROR(B44/J44,0)</f>
        <v>3.9896183468993152E-2</v>
      </c>
      <c r="O44" s="38">
        <f>IFERROR(I44/H44,0)</f>
        <v>4.7435347906843832E-2</v>
      </c>
      <c r="P44" s="36">
        <f>D44*250</f>
        <v>263750</v>
      </c>
      <c r="Q44" s="39">
        <f>ABS(P44-B44)/B44</f>
        <v>10.85766308501551</v>
      </c>
    </row>
    <row r="45" spans="1:17" ht="15" thickBot="1" x14ac:dyDescent="0.35">
      <c r="A45" s="41" t="s">
        <v>25</v>
      </c>
      <c r="B45" s="1">
        <v>123325</v>
      </c>
      <c r="C45" s="2"/>
      <c r="D45" s="1">
        <v>2846</v>
      </c>
      <c r="E45" s="2"/>
      <c r="F45" s="1">
        <v>51431</v>
      </c>
      <c r="G45" s="1">
        <v>69048</v>
      </c>
      <c r="H45" s="1">
        <v>23953</v>
      </c>
      <c r="I45" s="2">
        <v>553</v>
      </c>
      <c r="J45" s="1">
        <v>1046613</v>
      </c>
      <c r="K45" s="1">
        <v>203277</v>
      </c>
      <c r="L45" s="1">
        <v>5148714</v>
      </c>
      <c r="M45" s="46"/>
      <c r="N45" s="37">
        <f>IFERROR(B45/J45,0)</f>
        <v>0.11783247484982511</v>
      </c>
      <c r="O45" s="38">
        <f>IFERROR(I45/H45,0)</f>
        <v>2.3086878470337746E-2</v>
      </c>
      <c r="P45" s="36">
        <f>D45*250</f>
        <v>711500</v>
      </c>
      <c r="Q45" s="39">
        <f>ABS(P45-B45)/B45</f>
        <v>4.7693087370768295</v>
      </c>
    </row>
    <row r="46" spans="1:17" ht="15" thickBot="1" x14ac:dyDescent="0.35">
      <c r="A46" s="41" t="s">
        <v>54</v>
      </c>
      <c r="B46" s="1">
        <v>14596</v>
      </c>
      <c r="C46" s="2"/>
      <c r="D46" s="2">
        <v>170</v>
      </c>
      <c r="E46" s="2"/>
      <c r="F46" s="1">
        <v>11394</v>
      </c>
      <c r="G46" s="1">
        <v>3032</v>
      </c>
      <c r="H46" s="1">
        <v>16499</v>
      </c>
      <c r="I46" s="2">
        <v>192</v>
      </c>
      <c r="J46" s="1">
        <v>152293</v>
      </c>
      <c r="K46" s="1">
        <v>172149</v>
      </c>
      <c r="L46" s="1">
        <v>884659</v>
      </c>
      <c r="M46" s="46"/>
      <c r="N46" s="37">
        <f>IFERROR(B46/J46,0)</f>
        <v>9.5841568555350545E-2</v>
      </c>
      <c r="O46" s="38">
        <f>IFERROR(I46/H46,0)</f>
        <v>1.1637068913267471E-2</v>
      </c>
      <c r="P46" s="36">
        <f>D46*250</f>
        <v>42500</v>
      </c>
      <c r="Q46" s="39">
        <f>ABS(P46-B46)/B46</f>
        <v>1.9117566456563442</v>
      </c>
    </row>
    <row r="47" spans="1:17" ht="15" thickBot="1" x14ac:dyDescent="0.35">
      <c r="A47" s="41" t="s">
        <v>20</v>
      </c>
      <c r="B47" s="1">
        <v>160597</v>
      </c>
      <c r="C47" s="2"/>
      <c r="D47" s="1">
        <v>1837</v>
      </c>
      <c r="E47" s="2"/>
      <c r="F47" s="1">
        <v>143156</v>
      </c>
      <c r="G47" s="1">
        <v>15604</v>
      </c>
      <c r="H47" s="1">
        <v>23516</v>
      </c>
      <c r="I47" s="2">
        <v>269</v>
      </c>
      <c r="J47" s="1">
        <v>2279035</v>
      </c>
      <c r="K47" s="1">
        <v>333720</v>
      </c>
      <c r="L47" s="1">
        <v>6829174</v>
      </c>
      <c r="M47" s="46"/>
      <c r="N47" s="37">
        <f>IFERROR(B47/J47,0)</f>
        <v>7.0467105595131266E-2</v>
      </c>
      <c r="O47" s="38">
        <f>IFERROR(I47/H47,0)</f>
        <v>1.1439020241537676E-2</v>
      </c>
      <c r="P47" s="36">
        <f>D47*250</f>
        <v>459250</v>
      </c>
      <c r="Q47" s="39">
        <f>ABS(P47-B47)/B47</f>
        <v>1.8596424590745779</v>
      </c>
    </row>
    <row r="48" spans="1:17" ht="15" thickBot="1" x14ac:dyDescent="0.35">
      <c r="A48" s="41" t="s">
        <v>15</v>
      </c>
      <c r="B48" s="1">
        <v>661505</v>
      </c>
      <c r="C48" s="2"/>
      <c r="D48" s="1">
        <v>13561</v>
      </c>
      <c r="E48" s="2"/>
      <c r="F48" s="1">
        <v>554810</v>
      </c>
      <c r="G48" s="1">
        <v>93134</v>
      </c>
      <c r="H48" s="1">
        <v>22814</v>
      </c>
      <c r="I48" s="2">
        <v>468</v>
      </c>
      <c r="J48" s="1">
        <v>5586408</v>
      </c>
      <c r="K48" s="1">
        <v>192662</v>
      </c>
      <c r="L48" s="1">
        <v>28995881</v>
      </c>
      <c r="M48" s="46"/>
      <c r="N48" s="37">
        <f>IFERROR(B48/J48,0)</f>
        <v>0.11841329884963647</v>
      </c>
      <c r="O48" s="38">
        <f>IFERROR(I48/H48,0)</f>
        <v>2.0513719645831506E-2</v>
      </c>
      <c r="P48" s="36">
        <f>D48*250</f>
        <v>3390250</v>
      </c>
      <c r="Q48" s="39">
        <f>ABS(P48-B48)/B48</f>
        <v>4.1250557440986837</v>
      </c>
    </row>
    <row r="49" spans="1:17" ht="13.5" thickBot="1" x14ac:dyDescent="0.35">
      <c r="A49" s="44" t="s">
        <v>66</v>
      </c>
      <c r="B49" s="1">
        <v>1167</v>
      </c>
      <c r="C49" s="43">
        <v>17</v>
      </c>
      <c r="D49" s="2">
        <v>16</v>
      </c>
      <c r="E49" s="2"/>
      <c r="F49" s="1">
        <v>1061</v>
      </c>
      <c r="G49" s="2">
        <v>90</v>
      </c>
      <c r="H49" s="2"/>
      <c r="I49" s="2"/>
      <c r="J49" s="1">
        <v>17231</v>
      </c>
      <c r="K49" s="2"/>
      <c r="L49" s="2"/>
      <c r="M49" s="46"/>
      <c r="N49" s="37">
        <f>IFERROR(B49/J49,0)</f>
        <v>6.7726771516452899E-2</v>
      </c>
      <c r="O49" s="38">
        <f>IFERROR(I49/H49,0)</f>
        <v>0</v>
      </c>
      <c r="P49" s="36">
        <f>D49*250</f>
        <v>4000</v>
      </c>
      <c r="Q49" s="39">
        <f>ABS(P49-B49)/B49</f>
        <v>2.4275921165381318</v>
      </c>
    </row>
    <row r="50" spans="1:17" ht="15" thickBot="1" x14ac:dyDescent="0.35">
      <c r="A50" s="41" t="s">
        <v>28</v>
      </c>
      <c r="B50" s="1">
        <v>53839</v>
      </c>
      <c r="C50" s="2"/>
      <c r="D50" s="2">
        <v>419</v>
      </c>
      <c r="E50" s="2"/>
      <c r="F50" s="1">
        <v>45547</v>
      </c>
      <c r="G50" s="1">
        <v>7873</v>
      </c>
      <c r="H50" s="1">
        <v>16793</v>
      </c>
      <c r="I50" s="2">
        <v>131</v>
      </c>
      <c r="J50" s="1">
        <v>845356</v>
      </c>
      <c r="K50" s="1">
        <v>263683</v>
      </c>
      <c r="L50" s="1">
        <v>3205958</v>
      </c>
      <c r="M50" s="46"/>
      <c r="N50" s="37">
        <f>IFERROR(B50/J50,0)</f>
        <v>6.3687961048363051E-2</v>
      </c>
      <c r="O50" s="38">
        <f>IFERROR(I50/H50,0)</f>
        <v>7.8008694098731617E-3</v>
      </c>
      <c r="P50" s="36">
        <f>D50*250</f>
        <v>104750</v>
      </c>
      <c r="Q50" s="39">
        <f>ABS(P50-B50)/B50</f>
        <v>0.94561563179108077</v>
      </c>
    </row>
    <row r="51" spans="1:17" ht="15" thickBot="1" x14ac:dyDescent="0.35">
      <c r="A51" s="58" t="s">
        <v>48</v>
      </c>
      <c r="B51" s="53">
        <v>1642</v>
      </c>
      <c r="C51" s="54"/>
      <c r="D51" s="54">
        <v>58</v>
      </c>
      <c r="E51" s="54"/>
      <c r="F51" s="53">
        <v>1441</v>
      </c>
      <c r="G51" s="54">
        <v>143</v>
      </c>
      <c r="H51" s="53">
        <v>2631</v>
      </c>
      <c r="I51" s="54">
        <v>93</v>
      </c>
      <c r="J51" s="53">
        <v>142198</v>
      </c>
      <c r="K51" s="53">
        <v>227885</v>
      </c>
      <c r="L51" s="53">
        <v>623989</v>
      </c>
      <c r="M51" s="46"/>
      <c r="N51" s="37">
        <f>IFERROR(B51/J51,0)</f>
        <v>1.154727914597955E-2</v>
      </c>
      <c r="O51" s="38">
        <f>IFERROR(I51/H51,0)</f>
        <v>3.5347776510832381E-2</v>
      </c>
      <c r="P51" s="36">
        <f>D51*250</f>
        <v>14500</v>
      </c>
      <c r="Q51" s="39">
        <f>ABS(P51-B51)/B51</f>
        <v>7.8306942752740563</v>
      </c>
    </row>
    <row r="52" spans="1:17" ht="15" thickBot="1" x14ac:dyDescent="0.35">
      <c r="A52" s="41" t="s">
        <v>29</v>
      </c>
      <c r="B52" s="1">
        <v>124779</v>
      </c>
      <c r="C52" s="2"/>
      <c r="D52" s="1">
        <v>2662</v>
      </c>
      <c r="E52" s="2"/>
      <c r="F52" s="1">
        <v>15492</v>
      </c>
      <c r="G52" s="1">
        <v>106625</v>
      </c>
      <c r="H52" s="1">
        <v>14619</v>
      </c>
      <c r="I52" s="2">
        <v>312</v>
      </c>
      <c r="J52" s="1">
        <v>1765213</v>
      </c>
      <c r="K52" s="1">
        <v>206808</v>
      </c>
      <c r="L52" s="1">
        <v>8535519</v>
      </c>
      <c r="M52" s="46"/>
      <c r="N52" s="37">
        <f>IFERROR(B52/J52,0)</f>
        <v>7.0687786686365897E-2</v>
      </c>
      <c r="O52" s="38">
        <f>IFERROR(I52/H52,0)</f>
        <v>2.1342089062179357E-2</v>
      </c>
      <c r="P52" s="36">
        <f>D52*250</f>
        <v>665500</v>
      </c>
      <c r="Q52" s="39">
        <f>ABS(P52-B52)/B52</f>
        <v>4.3334295033619439</v>
      </c>
    </row>
    <row r="53" spans="1:17" ht="15" thickBot="1" x14ac:dyDescent="0.35">
      <c r="A53" s="41" t="s">
        <v>9</v>
      </c>
      <c r="B53" s="1">
        <v>78684</v>
      </c>
      <c r="C53" s="2"/>
      <c r="D53" s="1">
        <v>1953</v>
      </c>
      <c r="E53" s="2"/>
      <c r="F53" s="1">
        <v>32913</v>
      </c>
      <c r="G53" s="1">
        <v>43818</v>
      </c>
      <c r="H53" s="1">
        <v>10333</v>
      </c>
      <c r="I53" s="2">
        <v>256</v>
      </c>
      <c r="J53" s="1">
        <v>1534090</v>
      </c>
      <c r="K53" s="1">
        <v>201459</v>
      </c>
      <c r="L53" s="1">
        <v>7614893</v>
      </c>
      <c r="M53" s="46"/>
      <c r="N53" s="37">
        <f>IFERROR(B53/J53,0)</f>
        <v>5.1290341505387561E-2</v>
      </c>
      <c r="O53" s="38">
        <f>IFERROR(I53/H53,0)</f>
        <v>2.4774992741701345E-2</v>
      </c>
      <c r="P53" s="36">
        <f>D53*250</f>
        <v>488250</v>
      </c>
      <c r="Q53" s="39">
        <f>ABS(P53-B53)/B53</f>
        <v>5.2052005490315691</v>
      </c>
    </row>
    <row r="54" spans="1:17" ht="15" thickBot="1" x14ac:dyDescent="0.35">
      <c r="A54" s="41" t="s">
        <v>56</v>
      </c>
      <c r="B54" s="1">
        <v>11037</v>
      </c>
      <c r="C54" s="2"/>
      <c r="D54" s="2">
        <v>243</v>
      </c>
      <c r="E54" s="2"/>
      <c r="F54" s="1">
        <v>8450</v>
      </c>
      <c r="G54" s="1">
        <v>2344</v>
      </c>
      <c r="H54" s="1">
        <v>6159</v>
      </c>
      <c r="I54" s="2">
        <v>136</v>
      </c>
      <c r="J54" s="1">
        <v>448720</v>
      </c>
      <c r="K54" s="1">
        <v>250381</v>
      </c>
      <c r="L54" s="1">
        <v>1792147</v>
      </c>
      <c r="M54" s="46"/>
      <c r="N54" s="37">
        <f>IFERROR(B54/J54,0)</f>
        <v>2.4596630415403817E-2</v>
      </c>
      <c r="O54" s="38">
        <f>IFERROR(I54/H54,0)</f>
        <v>2.2081506738106837E-2</v>
      </c>
      <c r="P54" s="36">
        <f>D54*250</f>
        <v>60750</v>
      </c>
      <c r="Q54" s="39">
        <f>ABS(P54-B54)/B54</f>
        <v>4.5042131013862461</v>
      </c>
    </row>
    <row r="55" spans="1:17" ht="15" thickBot="1" x14ac:dyDescent="0.35">
      <c r="A55" s="41" t="s">
        <v>22</v>
      </c>
      <c r="B55" s="1">
        <v>79354</v>
      </c>
      <c r="C55" s="2"/>
      <c r="D55" s="1">
        <v>1153</v>
      </c>
      <c r="E55" s="2"/>
      <c r="F55" s="1">
        <v>70229</v>
      </c>
      <c r="G55" s="1">
        <v>7972</v>
      </c>
      <c r="H55" s="1">
        <v>13629</v>
      </c>
      <c r="I55" s="2">
        <v>198</v>
      </c>
      <c r="J55" s="1">
        <v>1289557</v>
      </c>
      <c r="K55" s="1">
        <v>221481</v>
      </c>
      <c r="L55" s="1">
        <v>5822434</v>
      </c>
      <c r="M55" s="46"/>
      <c r="N55" s="37">
        <f>IFERROR(B55/J55,0)</f>
        <v>6.1535860764588148E-2</v>
      </c>
      <c r="O55" s="38">
        <f>IFERROR(I55/H55,0)</f>
        <v>1.4527845036319613E-2</v>
      </c>
      <c r="P55" s="36">
        <f>D55*250</f>
        <v>288250</v>
      </c>
      <c r="Q55" s="39">
        <f>ABS(P55-B55)/B55</f>
        <v>2.632457091009905</v>
      </c>
    </row>
    <row r="56" spans="1:17" ht="15" thickBot="1" x14ac:dyDescent="0.35">
      <c r="A56" s="51" t="s">
        <v>55</v>
      </c>
      <c r="B56" s="29">
        <v>3989</v>
      </c>
      <c r="C56" s="13"/>
      <c r="D56" s="13">
        <v>42</v>
      </c>
      <c r="E56" s="13"/>
      <c r="F56" s="29">
        <v>3393</v>
      </c>
      <c r="G56" s="13">
        <v>554</v>
      </c>
      <c r="H56" s="29">
        <v>6892</v>
      </c>
      <c r="I56" s="13">
        <v>73</v>
      </c>
      <c r="J56" s="29">
        <v>119659</v>
      </c>
      <c r="K56" s="29">
        <v>206751</v>
      </c>
      <c r="L56" s="29">
        <v>578759</v>
      </c>
      <c r="M56" s="46"/>
      <c r="N56" s="37">
        <f>IFERROR(B56/J56,0)</f>
        <v>3.3336397596503399E-2</v>
      </c>
      <c r="O56" s="38">
        <f>IFERROR(I56/H56,0)</f>
        <v>1.0591990713871156E-2</v>
      </c>
      <c r="P56" s="36">
        <f>D56*250</f>
        <v>10500</v>
      </c>
      <c r="Q56" s="39">
        <f>ABS(P56-B56)/B56</f>
        <v>1.6322386563048383</v>
      </c>
    </row>
    <row r="57" spans="1:17" ht="13.5" thickBot="1" x14ac:dyDescent="0.35">
      <c r="A57" s="3"/>
      <c r="B57" s="1"/>
      <c r="C57" s="2"/>
      <c r="D57" s="2"/>
      <c r="E57" s="2"/>
      <c r="F57" s="2"/>
      <c r="G57" s="1"/>
      <c r="H57" s="2"/>
      <c r="I57" s="2"/>
      <c r="J57" s="1"/>
      <c r="K57" s="1"/>
      <c r="L57" s="5"/>
      <c r="M57" s="49"/>
      <c r="N57" s="28"/>
    </row>
    <row r="58" spans="1:17" ht="13.5" thickBot="1" x14ac:dyDescent="0.35">
      <c r="A58" s="3"/>
      <c r="B58" s="1"/>
      <c r="C58" s="2"/>
      <c r="D58" s="2"/>
      <c r="E58" s="2"/>
      <c r="F58" s="2"/>
      <c r="G58" s="1"/>
      <c r="H58" s="2"/>
      <c r="I58" s="2"/>
      <c r="J58" s="1"/>
      <c r="K58" s="1"/>
      <c r="L58" s="5"/>
      <c r="M58" s="49"/>
      <c r="N58" s="28"/>
    </row>
    <row r="59" spans="1:17" ht="13.5" thickBot="1" x14ac:dyDescent="0.35">
      <c r="A59" s="3"/>
      <c r="B59" s="1"/>
      <c r="C59" s="2"/>
      <c r="D59" s="2"/>
      <c r="E59" s="2"/>
      <c r="F59" s="2"/>
      <c r="G59" s="1"/>
      <c r="H59" s="1"/>
      <c r="I59" s="2"/>
      <c r="J59" s="1"/>
      <c r="K59" s="1"/>
      <c r="L59" s="5"/>
      <c r="M59" s="49"/>
      <c r="N59" s="28"/>
    </row>
    <row r="60" spans="1:17" ht="13.5" thickBot="1" x14ac:dyDescent="0.35">
      <c r="A60" s="3"/>
      <c r="B60" s="1"/>
      <c r="C60" s="2"/>
      <c r="D60" s="2"/>
      <c r="E60" s="2"/>
      <c r="F60" s="2"/>
      <c r="G60" s="1"/>
      <c r="H60" s="1"/>
      <c r="I60" s="2"/>
      <c r="J60" s="1"/>
      <c r="K60" s="1"/>
      <c r="L60" s="5"/>
      <c r="M60" s="49"/>
      <c r="N60" s="28"/>
    </row>
    <row r="61" spans="1:17" ht="15" thickBot="1" x14ac:dyDescent="0.35">
      <c r="A61" s="3"/>
      <c r="B61" s="2"/>
      <c r="C61" s="2"/>
      <c r="D61" s="2"/>
      <c r="E61" s="2"/>
      <c r="F61" s="2"/>
      <c r="G61" s="2"/>
      <c r="H61" s="2"/>
      <c r="I61" s="2"/>
      <c r="J61" s="1"/>
      <c r="K61" s="1"/>
      <c r="L61" s="6"/>
      <c r="M61" s="50"/>
      <c r="N61" s="28"/>
    </row>
    <row r="62" spans="1:17" ht="15" thickBot="1" x14ac:dyDescent="0.35">
      <c r="A62" s="3"/>
      <c r="B62" s="2"/>
      <c r="C62" s="2"/>
      <c r="D62" s="2"/>
      <c r="E62" s="2"/>
      <c r="F62" s="2"/>
      <c r="G62" s="2"/>
      <c r="H62" s="2"/>
      <c r="I62" s="2"/>
      <c r="J62" s="1"/>
      <c r="K62" s="1"/>
      <c r="L62" s="6"/>
      <c r="M62" s="50"/>
    </row>
    <row r="63" spans="1:17" ht="13.5" thickBot="1" x14ac:dyDescent="0.35">
      <c r="A63" s="3"/>
      <c r="B63" s="1"/>
      <c r="C63" s="2"/>
      <c r="D63" s="2"/>
      <c r="E63" s="2"/>
      <c r="F63" s="2"/>
      <c r="G63" s="1"/>
      <c r="H63" s="2"/>
      <c r="I63" s="2"/>
      <c r="J63" s="1"/>
      <c r="K63" s="1"/>
      <c r="L63" s="5"/>
      <c r="M63" s="49"/>
    </row>
    <row r="64" spans="1:17" ht="13.5" thickBot="1" x14ac:dyDescent="0.35">
      <c r="A64" s="3"/>
      <c r="B64" s="1"/>
      <c r="C64" s="2"/>
      <c r="D64" s="2"/>
      <c r="E64" s="2"/>
      <c r="F64" s="2"/>
      <c r="G64" s="1"/>
      <c r="H64" s="2"/>
      <c r="I64" s="2"/>
      <c r="J64" s="1"/>
      <c r="K64" s="1"/>
      <c r="L64" s="5"/>
      <c r="M64" s="49"/>
      <c r="N64" s="28"/>
    </row>
    <row r="65" spans="1:14" ht="13.5" thickBot="1" x14ac:dyDescent="0.35">
      <c r="A65" s="3"/>
      <c r="B65" s="2"/>
      <c r="C65" s="2"/>
      <c r="D65" s="2"/>
      <c r="E65" s="2"/>
      <c r="F65" s="2"/>
      <c r="G65" s="2"/>
      <c r="H65" s="2"/>
      <c r="I65" s="2"/>
      <c r="J65" s="1"/>
      <c r="K65" s="1"/>
      <c r="L65" s="5"/>
      <c r="M65" s="49"/>
      <c r="N65" s="28"/>
    </row>
    <row r="66" spans="1:14" ht="13.5" thickBot="1" x14ac:dyDescent="0.35">
      <c r="A66" s="12"/>
      <c r="B66" s="13"/>
      <c r="C66" s="13"/>
      <c r="D66" s="13"/>
      <c r="E66" s="13"/>
      <c r="F66" s="13"/>
      <c r="G66" s="13"/>
      <c r="H66" s="13"/>
      <c r="I66" s="13"/>
      <c r="J66" s="29"/>
      <c r="K66" s="29"/>
      <c r="L66" s="30"/>
      <c r="M66" s="49"/>
    </row>
  </sheetData>
  <autoFilter ref="A1:Q66" xr:uid="{12D28914-9960-424B-9191-A9DEC2EE988A}">
    <sortState xmlns:xlrd2="http://schemas.microsoft.com/office/spreadsheetml/2017/richdata2" ref="A2:Q66">
      <sortCondition ref="A1:A66"/>
    </sortState>
  </autoFilter>
  <conditionalFormatting sqref="N2:N56">
    <cfRule type="cellIs" dxfId="4" priority="1" operator="lessThan">
      <formula>0.1</formula>
    </cfRule>
    <cfRule type="cellIs" dxfId="3" priority="2" operator="between">
      <formula>0.15</formula>
      <formula>0.1</formula>
    </cfRule>
    <cfRule type="cellIs" dxfId="2" priority="3" operator="between">
      <formula>0.2</formula>
      <formula>0.15</formula>
    </cfRule>
    <cfRule type="cellIs" dxfId="1" priority="4" operator="between">
      <formula>0.3</formula>
      <formula>0.2</formula>
    </cfRule>
    <cfRule type="cellIs" dxfId="0" priority="5" operator="greaterThan">
      <formula>0.3</formula>
    </cfRule>
  </conditionalFormatting>
  <hyperlinks>
    <hyperlink ref="A6" r:id="rId1" display="https://www.worldometers.info/coronavirus/usa/california/" xr:uid="{F3D958FD-F072-4DE2-8460-54F77F008BF2}"/>
    <hyperlink ref="A48" r:id="rId2" display="https://www.worldometers.info/coronavirus/usa/texas/" xr:uid="{6D30444C-9103-4DC6-8721-76DD2D8E2961}"/>
    <hyperlink ref="A11" r:id="rId3" display="https://www.worldometers.info/coronavirus/usa/florida/" xr:uid="{A969158A-EA1B-4A20-BA19-C863B37BC77E}"/>
    <hyperlink ref="A35" r:id="rId4" display="https://www.worldometers.info/coronavirus/usa/new-york/" xr:uid="{A7722549-4659-47E5-9B4F-C968BE920771}"/>
    <hyperlink ref="A12" r:id="rId5" display="https://www.worldometers.info/coronavirus/usa/georgia/" xr:uid="{53DD1BE7-A78A-4125-A3F0-DE396A91C7E1}"/>
    <hyperlink ref="A16" r:id="rId6" display="https://www.worldometers.info/coronavirus/usa/illinois/" xr:uid="{6E480EA0-4F7C-4453-AF3D-2BC93AE4B558}"/>
    <hyperlink ref="A4" r:id="rId7" display="https://www.worldometers.info/coronavirus/usa/arizona/" xr:uid="{E76BE98B-2386-4812-B6F0-DD263372EA0A}"/>
    <hyperlink ref="A33" r:id="rId8" display="https://www.worldometers.info/coronavirus/usa/new-jersey/" xr:uid="{50D7D931-E086-4BA5-8217-3A804B5F8ADD}"/>
    <hyperlink ref="A36" r:id="rId9" display="https://www.worldometers.info/coronavirus/usa/north-carolina/" xr:uid="{D4A0B02A-0F44-4204-9AE0-1BDE3ACBDA4C}"/>
    <hyperlink ref="A47" r:id="rId10" display="https://www.worldometers.info/coronavirus/usa/tennessee/" xr:uid="{03140A07-3A28-4EDE-B1D9-9DB32280ED0F}"/>
    <hyperlink ref="A21" r:id="rId11" display="https://www.worldometers.info/coronavirus/usa/louisiana/" xr:uid="{5BC7BC6B-FB1A-43B9-BC83-71419980272B}"/>
    <hyperlink ref="A42" r:id="rId12" display="https://www.worldometers.info/coronavirus/usa/pennsylvania/" xr:uid="{02421B94-DAE3-4F34-9689-EB70A9224CC9}"/>
    <hyperlink ref="A2" r:id="rId13" display="https://www.worldometers.info/coronavirus/usa/alabama/" xr:uid="{57F404B4-86C0-4853-A857-CBC78831F4D3}"/>
    <hyperlink ref="A39" r:id="rId14" display="https://www.worldometers.info/coronavirus/usa/ohio/" xr:uid="{5180B458-30BA-4366-9FB1-9952D729D3F0}"/>
    <hyperlink ref="A52" r:id="rId15" display="https://www.worldometers.info/coronavirus/usa/virginia/" xr:uid="{B36D941D-86DE-4534-AE91-0F462265ACE0}"/>
    <hyperlink ref="A45" r:id="rId16" display="https://www.worldometers.info/coronavirus/usa/south-carolina/" xr:uid="{EF9FCDA5-D0E6-4B08-BA2A-A99DA059F485}"/>
    <hyperlink ref="A24" r:id="rId17" display="https://www.worldometers.info/coronavirus/usa/massachusetts/" xr:uid="{9295FDA2-D695-4338-8902-FBCEC3D14988}"/>
    <hyperlink ref="A25" r:id="rId18" display="https://www.worldometers.info/coronavirus/usa/michigan/" xr:uid="{13EDF4AA-FAD4-426A-A3CE-6B48FA077EE5}"/>
    <hyperlink ref="A23" r:id="rId19" display="https://www.worldometers.info/coronavirus/usa/maryland/" xr:uid="{0EF4FD99-0FDC-4B7C-96F2-C9EDFFF1A24D}"/>
    <hyperlink ref="A17" r:id="rId20" display="https://www.worldometers.info/coronavirus/usa/indiana/" xr:uid="{28903784-5AE3-4D74-A918-89E2B380DDC7}"/>
    <hyperlink ref="A28" r:id="rId21" display="https://www.worldometers.info/coronavirus/usa/missouri/" xr:uid="{0CA9CFA0-C08E-40F4-935C-582BDCE99633}"/>
    <hyperlink ref="A27" r:id="rId22" display="https://www.worldometers.info/coronavirus/usa/mississippi/" xr:uid="{70701149-587A-42A1-9729-356EA538F235}"/>
    <hyperlink ref="A55" r:id="rId23" display="https://www.worldometers.info/coronavirus/usa/wisconsin/" xr:uid="{DB7F3B26-B4EC-4840-9AF1-431014FB0C07}"/>
    <hyperlink ref="A26" r:id="rId24" display="https://www.worldometers.info/coronavirus/usa/minnesota/" xr:uid="{C142A568-E674-4E0E-98DE-471DFE891FA3}"/>
    <hyperlink ref="A53" r:id="rId25" display="https://www.worldometers.info/coronavirus/usa/washington/" xr:uid="{D65AD0AD-1B69-4FCD-A9BB-951E949EF931}"/>
    <hyperlink ref="A31" r:id="rId26" display="https://www.worldometers.info/coronavirus/usa/nevada/" xr:uid="{3FF5E23E-FCF8-4B5D-93A7-90D1266D42AD}"/>
    <hyperlink ref="A18" r:id="rId27" display="https://www.worldometers.info/coronavirus/usa/iowa/" xr:uid="{8E160411-0140-416E-9101-70B226D54E9C}"/>
    <hyperlink ref="A5" r:id="rId28" display="https://www.worldometers.info/coronavirus/usa/arkansas/" xr:uid="{788B6A1E-9A80-46F2-A1DF-73B693169247}"/>
    <hyperlink ref="A40" r:id="rId29" display="https://www.worldometers.info/coronavirus/usa/oklahoma/" xr:uid="{7E9BC2EB-C67B-4F38-9618-E31DD5DE858D}"/>
    <hyperlink ref="A7" r:id="rId30" display="https://www.worldometers.info/coronavirus/usa/colorado/" xr:uid="{41809CBC-B7D8-47FF-8228-79B7B1AD4B50}"/>
    <hyperlink ref="A50" r:id="rId31" display="https://www.worldometers.info/coronavirus/usa/utah/" xr:uid="{07DB4EEE-4167-4893-B260-B806C2665F8C}"/>
    <hyperlink ref="A8" r:id="rId32" display="https://www.worldometers.info/coronavirus/usa/connecticut/" xr:uid="{4BDBCD08-8D57-45C8-B6FF-C901E145F608}"/>
    <hyperlink ref="A20" r:id="rId33" display="https://www.worldometers.info/coronavirus/usa/kentucky/" xr:uid="{373C2D3D-277F-44BD-BD2A-AA617A42E18F}"/>
    <hyperlink ref="A19" r:id="rId34" display="https://www.worldometers.info/coronavirus/usa/kansas/" xr:uid="{39F99608-82EF-48D8-9DFB-7EBC062BBECB}"/>
    <hyperlink ref="A30" r:id="rId35" display="https://www.worldometers.info/coronavirus/usa/nebraska/" xr:uid="{9FEA54F3-859E-49E2-B855-85DD3AF14F15}"/>
    <hyperlink ref="A15" r:id="rId36" display="https://www.worldometers.info/coronavirus/usa/idaho/" xr:uid="{DA336EF9-108A-4BA9-BB6F-4BB9133C5F46}"/>
    <hyperlink ref="A41" r:id="rId37" display="https://www.worldometers.info/coronavirus/usa/oregon/" xr:uid="{807D7FBA-828D-4B1F-B42B-31CFF6C5636D}"/>
    <hyperlink ref="A34" r:id="rId38" display="https://www.worldometers.info/coronavirus/usa/new-mexico/" xr:uid="{47FB0623-AE97-4A31-A815-80CDD761C1D1}"/>
    <hyperlink ref="A44" r:id="rId39" display="https://www.worldometers.info/coronavirus/usa/rhode-island/" xr:uid="{15C4BA9A-DAA4-439B-BAB7-95FEAA971C69}"/>
    <hyperlink ref="A9" r:id="rId40" display="https://www.worldometers.info/coronavirus/usa/delaware/" xr:uid="{956D0686-B45C-4986-A1C6-DBB5D910AF91}"/>
    <hyperlink ref="A46" r:id="rId41" display="https://www.worldometers.info/coronavirus/usa/south-dakota/" xr:uid="{9AC818DF-E95E-4E2F-BEA5-D433435B9D6C}"/>
    <hyperlink ref="A10" r:id="rId42" display="https://www.worldometers.info/coronavirus/usa/district-of-columbia/" xr:uid="{E650AC6E-EF9F-4731-BC7C-E432FE367FE4}"/>
    <hyperlink ref="A37" r:id="rId43" display="https://www.worldometers.info/coronavirus/usa/north-dakota/" xr:uid="{0405A792-47D9-443D-870F-28F5EFC88CF0}"/>
    <hyperlink ref="A54" r:id="rId44" display="https://www.worldometers.info/coronavirus/usa/west-virginia/" xr:uid="{663ECC08-6E00-4448-A075-D9107C6844C0}"/>
    <hyperlink ref="A14" r:id="rId45" display="https://www.worldometers.info/coronavirus/usa/hawaii/" xr:uid="{84813F4B-B6CA-40CA-8F8C-8544806FB24F}"/>
    <hyperlink ref="A29" r:id="rId46" display="https://www.worldometers.info/coronavirus/usa/montana/" xr:uid="{27D9764C-D60A-4C3C-95B2-779CA039A42A}"/>
    <hyperlink ref="A32" r:id="rId47" display="https://www.worldometers.info/coronavirus/usa/new-hampshire/" xr:uid="{C634BCD7-E27C-4DC3-8A08-9A0348985116}"/>
    <hyperlink ref="A3" r:id="rId48" display="https://www.worldometers.info/coronavirus/usa/alaska/" xr:uid="{1320B523-8566-4D89-BCF1-6FD10197EA58}"/>
    <hyperlink ref="A22" r:id="rId49" display="https://www.worldometers.info/coronavirus/usa/maine/" xr:uid="{7B6018EB-D06A-43F0-9732-A8DE3C610D8D}"/>
    <hyperlink ref="A56" r:id="rId50" display="https://www.worldometers.info/coronavirus/usa/wyoming/" xr:uid="{AAFDB91C-E278-456D-A48D-7C579F43BDE1}"/>
    <hyperlink ref="A51" r:id="rId51" display="https://www.worldometers.info/coronavirus/usa/vermont/" xr:uid="{32170C1A-6284-45B2-BC70-A190B5C28177}"/>
  </hyperlinks>
  <pageMargins left="0.7" right="0.7" top="0.75" bottom="0.75" header="0.3" footer="0.3"/>
  <pageSetup orientation="portrait" r:id="rId5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A8A7-BC44-451F-9341-C0AE41AACCA3}">
  <dimension ref="A1:B68"/>
  <sheetViews>
    <sheetView topLeftCell="A9" workbookViewId="0">
      <selection activeCell="B2" sqref="A2:B56"/>
    </sheetView>
  </sheetViews>
  <sheetFormatPr defaultRowHeight="14.5" x14ac:dyDescent="0.35"/>
  <cols>
    <col min="1" max="1" width="13.81640625" customWidth="1"/>
    <col min="2" max="2" width="8.7265625" style="33"/>
  </cols>
  <sheetData>
    <row r="1" spans="1:2" ht="15" thickBot="1" x14ac:dyDescent="0.4"/>
    <row r="2" spans="1:2" ht="15" thickBot="1" x14ac:dyDescent="0.4">
      <c r="A2" s="41" t="s">
        <v>36</v>
      </c>
      <c r="B2" s="31">
        <v>2257</v>
      </c>
    </row>
    <row r="3" spans="1:2" ht="15" thickBot="1" x14ac:dyDescent="0.4">
      <c r="A3" s="41" t="s">
        <v>52</v>
      </c>
      <c r="B3" s="31">
        <v>40</v>
      </c>
    </row>
    <row r="4" spans="1:2" ht="15" thickBot="1" x14ac:dyDescent="0.4">
      <c r="A4" s="41" t="s">
        <v>33</v>
      </c>
      <c r="B4" s="31">
        <v>5171</v>
      </c>
    </row>
    <row r="5" spans="1:2" ht="15" thickBot="1" x14ac:dyDescent="0.4">
      <c r="A5" s="41" t="s">
        <v>34</v>
      </c>
      <c r="B5" s="31">
        <v>873</v>
      </c>
    </row>
    <row r="6" spans="1:2" ht="15" thickBot="1" x14ac:dyDescent="0.4">
      <c r="A6" s="41" t="s">
        <v>10</v>
      </c>
      <c r="B6" s="31">
        <v>13646</v>
      </c>
    </row>
    <row r="7" spans="1:2" ht="15" thickBot="1" x14ac:dyDescent="0.4">
      <c r="A7" s="41" t="s">
        <v>18</v>
      </c>
      <c r="B7" s="31">
        <v>1966</v>
      </c>
    </row>
    <row r="8" spans="1:2" ht="15" thickBot="1" x14ac:dyDescent="0.4">
      <c r="A8" s="41" t="s">
        <v>23</v>
      </c>
      <c r="B8" s="31">
        <v>4468</v>
      </c>
    </row>
    <row r="9" spans="1:2" ht="15" thickBot="1" x14ac:dyDescent="0.4">
      <c r="A9" s="41" t="s">
        <v>43</v>
      </c>
      <c r="B9" s="31">
        <v>606</v>
      </c>
    </row>
    <row r="10" spans="1:2" ht="29.5" thickBot="1" x14ac:dyDescent="0.4">
      <c r="A10" s="41" t="s">
        <v>63</v>
      </c>
      <c r="B10" s="31">
        <v>611</v>
      </c>
    </row>
    <row r="11" spans="1:2" ht="15" thickBot="1" x14ac:dyDescent="0.4">
      <c r="A11" s="41" t="s">
        <v>13</v>
      </c>
      <c r="B11" s="31">
        <v>11755</v>
      </c>
    </row>
    <row r="12" spans="1:2" ht="15" thickBot="1" x14ac:dyDescent="0.4">
      <c r="A12" s="41" t="s">
        <v>16</v>
      </c>
      <c r="B12" s="31">
        <v>5931</v>
      </c>
    </row>
    <row r="13" spans="1:2" ht="15" thickBot="1" x14ac:dyDescent="0.4">
      <c r="A13" s="44" t="s">
        <v>64</v>
      </c>
      <c r="B13" s="31">
        <v>14</v>
      </c>
    </row>
    <row r="14" spans="1:2" ht="15" thickBot="1" x14ac:dyDescent="0.4">
      <c r="A14" s="41" t="s">
        <v>47</v>
      </c>
      <c r="B14" s="31">
        <v>81</v>
      </c>
    </row>
    <row r="15" spans="1:2" ht="15" thickBot="1" x14ac:dyDescent="0.4">
      <c r="A15" s="41" t="s">
        <v>49</v>
      </c>
      <c r="B15" s="31">
        <v>382</v>
      </c>
    </row>
    <row r="16" spans="1:2" ht="15" thickBot="1" x14ac:dyDescent="0.4">
      <c r="A16" s="41" t="s">
        <v>12</v>
      </c>
      <c r="B16" s="31">
        <v>8362</v>
      </c>
    </row>
    <row r="17" spans="1:2" ht="15" thickBot="1" x14ac:dyDescent="0.4">
      <c r="A17" s="41" t="s">
        <v>27</v>
      </c>
      <c r="B17" s="31">
        <v>3350</v>
      </c>
    </row>
    <row r="18" spans="1:2" ht="15" thickBot="1" x14ac:dyDescent="0.4">
      <c r="A18" s="41" t="s">
        <v>41</v>
      </c>
      <c r="B18" s="31">
        <v>1158</v>
      </c>
    </row>
    <row r="19" spans="1:2" ht="15" thickBot="1" x14ac:dyDescent="0.4">
      <c r="A19" s="41" t="s">
        <v>45</v>
      </c>
      <c r="B19" s="31">
        <v>481</v>
      </c>
    </row>
    <row r="20" spans="1:2" ht="15" thickBot="1" x14ac:dyDescent="0.4">
      <c r="A20" s="41" t="s">
        <v>38</v>
      </c>
      <c r="B20" s="31">
        <v>987</v>
      </c>
    </row>
    <row r="21" spans="1:2" ht="15" thickBot="1" x14ac:dyDescent="0.4">
      <c r="A21" s="41" t="s">
        <v>14</v>
      </c>
      <c r="B21" s="31">
        <v>5035</v>
      </c>
    </row>
    <row r="22" spans="1:2" ht="15" thickBot="1" x14ac:dyDescent="0.4">
      <c r="A22" s="41" t="s">
        <v>39</v>
      </c>
      <c r="B22" s="31">
        <v>134</v>
      </c>
    </row>
    <row r="23" spans="1:2" ht="15" thickBot="1" x14ac:dyDescent="0.4">
      <c r="A23" s="41" t="s">
        <v>26</v>
      </c>
      <c r="B23" s="31">
        <v>3789</v>
      </c>
    </row>
    <row r="24" spans="1:2" ht="15" thickBot="1" x14ac:dyDescent="0.4">
      <c r="A24" s="41" t="s">
        <v>17</v>
      </c>
      <c r="B24" s="31">
        <v>9100</v>
      </c>
    </row>
    <row r="25" spans="1:2" ht="15" thickBot="1" x14ac:dyDescent="0.4">
      <c r="A25" s="41" t="s">
        <v>11</v>
      </c>
      <c r="B25" s="31">
        <v>6798</v>
      </c>
    </row>
    <row r="26" spans="1:2" ht="15" thickBot="1" x14ac:dyDescent="0.4">
      <c r="A26" s="41" t="s">
        <v>32</v>
      </c>
      <c r="B26" s="31">
        <v>1899</v>
      </c>
    </row>
    <row r="27" spans="1:2" ht="15" thickBot="1" x14ac:dyDescent="0.4">
      <c r="A27" s="41" t="s">
        <v>30</v>
      </c>
      <c r="B27" s="31">
        <v>2558</v>
      </c>
    </row>
    <row r="28" spans="1:2" ht="15" thickBot="1" x14ac:dyDescent="0.4">
      <c r="A28" s="41" t="s">
        <v>35</v>
      </c>
      <c r="B28" s="31">
        <v>1730</v>
      </c>
    </row>
    <row r="29" spans="1:2" ht="15" thickBot="1" x14ac:dyDescent="0.4">
      <c r="A29" s="41" t="s">
        <v>51</v>
      </c>
      <c r="B29" s="31">
        <v>114</v>
      </c>
    </row>
    <row r="30" spans="1:2" ht="15" thickBot="1" x14ac:dyDescent="0.4">
      <c r="A30" s="41" t="s">
        <v>50</v>
      </c>
      <c r="B30" s="31">
        <v>404</v>
      </c>
    </row>
    <row r="31" spans="1:2" ht="15" thickBot="1" x14ac:dyDescent="0.4">
      <c r="A31" s="41" t="s">
        <v>31</v>
      </c>
      <c r="B31" s="31">
        <v>1375</v>
      </c>
    </row>
    <row r="32" spans="1:2" ht="29.5" thickBot="1" x14ac:dyDescent="0.4">
      <c r="A32" s="41" t="s">
        <v>42</v>
      </c>
      <c r="B32" s="31">
        <v>432</v>
      </c>
    </row>
    <row r="33" spans="1:2" ht="15" thickBot="1" x14ac:dyDescent="0.4">
      <c r="A33" s="41" t="s">
        <v>8</v>
      </c>
      <c r="B33" s="31">
        <v>16083</v>
      </c>
    </row>
    <row r="34" spans="1:2" ht="15" thickBot="1" x14ac:dyDescent="0.4">
      <c r="A34" s="41" t="s">
        <v>44</v>
      </c>
      <c r="B34" s="31">
        <v>794</v>
      </c>
    </row>
    <row r="35" spans="1:2" ht="15" thickBot="1" x14ac:dyDescent="0.4">
      <c r="A35" s="41" t="s">
        <v>7</v>
      </c>
      <c r="B35" s="31">
        <v>33065</v>
      </c>
    </row>
    <row r="36" spans="1:2" ht="15" thickBot="1" x14ac:dyDescent="0.4">
      <c r="A36" s="41" t="s">
        <v>24</v>
      </c>
      <c r="B36" s="31">
        <v>2879</v>
      </c>
    </row>
    <row r="37" spans="1:2" ht="15" thickBot="1" x14ac:dyDescent="0.4">
      <c r="A37" s="41" t="s">
        <v>53</v>
      </c>
      <c r="B37" s="31">
        <v>150</v>
      </c>
    </row>
    <row r="38" spans="1:2" ht="21.5" thickBot="1" x14ac:dyDescent="0.4">
      <c r="A38" s="44" t="s">
        <v>67</v>
      </c>
      <c r="B38" s="31">
        <v>2</v>
      </c>
    </row>
    <row r="39" spans="1:2" ht="15" thickBot="1" x14ac:dyDescent="0.4">
      <c r="A39" s="41" t="s">
        <v>21</v>
      </c>
      <c r="B39" s="31">
        <v>4251</v>
      </c>
    </row>
    <row r="40" spans="1:2" ht="15" thickBot="1" x14ac:dyDescent="0.4">
      <c r="A40" s="41" t="s">
        <v>46</v>
      </c>
      <c r="B40" s="31">
        <v>846</v>
      </c>
    </row>
    <row r="41" spans="1:2" ht="15" thickBot="1" x14ac:dyDescent="0.4">
      <c r="A41" s="41" t="s">
        <v>37</v>
      </c>
      <c r="B41" s="31">
        <v>475</v>
      </c>
    </row>
    <row r="42" spans="1:2" ht="15" thickBot="1" x14ac:dyDescent="0.4">
      <c r="A42" s="41" t="s">
        <v>19</v>
      </c>
      <c r="B42" s="31">
        <v>7840</v>
      </c>
    </row>
    <row r="43" spans="1:2" ht="15" thickBot="1" x14ac:dyDescent="0.4">
      <c r="A43" s="44" t="s">
        <v>65</v>
      </c>
      <c r="B43" s="31">
        <v>464</v>
      </c>
    </row>
    <row r="44" spans="1:2" ht="15" thickBot="1" x14ac:dyDescent="0.4">
      <c r="A44" s="41" t="s">
        <v>40</v>
      </c>
      <c r="B44" s="31">
        <v>1055</v>
      </c>
    </row>
    <row r="45" spans="1:2" ht="15" thickBot="1" x14ac:dyDescent="0.4">
      <c r="A45" s="41" t="s">
        <v>25</v>
      </c>
      <c r="B45" s="31">
        <v>2846</v>
      </c>
    </row>
    <row r="46" spans="1:2" ht="15" thickBot="1" x14ac:dyDescent="0.4">
      <c r="A46" s="41" t="s">
        <v>54</v>
      </c>
      <c r="B46" s="31">
        <v>170</v>
      </c>
    </row>
    <row r="47" spans="1:2" ht="15" thickBot="1" x14ac:dyDescent="0.4">
      <c r="A47" s="41" t="s">
        <v>20</v>
      </c>
      <c r="B47" s="31">
        <v>1837</v>
      </c>
    </row>
    <row r="48" spans="1:2" ht="15" thickBot="1" x14ac:dyDescent="0.4">
      <c r="A48" s="41" t="s">
        <v>15</v>
      </c>
      <c r="B48" s="31">
        <v>13561</v>
      </c>
    </row>
    <row r="49" spans="1:2" ht="21.5" thickBot="1" x14ac:dyDescent="0.4">
      <c r="A49" s="44" t="s">
        <v>66</v>
      </c>
      <c r="B49" s="31">
        <v>16</v>
      </c>
    </row>
    <row r="50" spans="1:2" ht="15" thickBot="1" x14ac:dyDescent="0.4">
      <c r="A50" s="41" t="s">
        <v>28</v>
      </c>
      <c r="B50" s="31">
        <v>419</v>
      </c>
    </row>
    <row r="51" spans="1:2" ht="15" thickBot="1" x14ac:dyDescent="0.4">
      <c r="A51" s="58" t="s">
        <v>48</v>
      </c>
      <c r="B51" s="55">
        <v>58</v>
      </c>
    </row>
    <row r="52" spans="1:2" ht="15" thickBot="1" x14ac:dyDescent="0.4">
      <c r="A52" s="41" t="s">
        <v>29</v>
      </c>
      <c r="B52" s="31">
        <v>2662</v>
      </c>
    </row>
    <row r="53" spans="1:2" ht="15" thickBot="1" x14ac:dyDescent="0.4">
      <c r="A53" s="41" t="s">
        <v>9</v>
      </c>
      <c r="B53" s="31">
        <v>1953</v>
      </c>
    </row>
    <row r="54" spans="1:2" ht="15" thickBot="1" x14ac:dyDescent="0.4">
      <c r="A54" s="41" t="s">
        <v>56</v>
      </c>
      <c r="B54" s="31">
        <v>243</v>
      </c>
    </row>
    <row r="55" spans="1:2" ht="15" thickBot="1" x14ac:dyDescent="0.4">
      <c r="A55" s="41" t="s">
        <v>22</v>
      </c>
      <c r="B55" s="31">
        <v>1153</v>
      </c>
    </row>
    <row r="56" spans="1:2" ht="15" thickBot="1" x14ac:dyDescent="0.4">
      <c r="A56" s="51" t="s">
        <v>55</v>
      </c>
      <c r="B56" s="52">
        <v>42</v>
      </c>
    </row>
    <row r="57" spans="1:2" ht="15" thickBot="1" x14ac:dyDescent="0.4">
      <c r="A57" s="12"/>
    </row>
    <row r="58" spans="1:2" ht="15" thickBot="1" x14ac:dyDescent="0.4">
      <c r="A58" s="3"/>
    </row>
    <row r="59" spans="1:2" ht="15" thickBot="1" x14ac:dyDescent="0.4">
      <c r="A59" s="3"/>
    </row>
    <row r="60" spans="1:2" ht="15" thickBot="1" x14ac:dyDescent="0.4">
      <c r="A60" s="3"/>
    </row>
    <row r="61" spans="1:2" ht="15" thickBot="1" x14ac:dyDescent="0.4">
      <c r="A61" s="3"/>
    </row>
    <row r="62" spans="1:2" ht="15" thickBot="1" x14ac:dyDescent="0.4">
      <c r="A62" s="3"/>
    </row>
    <row r="63" spans="1:2" ht="15" thickBot="1" x14ac:dyDescent="0.4">
      <c r="A63" s="3"/>
    </row>
    <row r="64" spans="1:2" ht="15" thickBot="1" x14ac:dyDescent="0.4">
      <c r="A64" s="3"/>
    </row>
    <row r="65" spans="1:1" ht="15" thickBot="1" x14ac:dyDescent="0.4">
      <c r="A65" s="3"/>
    </row>
    <row r="66" spans="1:1" ht="15" thickBot="1" x14ac:dyDescent="0.4">
      <c r="A66" s="3"/>
    </row>
    <row r="67" spans="1:1" ht="15" thickBot="1" x14ac:dyDescent="0.4">
      <c r="A67" s="3"/>
    </row>
    <row r="68" spans="1:1" ht="15" thickBot="1" x14ac:dyDescent="0.4">
      <c r="A68" s="12"/>
    </row>
  </sheetData>
  <autoFilter ref="A1:A56" xr:uid="{1D19E26B-1765-4516-BAF0-E2894C03DB8E}"/>
  <hyperlinks>
    <hyperlink ref="A6" r:id="rId1" display="https://www.worldometers.info/coronavirus/usa/california/" xr:uid="{31B0445C-B3DA-4B7A-88A4-7A3537A01FCF}"/>
    <hyperlink ref="A48" r:id="rId2" display="https://www.worldometers.info/coronavirus/usa/texas/" xr:uid="{737B2776-107F-4583-AB21-3CB5A24F531D}"/>
    <hyperlink ref="A11" r:id="rId3" display="https://www.worldometers.info/coronavirus/usa/florida/" xr:uid="{76FAD169-70B0-413A-BD8D-F16CE1C75E56}"/>
    <hyperlink ref="A35" r:id="rId4" display="https://www.worldometers.info/coronavirus/usa/new-york/" xr:uid="{06712714-78CB-4519-A2AC-40C0DDBE194D}"/>
    <hyperlink ref="A12" r:id="rId5" display="https://www.worldometers.info/coronavirus/usa/georgia/" xr:uid="{B4E24E64-B892-409E-866C-0C426FE09748}"/>
    <hyperlink ref="A16" r:id="rId6" display="https://www.worldometers.info/coronavirus/usa/illinois/" xr:uid="{62626EA8-B7AF-476E-8B4C-BDF2755C108C}"/>
    <hyperlink ref="A4" r:id="rId7" display="https://www.worldometers.info/coronavirus/usa/arizona/" xr:uid="{93430ED3-F62E-48F0-87DD-3846A3B166F2}"/>
    <hyperlink ref="A33" r:id="rId8" display="https://www.worldometers.info/coronavirus/usa/new-jersey/" xr:uid="{517981DE-491B-465A-80C6-5D5AF8E6E1BC}"/>
    <hyperlink ref="A36" r:id="rId9" display="https://www.worldometers.info/coronavirus/usa/north-carolina/" xr:uid="{F22C4CF1-8BE1-4AD7-ADB7-943BF44DB6C9}"/>
    <hyperlink ref="A47" r:id="rId10" display="https://www.worldometers.info/coronavirus/usa/tennessee/" xr:uid="{CF2050F9-0BB1-4CBA-89C9-C4DB4E9C4873}"/>
    <hyperlink ref="A21" r:id="rId11" display="https://www.worldometers.info/coronavirus/usa/louisiana/" xr:uid="{D98BE51C-6737-4E77-B797-FE5906146FAF}"/>
    <hyperlink ref="A42" r:id="rId12" display="https://www.worldometers.info/coronavirus/usa/pennsylvania/" xr:uid="{3F552F0F-8D87-46A6-843E-8611A670A2A6}"/>
    <hyperlink ref="A2" r:id="rId13" display="https://www.worldometers.info/coronavirus/usa/alabama/" xr:uid="{A3670AA9-A4BD-4879-B7F8-F8990A5CA5E1}"/>
    <hyperlink ref="A39" r:id="rId14" display="https://www.worldometers.info/coronavirus/usa/ohio/" xr:uid="{0384A434-5C77-45BB-8A96-2A0D1D2E5EB4}"/>
    <hyperlink ref="A52" r:id="rId15" display="https://www.worldometers.info/coronavirus/usa/virginia/" xr:uid="{BA030779-B87A-4B89-AA0B-E1B05DA51F0A}"/>
    <hyperlink ref="A45" r:id="rId16" display="https://www.worldometers.info/coronavirus/usa/south-carolina/" xr:uid="{BEDBAA2B-F805-43FF-84BD-61F999A08F6D}"/>
    <hyperlink ref="A24" r:id="rId17" display="https://www.worldometers.info/coronavirus/usa/massachusetts/" xr:uid="{3FB43BCD-509E-4760-987E-85060EF50CBE}"/>
    <hyperlink ref="A25" r:id="rId18" display="https://www.worldometers.info/coronavirus/usa/michigan/" xr:uid="{64FB3955-A874-4714-97A3-7644463D6A4F}"/>
    <hyperlink ref="A23" r:id="rId19" display="https://www.worldometers.info/coronavirus/usa/maryland/" xr:uid="{837C7883-D49B-48EA-AC5B-B582E9DCD128}"/>
    <hyperlink ref="A17" r:id="rId20" display="https://www.worldometers.info/coronavirus/usa/indiana/" xr:uid="{E5613269-8355-4EC5-8010-BB573155EE69}"/>
    <hyperlink ref="A28" r:id="rId21" display="https://www.worldometers.info/coronavirus/usa/missouri/" xr:uid="{49273381-E477-407D-9156-89AFA0DB03AC}"/>
    <hyperlink ref="A27" r:id="rId22" display="https://www.worldometers.info/coronavirus/usa/mississippi/" xr:uid="{2DB6148D-0D75-4374-803D-EFBFDE9105A5}"/>
    <hyperlink ref="A55" r:id="rId23" display="https://www.worldometers.info/coronavirus/usa/wisconsin/" xr:uid="{DE21CD9B-B4E6-4DBC-8A34-305B98DE2113}"/>
    <hyperlink ref="A26" r:id="rId24" display="https://www.worldometers.info/coronavirus/usa/minnesota/" xr:uid="{D59F5348-2A5A-46EE-99E6-94F2AABC0A81}"/>
    <hyperlink ref="A53" r:id="rId25" display="https://www.worldometers.info/coronavirus/usa/washington/" xr:uid="{D2C406B2-9347-4030-A46B-206D6FF979E7}"/>
    <hyperlink ref="A31" r:id="rId26" display="https://www.worldometers.info/coronavirus/usa/nevada/" xr:uid="{4EFC0B1C-64AC-48B4-B76C-FDC35B654DCC}"/>
    <hyperlink ref="A18" r:id="rId27" display="https://www.worldometers.info/coronavirus/usa/iowa/" xr:uid="{D763CDC0-AF52-4351-8B36-9CB0916747A0}"/>
    <hyperlink ref="A5" r:id="rId28" display="https://www.worldometers.info/coronavirus/usa/arkansas/" xr:uid="{61A93586-2EF6-45EF-B005-A1F9559A5E1A}"/>
    <hyperlink ref="A40" r:id="rId29" display="https://www.worldometers.info/coronavirus/usa/oklahoma/" xr:uid="{ABD632EE-4B18-4BDA-AB78-AAD19161AE0C}"/>
    <hyperlink ref="A7" r:id="rId30" display="https://www.worldometers.info/coronavirus/usa/colorado/" xr:uid="{3C584767-1D84-41CC-A7CC-922D532659D0}"/>
    <hyperlink ref="A50" r:id="rId31" display="https://www.worldometers.info/coronavirus/usa/utah/" xr:uid="{1EB51249-5DBE-441E-A49B-306CD681447E}"/>
    <hyperlink ref="A8" r:id="rId32" display="https://www.worldometers.info/coronavirus/usa/connecticut/" xr:uid="{3C087EF3-4269-43AA-9FF2-DF522DB94A23}"/>
    <hyperlink ref="A20" r:id="rId33" display="https://www.worldometers.info/coronavirus/usa/kentucky/" xr:uid="{96904002-E9B8-4FCA-8B6F-C59E19AD715E}"/>
    <hyperlink ref="A19" r:id="rId34" display="https://www.worldometers.info/coronavirus/usa/kansas/" xr:uid="{5F3B08F3-6C55-4494-8B79-144BA7FF01CC}"/>
    <hyperlink ref="A30" r:id="rId35" display="https://www.worldometers.info/coronavirus/usa/nebraska/" xr:uid="{ED0DD573-518E-487D-9E28-A5F7B1C86DE5}"/>
    <hyperlink ref="A15" r:id="rId36" display="https://www.worldometers.info/coronavirus/usa/idaho/" xr:uid="{85DDAE22-E05F-440A-94A0-6BD86CEA7AB6}"/>
    <hyperlink ref="A41" r:id="rId37" display="https://www.worldometers.info/coronavirus/usa/oregon/" xr:uid="{A8D32114-4053-4F18-A588-A5C92CB2ED64}"/>
    <hyperlink ref="A34" r:id="rId38" display="https://www.worldometers.info/coronavirus/usa/new-mexico/" xr:uid="{2A9F80C0-6BE6-43DA-A7C4-67C400D24F9C}"/>
    <hyperlink ref="A44" r:id="rId39" display="https://www.worldometers.info/coronavirus/usa/rhode-island/" xr:uid="{74FB139C-0A52-4521-8CE5-B0066A39DCFF}"/>
    <hyperlink ref="A9" r:id="rId40" display="https://www.worldometers.info/coronavirus/usa/delaware/" xr:uid="{2D4BBDC0-FBA8-4EFB-A268-37A93F4C21CA}"/>
    <hyperlink ref="A46" r:id="rId41" display="https://www.worldometers.info/coronavirus/usa/south-dakota/" xr:uid="{A5BAAC66-D52C-4CFD-A3C3-AE9F007FA7C0}"/>
    <hyperlink ref="A10" r:id="rId42" display="https://www.worldometers.info/coronavirus/usa/district-of-columbia/" xr:uid="{F282CA95-7296-4996-985B-739A6D2CBE97}"/>
    <hyperlink ref="A37" r:id="rId43" display="https://www.worldometers.info/coronavirus/usa/north-dakota/" xr:uid="{AD32731C-F977-4D3D-A3DA-509E88CFC652}"/>
    <hyperlink ref="A54" r:id="rId44" display="https://www.worldometers.info/coronavirus/usa/west-virginia/" xr:uid="{839DB951-0EBD-4E36-92F0-DB503DFC5EB2}"/>
    <hyperlink ref="A14" r:id="rId45" display="https://www.worldometers.info/coronavirus/usa/hawaii/" xr:uid="{678E3BA1-1A6B-40DB-B471-B1FBFCCCCA1B}"/>
    <hyperlink ref="A29" r:id="rId46" display="https://www.worldometers.info/coronavirus/usa/montana/" xr:uid="{16035424-F47D-4C8D-B1A1-4606FFAB12FB}"/>
    <hyperlink ref="A32" r:id="rId47" display="https://www.worldometers.info/coronavirus/usa/new-hampshire/" xr:uid="{F19164CE-C4CC-461C-8567-69D7A27BFC79}"/>
    <hyperlink ref="A3" r:id="rId48" display="https://www.worldometers.info/coronavirus/usa/alaska/" xr:uid="{210AEA3F-67AB-4FA6-991D-F27CF385C992}"/>
    <hyperlink ref="A22" r:id="rId49" display="https://www.worldometers.info/coronavirus/usa/maine/" xr:uid="{BF82B822-7950-432A-A408-C1C00FA93586}"/>
    <hyperlink ref="A56" r:id="rId50" display="https://www.worldometers.info/coronavirus/usa/wyoming/" xr:uid="{DD8F9659-4044-4D2A-81AD-CD48B0FA1743}"/>
    <hyperlink ref="A51" r:id="rId51" display="https://www.worldometers.info/coronavirus/usa/vermont/" xr:uid="{89FD6B04-E9E0-4C9E-BAD5-394568A857A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5D94-125B-480E-B197-8044C0D76B30}">
  <dimension ref="A1:C54"/>
  <sheetViews>
    <sheetView tabSelected="1" workbookViewId="0">
      <selection activeCell="C54" sqref="C2:C54"/>
    </sheetView>
  </sheetViews>
  <sheetFormatPr defaultRowHeight="12.5" x14ac:dyDescent="0.35"/>
  <cols>
    <col min="1" max="2" width="16.6328125" style="27" bestFit="1" customWidth="1"/>
    <col min="3" max="3" width="10" style="32" bestFit="1" customWidth="1"/>
    <col min="4" max="16384" width="8.7265625" style="27"/>
  </cols>
  <sheetData>
    <row r="1" spans="1:3" ht="13" thickBot="1" x14ac:dyDescent="0.4">
      <c r="A1" s="27" t="s">
        <v>97</v>
      </c>
      <c r="C1" s="32" t="s">
        <v>96</v>
      </c>
    </row>
    <row r="2" spans="1:3" ht="15" thickBot="1" x14ac:dyDescent="0.4">
      <c r="A2" s="27" t="s">
        <v>36</v>
      </c>
      <c r="B2" s="41" t="s">
        <v>36</v>
      </c>
      <c r="C2" s="31">
        <v>2257</v>
      </c>
    </row>
    <row r="3" spans="1:3" ht="15" thickBot="1" x14ac:dyDescent="0.4">
      <c r="B3" s="41" t="s">
        <v>52</v>
      </c>
      <c r="C3" s="31">
        <v>40</v>
      </c>
    </row>
    <row r="4" spans="1:3" ht="15" thickBot="1" x14ac:dyDescent="0.4">
      <c r="A4" s="27" t="s">
        <v>33</v>
      </c>
      <c r="B4" s="41" t="s">
        <v>33</v>
      </c>
      <c r="C4" s="31">
        <v>5171</v>
      </c>
    </row>
    <row r="5" spans="1:3" ht="15" thickBot="1" x14ac:dyDescent="0.4">
      <c r="A5" s="27" t="s">
        <v>34</v>
      </c>
      <c r="B5" s="41" t="s">
        <v>34</v>
      </c>
      <c r="C5" s="31">
        <v>873</v>
      </c>
    </row>
    <row r="6" spans="1:3" ht="15" thickBot="1" x14ac:dyDescent="0.4">
      <c r="A6" s="27" t="s">
        <v>10</v>
      </c>
      <c r="B6" s="41" t="s">
        <v>10</v>
      </c>
      <c r="C6" s="31">
        <v>13646</v>
      </c>
    </row>
    <row r="7" spans="1:3" ht="15" thickBot="1" x14ac:dyDescent="0.4">
      <c r="A7" s="27" t="s">
        <v>18</v>
      </c>
      <c r="B7" s="41" t="s">
        <v>18</v>
      </c>
      <c r="C7" s="31">
        <v>1966</v>
      </c>
    </row>
    <row r="8" spans="1:3" ht="15" thickBot="1" x14ac:dyDescent="0.4">
      <c r="A8" s="27" t="s">
        <v>23</v>
      </c>
      <c r="B8" s="41" t="s">
        <v>23</v>
      </c>
      <c r="C8" s="31">
        <v>4468</v>
      </c>
    </row>
    <row r="9" spans="1:3" ht="15" thickBot="1" x14ac:dyDescent="0.4">
      <c r="A9" s="27" t="s">
        <v>43</v>
      </c>
      <c r="B9" s="41" t="s">
        <v>43</v>
      </c>
      <c r="C9" s="31">
        <v>606</v>
      </c>
    </row>
    <row r="10" spans="1:3" ht="29.5" thickBot="1" x14ac:dyDescent="0.4">
      <c r="A10" s="27" t="s">
        <v>95</v>
      </c>
      <c r="B10" s="41" t="s">
        <v>63</v>
      </c>
      <c r="C10" s="31">
        <v>611</v>
      </c>
    </row>
    <row r="11" spans="1:3" ht="15" thickBot="1" x14ac:dyDescent="0.4">
      <c r="A11" s="27" t="s">
        <v>13</v>
      </c>
      <c r="B11" s="41" t="s">
        <v>13</v>
      </c>
      <c r="C11" s="31">
        <v>11755</v>
      </c>
    </row>
    <row r="12" spans="1:3" ht="15" thickBot="1" x14ac:dyDescent="0.4">
      <c r="A12" s="27" t="s">
        <v>16</v>
      </c>
      <c r="B12" s="41" t="s">
        <v>16</v>
      </c>
      <c r="C12" s="31">
        <v>5931</v>
      </c>
    </row>
    <row r="13" spans="1:3" ht="13" thickBot="1" x14ac:dyDescent="0.4">
      <c r="A13" s="27" t="s">
        <v>64</v>
      </c>
      <c r="B13" s="44" t="s">
        <v>64</v>
      </c>
      <c r="C13" s="31">
        <v>14</v>
      </c>
    </row>
    <row r="14" spans="1:3" ht="15" thickBot="1" x14ac:dyDescent="0.4">
      <c r="B14" s="41" t="s">
        <v>47</v>
      </c>
      <c r="C14" s="31">
        <v>81</v>
      </c>
    </row>
    <row r="15" spans="1:3" ht="15" thickBot="1" x14ac:dyDescent="0.4">
      <c r="A15" s="27" t="s">
        <v>49</v>
      </c>
      <c r="B15" s="41" t="s">
        <v>49</v>
      </c>
      <c r="C15" s="31">
        <v>382</v>
      </c>
    </row>
    <row r="16" spans="1:3" ht="15" thickBot="1" x14ac:dyDescent="0.4">
      <c r="A16" s="27" t="s">
        <v>12</v>
      </c>
      <c r="B16" s="41" t="s">
        <v>12</v>
      </c>
      <c r="C16" s="31">
        <v>8362</v>
      </c>
    </row>
    <row r="17" spans="1:3" ht="15" thickBot="1" x14ac:dyDescent="0.4">
      <c r="A17" s="27" t="s">
        <v>27</v>
      </c>
      <c r="B17" s="41" t="s">
        <v>27</v>
      </c>
      <c r="C17" s="31">
        <v>3350</v>
      </c>
    </row>
    <row r="18" spans="1:3" ht="15" thickBot="1" x14ac:dyDescent="0.4">
      <c r="A18" s="27" t="s">
        <v>41</v>
      </c>
      <c r="B18" s="41" t="s">
        <v>41</v>
      </c>
      <c r="C18" s="31">
        <v>1158</v>
      </c>
    </row>
    <row r="19" spans="1:3" ht="15" thickBot="1" x14ac:dyDescent="0.4">
      <c r="A19" s="27" t="s">
        <v>45</v>
      </c>
      <c r="B19" s="41" t="s">
        <v>45</v>
      </c>
      <c r="C19" s="31">
        <v>481</v>
      </c>
    </row>
    <row r="20" spans="1:3" ht="15" thickBot="1" x14ac:dyDescent="0.4">
      <c r="A20" s="27" t="s">
        <v>38</v>
      </c>
      <c r="B20" s="41" t="s">
        <v>38</v>
      </c>
      <c r="C20" s="31">
        <v>987</v>
      </c>
    </row>
    <row r="21" spans="1:3" ht="15" thickBot="1" x14ac:dyDescent="0.4">
      <c r="A21" s="27" t="s">
        <v>14</v>
      </c>
      <c r="B21" s="41" t="s">
        <v>14</v>
      </c>
      <c r="C21" s="31">
        <v>5035</v>
      </c>
    </row>
    <row r="22" spans="1:3" ht="15" thickBot="1" x14ac:dyDescent="0.4">
      <c r="B22" s="41" t="s">
        <v>39</v>
      </c>
      <c r="C22" s="31">
        <v>134</v>
      </c>
    </row>
    <row r="23" spans="1:3" ht="15" thickBot="1" x14ac:dyDescent="0.4">
      <c r="A23" s="27" t="s">
        <v>26</v>
      </c>
      <c r="B23" s="41" t="s">
        <v>26</v>
      </c>
      <c r="C23" s="31">
        <v>3789</v>
      </c>
    </row>
    <row r="24" spans="1:3" ht="15" thickBot="1" x14ac:dyDescent="0.4">
      <c r="A24" s="27" t="s">
        <v>17</v>
      </c>
      <c r="B24" s="41" t="s">
        <v>17</v>
      </c>
      <c r="C24" s="31">
        <v>9100</v>
      </c>
    </row>
    <row r="25" spans="1:3" ht="15" thickBot="1" x14ac:dyDescent="0.4">
      <c r="A25" s="27" t="s">
        <v>11</v>
      </c>
      <c r="B25" s="41" t="s">
        <v>11</v>
      </c>
      <c r="C25" s="31">
        <v>6798</v>
      </c>
    </row>
    <row r="26" spans="1:3" ht="15" thickBot="1" x14ac:dyDescent="0.4">
      <c r="A26" s="27" t="s">
        <v>32</v>
      </c>
      <c r="B26" s="41" t="s">
        <v>32</v>
      </c>
      <c r="C26" s="31">
        <v>1899</v>
      </c>
    </row>
    <row r="27" spans="1:3" ht="15" thickBot="1" x14ac:dyDescent="0.4">
      <c r="A27" s="27" t="s">
        <v>30</v>
      </c>
      <c r="B27" s="41" t="s">
        <v>30</v>
      </c>
      <c r="C27" s="31">
        <v>2558</v>
      </c>
    </row>
    <row r="28" spans="1:3" ht="15" thickBot="1" x14ac:dyDescent="0.4">
      <c r="A28" s="27" t="s">
        <v>35</v>
      </c>
      <c r="B28" s="41" t="s">
        <v>35</v>
      </c>
      <c r="C28" s="31">
        <v>1730</v>
      </c>
    </row>
    <row r="29" spans="1:3" ht="15" thickBot="1" x14ac:dyDescent="0.4">
      <c r="B29" s="41" t="s">
        <v>51</v>
      </c>
      <c r="C29" s="31">
        <v>114</v>
      </c>
    </row>
    <row r="30" spans="1:3" ht="15" thickBot="1" x14ac:dyDescent="0.4">
      <c r="B30" s="41" t="s">
        <v>50</v>
      </c>
      <c r="C30" s="31">
        <v>404</v>
      </c>
    </row>
    <row r="31" spans="1:3" ht="15" thickBot="1" x14ac:dyDescent="0.4">
      <c r="A31" s="27" t="s">
        <v>31</v>
      </c>
      <c r="B31" s="41" t="s">
        <v>31</v>
      </c>
      <c r="C31" s="31">
        <v>1375</v>
      </c>
    </row>
    <row r="32" spans="1:3" ht="15" thickBot="1" x14ac:dyDescent="0.4">
      <c r="A32" s="27" t="s">
        <v>42</v>
      </c>
      <c r="B32" s="41" t="s">
        <v>42</v>
      </c>
      <c r="C32" s="31">
        <v>432</v>
      </c>
    </row>
    <row r="33" spans="1:3" ht="15" thickBot="1" x14ac:dyDescent="0.4">
      <c r="A33" s="27" t="s">
        <v>8</v>
      </c>
      <c r="B33" s="41" t="s">
        <v>8</v>
      </c>
      <c r="C33" s="31">
        <v>16083</v>
      </c>
    </row>
    <row r="34" spans="1:3" ht="15" thickBot="1" x14ac:dyDescent="0.4">
      <c r="A34" s="27" t="s">
        <v>44</v>
      </c>
      <c r="B34" s="41" t="s">
        <v>44</v>
      </c>
      <c r="C34" s="31">
        <v>794</v>
      </c>
    </row>
    <row r="35" spans="1:3" ht="15" thickBot="1" x14ac:dyDescent="0.4">
      <c r="A35" s="27" t="s">
        <v>7</v>
      </c>
      <c r="B35" s="41" t="s">
        <v>7</v>
      </c>
      <c r="C35" s="31">
        <v>33065</v>
      </c>
    </row>
    <row r="36" spans="1:3" ht="15" thickBot="1" x14ac:dyDescent="0.4">
      <c r="A36" s="27" t="s">
        <v>24</v>
      </c>
      <c r="B36" s="41" t="s">
        <v>24</v>
      </c>
      <c r="C36" s="31">
        <v>2879</v>
      </c>
    </row>
    <row r="37" spans="1:3" ht="15" thickBot="1" x14ac:dyDescent="0.4">
      <c r="B37" s="41" t="s">
        <v>53</v>
      </c>
      <c r="C37" s="31">
        <v>150</v>
      </c>
    </row>
    <row r="38" spans="1:3" ht="15" thickBot="1" x14ac:dyDescent="0.4">
      <c r="A38" s="27" t="s">
        <v>21</v>
      </c>
      <c r="B38" s="41" t="s">
        <v>21</v>
      </c>
      <c r="C38" s="31">
        <v>4251</v>
      </c>
    </row>
    <row r="39" spans="1:3" ht="15" thickBot="1" x14ac:dyDescent="0.4">
      <c r="A39" s="27" t="s">
        <v>46</v>
      </c>
      <c r="B39" s="41" t="s">
        <v>46</v>
      </c>
      <c r="C39" s="31">
        <v>846</v>
      </c>
    </row>
    <row r="40" spans="1:3" ht="15" thickBot="1" x14ac:dyDescent="0.4">
      <c r="A40" s="27" t="s">
        <v>37</v>
      </c>
      <c r="B40" s="41" t="s">
        <v>37</v>
      </c>
      <c r="C40" s="31">
        <v>475</v>
      </c>
    </row>
    <row r="41" spans="1:3" ht="15" thickBot="1" x14ac:dyDescent="0.4">
      <c r="A41" s="27" t="s">
        <v>19</v>
      </c>
      <c r="B41" s="41" t="s">
        <v>19</v>
      </c>
      <c r="C41" s="31">
        <v>7840</v>
      </c>
    </row>
    <row r="42" spans="1:3" ht="13" thickBot="1" x14ac:dyDescent="0.4">
      <c r="A42" s="27" t="s">
        <v>65</v>
      </c>
      <c r="B42" s="44" t="s">
        <v>65</v>
      </c>
      <c r="C42" s="31">
        <v>464</v>
      </c>
    </row>
    <row r="43" spans="1:3" ht="15" thickBot="1" x14ac:dyDescent="0.4">
      <c r="B43" s="41" t="s">
        <v>40</v>
      </c>
      <c r="C43" s="31">
        <v>1055</v>
      </c>
    </row>
    <row r="44" spans="1:3" ht="15" thickBot="1" x14ac:dyDescent="0.4">
      <c r="A44" s="27" t="s">
        <v>25</v>
      </c>
      <c r="B44" s="41" t="s">
        <v>25</v>
      </c>
      <c r="C44" s="31">
        <v>2846</v>
      </c>
    </row>
    <row r="45" spans="1:3" ht="15" thickBot="1" x14ac:dyDescent="0.4">
      <c r="A45" s="27" t="s">
        <v>54</v>
      </c>
      <c r="B45" s="41" t="s">
        <v>54</v>
      </c>
      <c r="C45" s="31">
        <v>170</v>
      </c>
    </row>
    <row r="46" spans="1:3" ht="15" thickBot="1" x14ac:dyDescent="0.4">
      <c r="A46" s="27" t="s">
        <v>20</v>
      </c>
      <c r="B46" s="41" t="s">
        <v>20</v>
      </c>
      <c r="C46" s="31">
        <v>1837</v>
      </c>
    </row>
    <row r="47" spans="1:3" ht="15" thickBot="1" x14ac:dyDescent="0.4">
      <c r="A47" s="27" t="s">
        <v>15</v>
      </c>
      <c r="B47" s="41" t="s">
        <v>15</v>
      </c>
      <c r="C47" s="31">
        <v>13561</v>
      </c>
    </row>
    <row r="48" spans="1:3" ht="15" thickBot="1" x14ac:dyDescent="0.4">
      <c r="A48" s="27" t="s">
        <v>28</v>
      </c>
      <c r="B48" s="41" t="s">
        <v>28</v>
      </c>
      <c r="C48" s="31">
        <v>419</v>
      </c>
    </row>
    <row r="49" spans="1:3" ht="15" thickBot="1" x14ac:dyDescent="0.4">
      <c r="A49" s="27" t="s">
        <v>48</v>
      </c>
      <c r="B49" s="58" t="s">
        <v>48</v>
      </c>
      <c r="C49" s="55">
        <v>58</v>
      </c>
    </row>
    <row r="50" spans="1:3" ht="15" thickBot="1" x14ac:dyDescent="0.4">
      <c r="A50" s="27" t="s">
        <v>29</v>
      </c>
      <c r="B50" s="41" t="s">
        <v>29</v>
      </c>
      <c r="C50" s="31">
        <v>2662</v>
      </c>
    </row>
    <row r="51" spans="1:3" ht="15" thickBot="1" x14ac:dyDescent="0.4">
      <c r="A51" s="27" t="s">
        <v>9</v>
      </c>
      <c r="B51" s="41" t="s">
        <v>9</v>
      </c>
      <c r="C51" s="31">
        <v>1953</v>
      </c>
    </row>
    <row r="52" spans="1:3" ht="15" thickBot="1" x14ac:dyDescent="0.4">
      <c r="B52" s="41" t="s">
        <v>56</v>
      </c>
      <c r="C52" s="31">
        <v>243</v>
      </c>
    </row>
    <row r="53" spans="1:3" ht="15" thickBot="1" x14ac:dyDescent="0.4">
      <c r="A53" s="27" t="s">
        <v>22</v>
      </c>
      <c r="B53" s="41" t="s">
        <v>22</v>
      </c>
      <c r="C53" s="31">
        <v>1153</v>
      </c>
    </row>
    <row r="54" spans="1:3" ht="15" thickBot="1" x14ac:dyDescent="0.4">
      <c r="A54" s="27" t="s">
        <v>55</v>
      </c>
      <c r="B54" s="51" t="s">
        <v>55</v>
      </c>
      <c r="C54" s="52">
        <v>42</v>
      </c>
    </row>
  </sheetData>
  <autoFilter ref="A1:C53" xr:uid="{3617A5EB-FA23-48E7-9E7F-3BEC2C03CEC1}">
    <sortState xmlns:xlrd2="http://schemas.microsoft.com/office/spreadsheetml/2017/richdata2" ref="A2:C53">
      <sortCondition ref="A1:A53"/>
    </sortState>
  </autoFilter>
  <hyperlinks>
    <hyperlink ref="B6" r:id="rId1" display="https://www.worldometers.info/coronavirus/usa/california/" xr:uid="{53BC5CDC-E922-4AF0-860A-2E9DDC6BFA85}"/>
    <hyperlink ref="B47" r:id="rId2" display="https://www.worldometers.info/coronavirus/usa/texas/" xr:uid="{3A3FD775-511F-4EC1-A271-C8F25551E410}"/>
    <hyperlink ref="B11" r:id="rId3" display="https://www.worldometers.info/coronavirus/usa/florida/" xr:uid="{49BD1243-87B0-44B3-949E-F97B054626A6}"/>
    <hyperlink ref="B35" r:id="rId4" display="https://www.worldometers.info/coronavirus/usa/new-york/" xr:uid="{BF5D7549-7C46-4745-9AB1-96C70EE6FC42}"/>
    <hyperlink ref="B12" r:id="rId5" display="https://www.worldometers.info/coronavirus/usa/georgia/" xr:uid="{D42600E5-D188-4C23-9A53-619C850437AD}"/>
    <hyperlink ref="B16" r:id="rId6" display="https://www.worldometers.info/coronavirus/usa/illinois/" xr:uid="{057AC406-FD01-4469-8F46-D17B6020EAFB}"/>
    <hyperlink ref="B4" r:id="rId7" display="https://www.worldometers.info/coronavirus/usa/arizona/" xr:uid="{EC976E7D-AD1A-4421-9B6C-98BBE25EBCE8}"/>
    <hyperlink ref="B33" r:id="rId8" display="https://www.worldometers.info/coronavirus/usa/new-jersey/" xr:uid="{A18A9710-6F4F-456F-9CEA-2739A72BB4B4}"/>
    <hyperlink ref="B36" r:id="rId9" display="https://www.worldometers.info/coronavirus/usa/north-carolina/" xr:uid="{7D21DE3A-E8B5-4C82-B36E-DAFD32346EF0}"/>
    <hyperlink ref="B46" r:id="rId10" display="https://www.worldometers.info/coronavirus/usa/tennessee/" xr:uid="{9E8944E5-0C58-4B84-84D0-EB32DB53EF06}"/>
    <hyperlink ref="B21" r:id="rId11" display="https://www.worldometers.info/coronavirus/usa/louisiana/" xr:uid="{F7FA6056-FB22-480D-8CEC-1D610F3E7AF3}"/>
    <hyperlink ref="B41" r:id="rId12" display="https://www.worldometers.info/coronavirus/usa/pennsylvania/" xr:uid="{401538A3-6F61-47A2-958D-A7C35070CDFA}"/>
    <hyperlink ref="B2" r:id="rId13" display="https://www.worldometers.info/coronavirus/usa/alabama/" xr:uid="{9FDACDE7-7AEE-4561-A516-196C4FB5A2A7}"/>
    <hyperlink ref="B38" r:id="rId14" display="https://www.worldometers.info/coronavirus/usa/ohio/" xr:uid="{73EFDD62-D001-4036-8AFA-CCF7AE478B8A}"/>
    <hyperlink ref="B50" r:id="rId15" display="https://www.worldometers.info/coronavirus/usa/virginia/" xr:uid="{25EB9147-6D3D-42BD-B302-66DDE4AD9A77}"/>
    <hyperlink ref="B44" r:id="rId16" display="https://www.worldometers.info/coronavirus/usa/south-carolina/" xr:uid="{BDE1749F-0DE8-4AAE-A82B-C0FA990D89BD}"/>
    <hyperlink ref="B24" r:id="rId17" display="https://www.worldometers.info/coronavirus/usa/massachusetts/" xr:uid="{F74DAA9A-E284-4532-85BA-ADBC5B7FE6AB}"/>
    <hyperlink ref="B25" r:id="rId18" display="https://www.worldometers.info/coronavirus/usa/michigan/" xr:uid="{1953145B-0682-4380-AE6C-33AF8573981D}"/>
    <hyperlink ref="B23" r:id="rId19" display="https://www.worldometers.info/coronavirus/usa/maryland/" xr:uid="{60E05E3E-4CD3-496C-B2F8-CE9BC887492B}"/>
    <hyperlink ref="B17" r:id="rId20" display="https://www.worldometers.info/coronavirus/usa/indiana/" xr:uid="{77EDFB7F-9103-4104-B931-6B487199D4C1}"/>
    <hyperlink ref="B28" r:id="rId21" display="https://www.worldometers.info/coronavirus/usa/missouri/" xr:uid="{A21BB3F0-5DD6-4B02-84EE-225A4A11EB4B}"/>
    <hyperlink ref="B27" r:id="rId22" display="https://www.worldometers.info/coronavirus/usa/mississippi/" xr:uid="{42BE360F-2FA4-4AA2-ABD1-1CA1BCA6690C}"/>
    <hyperlink ref="B53" r:id="rId23" display="https://www.worldometers.info/coronavirus/usa/wisconsin/" xr:uid="{1BF5867C-ADC0-4CE4-9EC1-59B7D0BC4C2C}"/>
    <hyperlink ref="B26" r:id="rId24" display="https://www.worldometers.info/coronavirus/usa/minnesota/" xr:uid="{44BB73D8-32A4-4D8C-A509-8B22310DCB89}"/>
    <hyperlink ref="B51" r:id="rId25" display="https://www.worldometers.info/coronavirus/usa/washington/" xr:uid="{AD868FB7-5933-48D9-9E51-C139A315D2C5}"/>
    <hyperlink ref="B31" r:id="rId26" display="https://www.worldometers.info/coronavirus/usa/nevada/" xr:uid="{46EA2BF5-2909-4723-B331-D7FDCF0D1F1A}"/>
    <hyperlink ref="B18" r:id="rId27" display="https://www.worldometers.info/coronavirus/usa/iowa/" xr:uid="{5E8DCE91-076B-4D39-BCBB-4D1CB8DCCA1A}"/>
    <hyperlink ref="B5" r:id="rId28" display="https://www.worldometers.info/coronavirus/usa/arkansas/" xr:uid="{76DED5CA-7948-4C4F-9CE0-CC54F4963705}"/>
    <hyperlink ref="B39" r:id="rId29" display="https://www.worldometers.info/coronavirus/usa/oklahoma/" xr:uid="{57B6365A-C775-40EC-AF86-740419FAF87A}"/>
    <hyperlink ref="B7" r:id="rId30" display="https://www.worldometers.info/coronavirus/usa/colorado/" xr:uid="{A19155F8-C039-46FE-A6C0-754A28D95F5B}"/>
    <hyperlink ref="B48" r:id="rId31" display="https://www.worldometers.info/coronavirus/usa/utah/" xr:uid="{5CBD8757-4572-4EDA-9617-39478DF48C81}"/>
    <hyperlink ref="B8" r:id="rId32" display="https://www.worldometers.info/coronavirus/usa/connecticut/" xr:uid="{683EA999-BA23-4ED3-9D09-F906B2434AB9}"/>
    <hyperlink ref="B20" r:id="rId33" display="https://www.worldometers.info/coronavirus/usa/kentucky/" xr:uid="{5B6BB324-1EE9-426D-8233-6CF59DECB9C4}"/>
    <hyperlink ref="B19" r:id="rId34" display="https://www.worldometers.info/coronavirus/usa/kansas/" xr:uid="{B976C0BC-CE0B-4EE7-8F18-8080F1C1485F}"/>
    <hyperlink ref="B30" r:id="rId35" display="https://www.worldometers.info/coronavirus/usa/nebraska/" xr:uid="{8DC0766A-CAC4-47F5-9881-7E5D17B5DA15}"/>
    <hyperlink ref="B15" r:id="rId36" display="https://www.worldometers.info/coronavirus/usa/idaho/" xr:uid="{D1A7B5EE-18D2-4399-9AB1-F6BF0964C737}"/>
    <hyperlink ref="B40" r:id="rId37" display="https://www.worldometers.info/coronavirus/usa/oregon/" xr:uid="{8FCD0D6A-210E-4119-AC09-27A2718886B3}"/>
    <hyperlink ref="B34" r:id="rId38" display="https://www.worldometers.info/coronavirus/usa/new-mexico/" xr:uid="{FA823D35-378E-4F1C-A325-9F32D44D30AE}"/>
    <hyperlink ref="B43" r:id="rId39" display="https://www.worldometers.info/coronavirus/usa/rhode-island/" xr:uid="{B901916D-A4BD-470B-B1C4-47D9A04D8310}"/>
    <hyperlink ref="B9" r:id="rId40" display="https://www.worldometers.info/coronavirus/usa/delaware/" xr:uid="{73605E84-D493-4D4A-8CCA-CB93CE4D6584}"/>
    <hyperlink ref="B45" r:id="rId41" display="https://www.worldometers.info/coronavirus/usa/south-dakota/" xr:uid="{718F8FDC-2360-402C-87C7-E73E7445326A}"/>
    <hyperlink ref="B10" r:id="rId42" display="https://www.worldometers.info/coronavirus/usa/district-of-columbia/" xr:uid="{D2ECD431-B1AA-4623-970B-D7EBCDB32117}"/>
    <hyperlink ref="B37" r:id="rId43" display="https://www.worldometers.info/coronavirus/usa/north-dakota/" xr:uid="{70CE9402-62C0-4AC7-8559-F1FDFB9D8D38}"/>
    <hyperlink ref="B52" r:id="rId44" display="https://www.worldometers.info/coronavirus/usa/west-virginia/" xr:uid="{2E22FAF3-E2C6-43C5-865D-7A205AD22656}"/>
    <hyperlink ref="B14" r:id="rId45" display="https://www.worldometers.info/coronavirus/usa/hawaii/" xr:uid="{FAC9C746-1F21-456C-B14D-5CD724A5F137}"/>
    <hyperlink ref="B29" r:id="rId46" display="https://www.worldometers.info/coronavirus/usa/montana/" xr:uid="{D3566594-ACE1-44EF-AF47-1AE9E79C5C70}"/>
    <hyperlink ref="B32" r:id="rId47" display="https://www.worldometers.info/coronavirus/usa/new-hampshire/" xr:uid="{070DDF1B-D3D9-4B16-A74A-E18C62A5AB66}"/>
    <hyperlink ref="B3" r:id="rId48" display="https://www.worldometers.info/coronavirus/usa/alaska/" xr:uid="{34312AC2-7106-4AC2-B11C-EC3CCB0FD8C4}"/>
    <hyperlink ref="B22" r:id="rId49" display="https://www.worldometers.info/coronavirus/usa/maine/" xr:uid="{9EF8D518-A216-4586-8524-113422AE681B}"/>
    <hyperlink ref="B54" r:id="rId50" display="https://www.worldometers.info/coronavirus/usa/wyoming/" xr:uid="{566C7B3C-8E7D-46B1-829C-4583E2C76849}"/>
    <hyperlink ref="B49" r:id="rId51" display="https://www.worldometers.info/coronavirus/usa/vermont/" xr:uid="{DD52E11C-CFEC-45F8-934E-B7BE1F91EE0F}"/>
  </hyperlinks>
  <pageMargins left="0.7" right="0.7" top="0.75" bottom="0.75" header="0.3" footer="0.3"/>
  <pageSetup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Updates</vt:lpstr>
      <vt:lpstr>US Filtered Data</vt:lpstr>
      <vt:lpstr>temp for State Deaths</vt:lpstr>
      <vt:lpstr>State to State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2020-09-05T11:52:35Z</dcterms:modified>
</cp:coreProperties>
</file>