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3406A4F7-2A4C-4A5D-B046-19449B0713CF}" xr6:coauthVersionLast="45" xr6:coauthVersionMax="45" xr10:uidLastSave="{0AA29FF3-9C82-43CC-B8DE-624F42F402FE}"/>
  <bookViews>
    <workbookView xWindow="12030" yWindow="-2076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Updates'!$A$1:$V$10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3" l="1"/>
  <c r="L5" i="3" l="1"/>
  <c r="M5" i="3"/>
  <c r="N5" i="3"/>
  <c r="N46" i="3" l="1"/>
  <c r="N33" i="3"/>
  <c r="N19" i="3"/>
  <c r="N6" i="3"/>
  <c r="N24" i="3"/>
  <c r="N45" i="3"/>
  <c r="N23" i="3"/>
  <c r="N16" i="3"/>
  <c r="N27" i="3"/>
  <c r="N8" i="3"/>
  <c r="N31" i="3"/>
  <c r="N47" i="3"/>
  <c r="N12" i="3"/>
  <c r="N17" i="3"/>
  <c r="N13" i="3"/>
  <c r="N26" i="3"/>
  <c r="N18" i="3"/>
  <c r="N9" i="3"/>
  <c r="N22" i="3"/>
  <c r="N25" i="3"/>
  <c r="N20" i="3"/>
  <c r="N11" i="3"/>
  <c r="N35" i="3"/>
  <c r="N54" i="3"/>
  <c r="N38" i="3"/>
  <c r="N51" i="3"/>
  <c r="N42" i="3"/>
  <c r="N29" i="3"/>
  <c r="N48" i="3"/>
  <c r="N4" i="3"/>
  <c r="N53" i="3"/>
  <c r="N34" i="3"/>
  <c r="N56" i="3"/>
  <c r="N30" i="3"/>
  <c r="N21" i="3"/>
  <c r="N43" i="3"/>
  <c r="N40" i="3"/>
  <c r="N3" i="3"/>
  <c r="N37" i="3"/>
  <c r="N36" i="3"/>
  <c r="N55" i="3"/>
  <c r="N10" i="3"/>
  <c r="N44" i="3"/>
  <c r="N39" i="3"/>
  <c r="N49" i="3"/>
  <c r="N7" i="3"/>
  <c r="N52" i="3"/>
  <c r="N41" i="3"/>
  <c r="N50" i="3"/>
  <c r="N15" i="3"/>
  <c r="N2" i="3"/>
  <c r="N32" i="3"/>
  <c r="N28" i="3"/>
  <c r="N14" i="3"/>
  <c r="M30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M8" i="1"/>
  <c r="O56" i="3" l="1"/>
  <c r="L30" i="3"/>
  <c r="L45" i="3"/>
  <c r="L43" i="3"/>
  <c r="L50" i="3"/>
  <c r="L51" i="3"/>
  <c r="L46" i="3"/>
  <c r="L38" i="3"/>
  <c r="L29" i="3"/>
  <c r="L35" i="3"/>
  <c r="L17" i="3"/>
  <c r="L32" i="3"/>
  <c r="L19" i="3"/>
  <c r="L18" i="3"/>
  <c r="L24" i="3"/>
  <c r="L2" i="3"/>
  <c r="L28" i="3"/>
  <c r="L48" i="3"/>
  <c r="L21" i="3"/>
  <c r="L27" i="3"/>
  <c r="L4" i="3"/>
  <c r="L44" i="3"/>
  <c r="L41" i="3"/>
  <c r="L16" i="3"/>
  <c r="L47" i="3"/>
  <c r="L11" i="3"/>
  <c r="L15" i="3"/>
  <c r="L39" i="3"/>
  <c r="L33" i="3"/>
  <c r="L9" i="3"/>
  <c r="L40" i="3"/>
  <c r="L3" i="3"/>
  <c r="L26" i="3"/>
  <c r="L25" i="3"/>
  <c r="L8" i="3"/>
  <c r="L20" i="3"/>
  <c r="L12" i="3"/>
  <c r="L52" i="3"/>
  <c r="L34" i="3"/>
  <c r="L53" i="3"/>
  <c r="L10" i="3"/>
  <c r="L49" i="3"/>
  <c r="L14" i="3"/>
  <c r="L7" i="3"/>
  <c r="L22" i="3"/>
  <c r="L55" i="3"/>
  <c r="L31" i="3"/>
  <c r="L56" i="3"/>
  <c r="L42" i="3"/>
  <c r="L54" i="3"/>
  <c r="L36" i="3"/>
  <c r="L6" i="3"/>
  <c r="L13" i="3"/>
  <c r="M12" i="3" l="1"/>
  <c r="M41" i="3"/>
  <c r="M48" i="3"/>
  <c r="M10" i="3"/>
  <c r="M46" i="3"/>
  <c r="M42" i="3"/>
  <c r="M52" i="3"/>
  <c r="M37" i="3"/>
  <c r="M4" i="3"/>
  <c r="M20" i="3"/>
  <c r="M47" i="3"/>
  <c r="M28" i="3"/>
  <c r="M16" i="3"/>
  <c r="M6" i="3"/>
  <c r="M23" i="3"/>
  <c r="M17" i="3"/>
  <c r="M27" i="3"/>
  <c r="M56" i="3"/>
  <c r="M45" i="3"/>
  <c r="M53" i="3"/>
  <c r="M21" i="3"/>
  <c r="M51" i="3"/>
  <c r="M25" i="3"/>
  <c r="M19" i="3"/>
  <c r="M32" i="3"/>
  <c r="M55" i="3"/>
  <c r="M29" i="3"/>
  <c r="M39" i="3"/>
  <c r="M15" i="3"/>
  <c r="M38" i="3"/>
  <c r="M26" i="3"/>
  <c r="M11" i="3"/>
  <c r="M7" i="3"/>
  <c r="M9" i="3"/>
  <c r="M31" i="3"/>
  <c r="M54" i="3"/>
  <c r="M3" i="3"/>
  <c r="M2" i="3"/>
  <c r="M24" i="3"/>
  <c r="M13" i="3"/>
  <c r="M8" i="3"/>
  <c r="M22" i="3"/>
  <c r="M33" i="3"/>
  <c r="M40" i="3"/>
  <c r="M44" i="3"/>
  <c r="M36" i="3"/>
  <c r="M14" i="3"/>
  <c r="M49" i="3"/>
  <c r="M50" i="3"/>
  <c r="M35" i="3"/>
  <c r="M34" i="3"/>
  <c r="M18" i="3"/>
  <c r="M43" i="3"/>
  <c r="L23" i="3" l="1"/>
  <c r="N5" i="1" l="1"/>
  <c r="N6" i="1"/>
  <c r="N7" i="1"/>
  <c r="O7" i="1" s="1"/>
  <c r="N8" i="1"/>
  <c r="O8" i="1" s="1"/>
  <c r="O5" i="1" l="1"/>
  <c r="O6" i="1"/>
  <c r="U2" i="1"/>
  <c r="N9" i="1" l="1"/>
  <c r="O9" i="1" l="1"/>
  <c r="U5" i="1"/>
  <c r="V5" i="1" s="1"/>
  <c r="U8" i="1"/>
  <c r="V8" i="1" s="1"/>
  <c r="U6" i="1"/>
  <c r="V6" i="1" s="1"/>
  <c r="U7" i="1"/>
  <c r="V7" i="1" s="1"/>
  <c r="S8" i="1"/>
  <c r="S7" i="1"/>
  <c r="S5" i="1"/>
  <c r="S6" i="1"/>
  <c r="S9" i="1" s="1"/>
  <c r="T6" i="1"/>
  <c r="T9" i="1" s="1"/>
  <c r="T5" i="1"/>
  <c r="T7" i="1"/>
  <c r="T8" i="1"/>
  <c r="R5" i="1"/>
  <c r="R8" i="1"/>
  <c r="R7" i="1"/>
  <c r="R6" i="1"/>
  <c r="R9" i="1" s="1"/>
  <c r="Q6" i="1"/>
  <c r="Q9" i="1" s="1"/>
  <c r="Q8" i="1"/>
  <c r="Q7" i="1"/>
  <c r="Q5" i="1"/>
  <c r="U9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<sst xmlns="http://schemas.openxmlformats.org/spreadsheetml/2006/main" count="321" uniqueCount="102">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</sst>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9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3" t="s">
        <v>68</v>
      </c>
      <c r="M1" s="63"/>
      <c r="N1" s="63"/>
      <c r="O1" s="6">
        <v>1.4999999999999999E-2</v>
      </c>
      <c r="P1" s="6"/>
      <c r="Q1" s="64" t="s">
        <v>77</v>
      </c>
      <c r="R1" s="64"/>
      <c r="S1" s="64"/>
      <c r="T1" s="64"/>
      <c r="U1" s="64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415207</v>
      </c>
      <c r="C5" s="2"/>
      <c r="D5" s="1">
        <v>31421</v>
      </c>
      <c r="E5" s="2"/>
      <c r="F5" s="1">
        <v>295897</v>
      </c>
      <c r="G5" s="1">
        <v>21343</v>
      </c>
      <c r="H5" s="1">
        <v>1615</v>
      </c>
      <c r="I5" s="1">
        <v>3681317</v>
      </c>
      <c r="J5" s="1">
        <v>189236</v>
      </c>
      <c r="K5" s="7"/>
      <c r="L5" s="8"/>
      <c r="M5" s="26">
        <f t="shared" ref="M5:M8" si="0">D5/B5</f>
        <v>7.5675506434140075E-2</v>
      </c>
      <c r="N5" s="4">
        <f t="shared" ref="N5:N9" si="1">D5/$O$1</f>
        <v>2094733.3333333335</v>
      </c>
      <c r="O5" s="5">
        <f t="shared" ref="O5:O9" si="2">ABS(F5-N5)/N5</f>
        <v>0.85874240157856208</v>
      </c>
      <c r="P5" s="5"/>
      <c r="Q5" s="22">
        <f t="shared" ref="Q5:Q8" si="3">$Q$2*$N5</f>
        <v>314210</v>
      </c>
      <c r="R5" s="22">
        <f t="shared" ref="R5:R8" si="4">$R$2*$N5</f>
        <v>1256840</v>
      </c>
      <c r="S5" s="22">
        <f t="shared" ref="S5:S8" si="5">$S$2*$N5</f>
        <v>523683.33333333337</v>
      </c>
      <c r="T5" s="22">
        <f t="shared" ref="T5:T8" si="6">$T$2*$N5</f>
        <v>261841.66666666669</v>
      </c>
      <c r="U5" s="22">
        <f t="shared" ref="U5:U8" si="7">$U$2*$N5</f>
        <v>31421</v>
      </c>
      <c r="V5" s="19">
        <f t="shared" ref="V5:V8" si="8">N5-U5</f>
        <v>2063312.3333333335</v>
      </c>
    </row>
    <row r="6" spans="1:22" ht="15" thickBot="1" x14ac:dyDescent="0.4">
      <c r="A6" s="44" t="s">
        <v>10</v>
      </c>
      <c r="B6" s="1">
        <v>206623</v>
      </c>
      <c r="C6" s="2"/>
      <c r="D6" s="1">
        <v>5872</v>
      </c>
      <c r="E6" s="2"/>
      <c r="F6" s="1">
        <v>143643</v>
      </c>
      <c r="G6" s="1">
        <v>5229</v>
      </c>
      <c r="H6" s="2">
        <v>149</v>
      </c>
      <c r="I6" s="1">
        <v>3771314</v>
      </c>
      <c r="J6" s="1">
        <v>95447</v>
      </c>
      <c r="K6" s="7"/>
      <c r="L6" s="8"/>
      <c r="M6" s="26">
        <f t="shared" si="0"/>
        <v>2.8418907866016852E-2</v>
      </c>
      <c r="N6" s="4">
        <f t="shared" si="1"/>
        <v>391466.66666666669</v>
      </c>
      <c r="O6" s="5">
        <f t="shared" si="2"/>
        <v>0.63306454359673026</v>
      </c>
      <c r="P6" s="5"/>
      <c r="Q6" s="22">
        <f t="shared" si="3"/>
        <v>58720</v>
      </c>
      <c r="R6" s="22">
        <f t="shared" si="4"/>
        <v>234880</v>
      </c>
      <c r="S6" s="22">
        <f t="shared" si="5"/>
        <v>97866.666666666672</v>
      </c>
      <c r="T6" s="22">
        <f t="shared" si="6"/>
        <v>48933.333333333336</v>
      </c>
      <c r="U6" s="22">
        <f t="shared" si="7"/>
        <v>5872</v>
      </c>
      <c r="V6" s="19">
        <f t="shared" si="8"/>
        <v>385594.66666666669</v>
      </c>
    </row>
    <row r="7" spans="1:22" ht="15" thickBot="1" x14ac:dyDescent="0.4">
      <c r="A7" s="44" t="s">
        <v>8</v>
      </c>
      <c r="B7" s="1">
        <v>175759</v>
      </c>
      <c r="C7" s="2"/>
      <c r="D7" s="1">
        <v>15057</v>
      </c>
      <c r="E7" s="2"/>
      <c r="F7" s="1">
        <v>119406</v>
      </c>
      <c r="G7" s="1">
        <v>19788</v>
      </c>
      <c r="H7" s="1">
        <v>1695</v>
      </c>
      <c r="I7" s="1">
        <v>1346672</v>
      </c>
      <c r="J7" s="1">
        <v>151615</v>
      </c>
      <c r="K7" s="7"/>
      <c r="L7" s="8"/>
      <c r="M7" s="26">
        <f t="shared" si="0"/>
        <v>8.5668443721231918E-2</v>
      </c>
      <c r="N7" s="4">
        <f t="shared" si="1"/>
        <v>1003800</v>
      </c>
      <c r="O7" s="5">
        <f t="shared" si="2"/>
        <v>0.8810460251046025</v>
      </c>
      <c r="P7" s="5"/>
      <c r="Q7" s="22">
        <f t="shared" si="3"/>
        <v>150570</v>
      </c>
      <c r="R7" s="22">
        <f t="shared" si="4"/>
        <v>602280</v>
      </c>
      <c r="S7" s="22">
        <f t="shared" si="5"/>
        <v>250950</v>
      </c>
      <c r="T7" s="22">
        <f t="shared" si="6"/>
        <v>125475</v>
      </c>
      <c r="U7" s="22">
        <f t="shared" si="7"/>
        <v>15057</v>
      </c>
      <c r="V7" s="19">
        <f t="shared" si="8"/>
        <v>988743</v>
      </c>
    </row>
    <row r="8" spans="1:22" ht="15" thickBot="1" x14ac:dyDescent="0.4">
      <c r="A8" s="44" t="s">
        <v>15</v>
      </c>
      <c r="B8" s="1">
        <v>142766</v>
      </c>
      <c r="C8" s="2"/>
      <c r="D8" s="1">
        <v>2367</v>
      </c>
      <c r="E8" s="2"/>
      <c r="F8" s="1">
        <v>64117</v>
      </c>
      <c r="G8" s="1">
        <v>4924</v>
      </c>
      <c r="H8" s="2">
        <v>82</v>
      </c>
      <c r="I8" s="1">
        <v>1903661</v>
      </c>
      <c r="J8" s="1">
        <v>65653</v>
      </c>
      <c r="K8" s="7"/>
      <c r="L8" s="8"/>
      <c r="M8" s="26">
        <f t="shared" si="0"/>
        <v>1.6579577770617655E-2</v>
      </c>
      <c r="N8" s="4">
        <f t="shared" si="1"/>
        <v>157800</v>
      </c>
      <c r="O8" s="5">
        <f t="shared" si="2"/>
        <v>0.59368187579214193</v>
      </c>
      <c r="P8" s="5"/>
      <c r="Q8" s="22">
        <f t="shared" si="3"/>
        <v>23670</v>
      </c>
      <c r="R8" s="22">
        <f t="shared" si="4"/>
        <v>94680</v>
      </c>
      <c r="S8" s="22">
        <f t="shared" si="5"/>
        <v>39450</v>
      </c>
      <c r="T8" s="22">
        <f t="shared" si="6"/>
        <v>19725</v>
      </c>
      <c r="U8" s="22">
        <f t="shared" si="7"/>
        <v>2367</v>
      </c>
      <c r="V8" s="19">
        <f t="shared" si="8"/>
        <v>155433</v>
      </c>
    </row>
    <row r="9" spans="1:22" ht="15" thickBot="1" x14ac:dyDescent="0.4">
      <c r="A9" s="44" t="s">
        <v>12</v>
      </c>
      <c r="B9" s="1">
        <v>141344</v>
      </c>
      <c r="C9" s="2"/>
      <c r="D9" s="1">
        <v>7048</v>
      </c>
      <c r="E9" s="2"/>
      <c r="F9" s="1">
        <v>27026</v>
      </c>
      <c r="G9" s="1">
        <v>11154</v>
      </c>
      <c r="H9" s="2">
        <v>556</v>
      </c>
      <c r="I9" s="1">
        <v>1492005</v>
      </c>
      <c r="J9" s="1">
        <v>117742</v>
      </c>
      <c r="K9" s="7"/>
      <c r="L9" s="8"/>
      <c r="M9" s="25"/>
      <c r="N9" s="4">
        <f t="shared" si="1"/>
        <v>469866.66666666669</v>
      </c>
      <c r="O9" s="5">
        <f t="shared" si="2"/>
        <v>0.94248155505107833</v>
      </c>
      <c r="P9" s="5"/>
      <c r="Q9" s="22">
        <f>Q6*$N9</f>
        <v>27590570666.666668</v>
      </c>
      <c r="R9" s="22">
        <f>R6*$N9</f>
        <v>110362282666.66667</v>
      </c>
      <c r="S9" s="22">
        <f>S6*$N9</f>
        <v>45984284444.44445</v>
      </c>
      <c r="T9" s="22">
        <f>T6*$N9</f>
        <v>22992142222.222225</v>
      </c>
      <c r="U9" s="22">
        <f>U6*$N9</f>
        <v>2759057066.666667</v>
      </c>
    </row>
    <row r="10" spans="1:22" ht="15" thickBot="1" x14ac:dyDescent="0.4">
      <c r="A10" s="44" t="s">
        <v>13</v>
      </c>
      <c r="B10" s="1">
        <v>122960</v>
      </c>
      <c r="C10" s="2"/>
      <c r="D10" s="1">
        <v>3366</v>
      </c>
      <c r="E10" s="2"/>
      <c r="F10" s="1">
        <v>97943</v>
      </c>
      <c r="G10" s="1">
        <v>5725</v>
      </c>
      <c r="H10" s="2">
        <v>157</v>
      </c>
      <c r="I10" s="1">
        <v>1770081</v>
      </c>
      <c r="J10" s="1">
        <v>82415</v>
      </c>
      <c r="K10" s="7"/>
      <c r="L10" s="8"/>
      <c r="M10" s="24"/>
      <c r="N10" s="4"/>
      <c r="O10" s="5"/>
      <c r="P10" s="5"/>
    </row>
    <row r="11" spans="1:22" ht="15" thickBot="1" x14ac:dyDescent="0.4">
      <c r="A11" s="44" t="s">
        <v>17</v>
      </c>
      <c r="B11" s="1">
        <v>108070</v>
      </c>
      <c r="C11" s="2"/>
      <c r="D11" s="1">
        <v>8013</v>
      </c>
      <c r="E11" s="2"/>
      <c r="F11" s="1">
        <v>8653</v>
      </c>
      <c r="G11" s="1">
        <v>15679</v>
      </c>
      <c r="H11" s="1">
        <v>1163</v>
      </c>
      <c r="I11" s="1">
        <v>877345</v>
      </c>
      <c r="J11" s="1">
        <v>127290</v>
      </c>
      <c r="K11" s="8"/>
      <c r="L11" s="8"/>
    </row>
    <row r="12" spans="1:22" ht="15" thickBot="1" x14ac:dyDescent="0.4">
      <c r="A12" s="44" t="s">
        <v>19</v>
      </c>
      <c r="B12" s="1">
        <v>88948</v>
      </c>
      <c r="C12" s="2"/>
      <c r="D12" s="1">
        <v>6640</v>
      </c>
      <c r="E12" s="2"/>
      <c r="F12" s="1">
        <v>15718</v>
      </c>
      <c r="G12" s="1">
        <v>6948</v>
      </c>
      <c r="H12" s="2">
        <v>519</v>
      </c>
      <c r="I12" s="1">
        <v>734022</v>
      </c>
      <c r="J12" s="1">
        <v>57337</v>
      </c>
      <c r="K12" s="7"/>
      <c r="L12" s="8"/>
    </row>
    <row r="13" spans="1:22" ht="15" thickBot="1" x14ac:dyDescent="0.4">
      <c r="A13" s="44" t="s">
        <v>16</v>
      </c>
      <c r="B13" s="1">
        <v>72995</v>
      </c>
      <c r="C13" s="2"/>
      <c r="D13" s="1">
        <v>2770</v>
      </c>
      <c r="E13" s="2"/>
      <c r="F13" s="1">
        <v>63136</v>
      </c>
      <c r="G13" s="1">
        <v>6875</v>
      </c>
      <c r="H13" s="2">
        <v>261</v>
      </c>
      <c r="I13" s="1">
        <v>920114</v>
      </c>
      <c r="J13" s="1">
        <v>86661</v>
      </c>
      <c r="K13" s="8"/>
      <c r="L13" s="8"/>
    </row>
    <row r="14" spans="1:22" ht="15" thickBot="1" x14ac:dyDescent="0.4">
      <c r="A14" s="44" t="s">
        <v>11</v>
      </c>
      <c r="B14" s="1">
        <v>69329</v>
      </c>
      <c r="C14" s="2"/>
      <c r="D14" s="1">
        <v>6134</v>
      </c>
      <c r="E14" s="2"/>
      <c r="F14" s="1">
        <v>13905</v>
      </c>
      <c r="G14" s="1">
        <v>6942</v>
      </c>
      <c r="H14" s="2">
        <v>614</v>
      </c>
      <c r="I14" s="1">
        <v>1150463</v>
      </c>
      <c r="J14" s="1">
        <v>115198</v>
      </c>
      <c r="K14" s="7"/>
      <c r="L14" s="8"/>
    </row>
    <row r="15" spans="1:22" ht="15" thickBot="1" x14ac:dyDescent="0.4">
      <c r="A15" s="44" t="s">
        <v>33</v>
      </c>
      <c r="B15" s="1">
        <v>66458</v>
      </c>
      <c r="C15" s="2"/>
      <c r="D15" s="1">
        <v>1535</v>
      </c>
      <c r="E15" s="2"/>
      <c r="F15" s="1">
        <v>56534</v>
      </c>
      <c r="G15" s="1">
        <v>9130</v>
      </c>
      <c r="H15" s="2">
        <v>211</v>
      </c>
      <c r="I15" s="1">
        <v>636950</v>
      </c>
      <c r="J15" s="1">
        <v>87509</v>
      </c>
      <c r="K15" s="8"/>
      <c r="L15" s="8"/>
    </row>
    <row r="16" spans="1:22" ht="15" thickBot="1" x14ac:dyDescent="0.4">
      <c r="A16" s="44" t="s">
        <v>26</v>
      </c>
      <c r="B16" s="1">
        <v>66115</v>
      </c>
      <c r="C16" s="2"/>
      <c r="D16" s="1">
        <v>3142</v>
      </c>
      <c r="E16" s="2"/>
      <c r="F16" s="1">
        <v>58070</v>
      </c>
      <c r="G16" s="1">
        <v>10936</v>
      </c>
      <c r="H16" s="2">
        <v>520</v>
      </c>
      <c r="I16" s="1">
        <v>613513</v>
      </c>
      <c r="J16" s="1">
        <v>101480</v>
      </c>
      <c r="K16" s="8"/>
      <c r="L16" s="8"/>
    </row>
    <row r="17" spans="1:12" ht="15" thickBot="1" x14ac:dyDescent="0.4">
      <c r="A17" s="44" t="s">
        <v>29</v>
      </c>
      <c r="B17" s="1">
        <v>60570</v>
      </c>
      <c r="C17" s="2"/>
      <c r="D17" s="1">
        <v>1700</v>
      </c>
      <c r="E17" s="2"/>
      <c r="F17" s="1">
        <v>51002</v>
      </c>
      <c r="G17" s="1">
        <v>7096</v>
      </c>
      <c r="H17" s="2">
        <v>199</v>
      </c>
      <c r="I17" s="1">
        <v>669361</v>
      </c>
      <c r="J17" s="1">
        <v>78421</v>
      </c>
      <c r="K17" s="7"/>
      <c r="L17" s="8"/>
    </row>
    <row r="18" spans="1:12" ht="15" thickBot="1" x14ac:dyDescent="0.4">
      <c r="A18" s="44" t="s">
        <v>24</v>
      </c>
      <c r="B18" s="1">
        <v>59080</v>
      </c>
      <c r="C18" s="2"/>
      <c r="D18" s="1">
        <v>1347</v>
      </c>
      <c r="E18" s="2"/>
      <c r="F18" s="1">
        <v>20028</v>
      </c>
      <c r="G18" s="1">
        <v>5633</v>
      </c>
      <c r="H18" s="2">
        <v>128</v>
      </c>
      <c r="I18" s="1">
        <v>836725</v>
      </c>
      <c r="J18" s="1">
        <v>79779</v>
      </c>
      <c r="K18" s="7"/>
      <c r="L18" s="8"/>
    </row>
    <row r="19" spans="1:12" ht="15" thickBot="1" x14ac:dyDescent="0.4">
      <c r="A19" s="44" t="s">
        <v>14</v>
      </c>
      <c r="B19" s="1">
        <v>54804</v>
      </c>
      <c r="C19" s="2"/>
      <c r="D19" s="1">
        <v>3197</v>
      </c>
      <c r="E19" s="2"/>
      <c r="F19" s="1">
        <v>11815</v>
      </c>
      <c r="G19" s="1">
        <v>11789</v>
      </c>
      <c r="H19" s="2">
        <v>688</v>
      </c>
      <c r="I19" s="1">
        <v>678006</v>
      </c>
      <c r="J19" s="1">
        <v>145846</v>
      </c>
      <c r="K19" s="7"/>
      <c r="L19" s="8"/>
    </row>
    <row r="20" spans="1:12" ht="15" thickBot="1" x14ac:dyDescent="0.4">
      <c r="A20" s="44" t="s">
        <v>21</v>
      </c>
      <c r="B20" s="1">
        <v>49077</v>
      </c>
      <c r="C20" s="2"/>
      <c r="D20" s="1">
        <v>2812</v>
      </c>
      <c r="E20" s="2"/>
      <c r="F20" s="1">
        <v>34698</v>
      </c>
      <c r="G20" s="1">
        <v>4199</v>
      </c>
      <c r="H20" s="2">
        <v>241</v>
      </c>
      <c r="I20" s="1">
        <v>721552</v>
      </c>
      <c r="J20" s="1">
        <v>61729</v>
      </c>
      <c r="K20" s="7"/>
      <c r="L20" s="8"/>
    </row>
    <row r="21" spans="1:12" ht="15" thickBot="1" x14ac:dyDescent="0.4">
      <c r="A21" s="44" t="s">
        <v>23</v>
      </c>
      <c r="B21" s="1">
        <v>46059</v>
      </c>
      <c r="C21" s="2"/>
      <c r="D21" s="1">
        <v>4307</v>
      </c>
      <c r="E21" s="2"/>
      <c r="F21" s="1">
        <v>32183</v>
      </c>
      <c r="G21" s="1">
        <v>12919</v>
      </c>
      <c r="H21" s="1">
        <v>1208</v>
      </c>
      <c r="I21" s="1">
        <v>416862</v>
      </c>
      <c r="J21" s="1">
        <v>116922</v>
      </c>
      <c r="K21" s="8"/>
      <c r="L21" s="8"/>
    </row>
    <row r="22" spans="1:12" ht="15" thickBot="1" x14ac:dyDescent="0.4">
      <c r="A22" s="44" t="s">
        <v>27</v>
      </c>
      <c r="B22" s="1">
        <v>44140</v>
      </c>
      <c r="C22" s="2"/>
      <c r="D22" s="1">
        <v>2595</v>
      </c>
      <c r="E22" s="2"/>
      <c r="F22" s="1">
        <v>8149</v>
      </c>
      <c r="G22" s="1">
        <v>6557</v>
      </c>
      <c r="H22" s="2">
        <v>385</v>
      </c>
      <c r="I22" s="1">
        <v>453890</v>
      </c>
      <c r="J22" s="1">
        <v>67421</v>
      </c>
      <c r="K22" s="7"/>
      <c r="L22" s="8"/>
    </row>
    <row r="23" spans="1:12" ht="15" thickBot="1" x14ac:dyDescent="0.4">
      <c r="A23" s="44" t="s">
        <v>20</v>
      </c>
      <c r="B23" s="1">
        <v>39444</v>
      </c>
      <c r="C23" s="2"/>
      <c r="D23" s="2">
        <v>577</v>
      </c>
      <c r="E23" s="2"/>
      <c r="F23" s="1">
        <v>13114</v>
      </c>
      <c r="G23" s="1">
        <v>5776</v>
      </c>
      <c r="H23" s="2">
        <v>84</v>
      </c>
      <c r="I23" s="1">
        <v>741737</v>
      </c>
      <c r="J23" s="1">
        <v>108613</v>
      </c>
      <c r="K23" s="7"/>
      <c r="L23" s="8"/>
    </row>
    <row r="24" spans="1:12" ht="15" thickBot="1" x14ac:dyDescent="0.4">
      <c r="A24" s="3" t="s">
        <v>32</v>
      </c>
      <c r="B24" s="1">
        <v>34616</v>
      </c>
      <c r="C24" s="2"/>
      <c r="D24" s="1">
        <v>1446</v>
      </c>
      <c r="E24" s="2"/>
      <c r="F24" s="1">
        <v>3162</v>
      </c>
      <c r="G24" s="1">
        <v>6138</v>
      </c>
      <c r="H24" s="2">
        <v>256</v>
      </c>
      <c r="I24" s="1">
        <v>557278</v>
      </c>
      <c r="J24" s="1">
        <v>98815</v>
      </c>
      <c r="K24" s="7"/>
      <c r="L24" s="8"/>
    </row>
    <row r="25" spans="1:12" ht="15" thickBot="1" x14ac:dyDescent="0.4">
      <c r="A25" s="44" t="s">
        <v>36</v>
      </c>
      <c r="B25" s="1">
        <v>34183</v>
      </c>
      <c r="C25" s="2"/>
      <c r="D25" s="2">
        <v>907</v>
      </c>
      <c r="E25" s="2"/>
      <c r="F25" s="1">
        <v>14410</v>
      </c>
      <c r="G25" s="1">
        <v>6972</v>
      </c>
      <c r="H25" s="2">
        <v>185</v>
      </c>
      <c r="I25" s="1">
        <v>378323</v>
      </c>
      <c r="J25" s="1">
        <v>77159</v>
      </c>
      <c r="K25" s="8"/>
      <c r="L25" s="8"/>
    </row>
    <row r="26" spans="1:12" ht="15" thickBot="1" x14ac:dyDescent="0.4">
      <c r="A26" s="44" t="s">
        <v>9</v>
      </c>
      <c r="B26" s="1">
        <v>31863</v>
      </c>
      <c r="C26" s="2"/>
      <c r="D26" s="1">
        <v>1305</v>
      </c>
      <c r="E26" s="2"/>
      <c r="F26" s="1">
        <v>20237</v>
      </c>
      <c r="G26" s="1">
        <v>4184</v>
      </c>
      <c r="H26" s="2">
        <v>171</v>
      </c>
      <c r="I26" s="1">
        <v>514428</v>
      </c>
      <c r="J26" s="1">
        <v>67556</v>
      </c>
      <c r="K26" s="7"/>
      <c r="L26" s="8"/>
    </row>
    <row r="27" spans="1:12" ht="15" thickBot="1" x14ac:dyDescent="0.4">
      <c r="A27" s="44" t="s">
        <v>18</v>
      </c>
      <c r="B27" s="1">
        <v>31796</v>
      </c>
      <c r="C27" s="2"/>
      <c r="D27" s="1">
        <v>1673</v>
      </c>
      <c r="E27" s="2"/>
      <c r="F27" s="1">
        <v>23646</v>
      </c>
      <c r="G27" s="1">
        <v>5521</v>
      </c>
      <c r="H27" s="2">
        <v>291</v>
      </c>
      <c r="I27" s="1">
        <v>304759</v>
      </c>
      <c r="J27" s="1">
        <v>52921</v>
      </c>
      <c r="K27" s="8"/>
      <c r="L27" s="8"/>
    </row>
    <row r="28" spans="1:12" ht="15" thickBot="1" x14ac:dyDescent="0.4">
      <c r="A28" s="3" t="s">
        <v>25</v>
      </c>
      <c r="B28" s="1">
        <v>30335</v>
      </c>
      <c r="C28" s="2"/>
      <c r="D28" s="2">
        <v>694</v>
      </c>
      <c r="E28" s="2"/>
      <c r="F28" s="1">
        <v>16185</v>
      </c>
      <c r="G28" s="1">
        <v>5892</v>
      </c>
      <c r="H28" s="2">
        <v>135</v>
      </c>
      <c r="I28" s="1">
        <v>370794</v>
      </c>
      <c r="J28" s="1">
        <v>72017</v>
      </c>
      <c r="K28" s="7"/>
      <c r="L28" s="8"/>
    </row>
    <row r="29" spans="1:12" ht="15" thickBot="1" x14ac:dyDescent="0.4">
      <c r="A29" s="3" t="s">
        <v>41</v>
      </c>
      <c r="B29" s="1">
        <v>27828</v>
      </c>
      <c r="C29" s="53">
        <v>112</v>
      </c>
      <c r="D29" s="2">
        <v>704</v>
      </c>
      <c r="E29" s="2"/>
      <c r="F29" s="1">
        <v>9714</v>
      </c>
      <c r="G29" s="1">
        <v>8820</v>
      </c>
      <c r="H29" s="2">
        <v>223</v>
      </c>
      <c r="I29" s="1">
        <v>286225</v>
      </c>
      <c r="J29" s="1">
        <v>90719</v>
      </c>
      <c r="K29" s="7"/>
      <c r="L29" s="8"/>
    </row>
    <row r="30" spans="1:12" ht="15" thickBot="1" x14ac:dyDescent="0.4">
      <c r="A30" s="3" t="s">
        <v>22</v>
      </c>
      <c r="B30" s="1">
        <v>26747</v>
      </c>
      <c r="C30" s="2"/>
      <c r="D30" s="2">
        <v>766</v>
      </c>
      <c r="E30" s="2"/>
      <c r="F30" s="1">
        <v>4807</v>
      </c>
      <c r="G30" s="1">
        <v>4594</v>
      </c>
      <c r="H30" s="2">
        <v>132</v>
      </c>
      <c r="I30" s="1">
        <v>536836</v>
      </c>
      <c r="J30" s="1">
        <v>92201</v>
      </c>
      <c r="K30" s="7"/>
      <c r="L30" s="8"/>
    </row>
    <row r="31" spans="1:12" ht="15" thickBot="1" x14ac:dyDescent="0.4">
      <c r="A31" s="44" t="s">
        <v>30</v>
      </c>
      <c r="B31" s="1">
        <v>25066</v>
      </c>
      <c r="C31" s="2"/>
      <c r="D31" s="1">
        <v>1022</v>
      </c>
      <c r="E31" s="2"/>
      <c r="F31" s="1">
        <v>6802</v>
      </c>
      <c r="G31" s="1">
        <v>8422</v>
      </c>
      <c r="H31" s="2">
        <v>343</v>
      </c>
      <c r="I31" s="1">
        <v>283123</v>
      </c>
      <c r="J31" s="1">
        <v>95131</v>
      </c>
      <c r="K31" s="7"/>
      <c r="L31" s="8"/>
    </row>
    <row r="32" spans="1:12" ht="15" thickBot="1" x14ac:dyDescent="0.4">
      <c r="A32" s="3" t="s">
        <v>35</v>
      </c>
      <c r="B32" s="1">
        <v>20432</v>
      </c>
      <c r="C32" s="2"/>
      <c r="D32" s="1">
        <v>1016</v>
      </c>
      <c r="E32" s="2"/>
      <c r="F32" s="1">
        <v>15314</v>
      </c>
      <c r="G32" s="1">
        <v>3329</v>
      </c>
      <c r="H32" s="2">
        <v>166</v>
      </c>
      <c r="I32" s="1">
        <v>389430</v>
      </c>
      <c r="J32" s="1">
        <v>63452</v>
      </c>
      <c r="K32" s="7"/>
      <c r="L32" s="8"/>
    </row>
    <row r="33" spans="1:12" ht="15" thickBot="1" x14ac:dyDescent="0.4">
      <c r="A33" s="3" t="s">
        <v>28</v>
      </c>
      <c r="B33" s="1">
        <v>20050</v>
      </c>
      <c r="C33" s="2"/>
      <c r="D33" s="2">
        <v>166</v>
      </c>
      <c r="E33" s="2"/>
      <c r="F33" s="1">
        <v>8787</v>
      </c>
      <c r="G33" s="1">
        <v>6254</v>
      </c>
      <c r="H33" s="2">
        <v>52</v>
      </c>
      <c r="I33" s="1">
        <v>317568</v>
      </c>
      <c r="J33" s="1">
        <v>99056</v>
      </c>
      <c r="K33" s="8"/>
      <c r="L33" s="8"/>
    </row>
    <row r="34" spans="1:12" ht="15" thickBot="1" x14ac:dyDescent="0.4">
      <c r="A34" s="3" t="s">
        <v>34</v>
      </c>
      <c r="B34" s="1">
        <v>18740</v>
      </c>
      <c r="C34" s="2"/>
      <c r="D34" s="2">
        <v>249</v>
      </c>
      <c r="E34" s="2"/>
      <c r="F34" s="1">
        <v>5707</v>
      </c>
      <c r="G34" s="1">
        <v>6210</v>
      </c>
      <c r="H34" s="2">
        <v>83</v>
      </c>
      <c r="I34" s="1">
        <v>283965</v>
      </c>
      <c r="J34" s="1">
        <v>94097</v>
      </c>
      <c r="K34" s="7"/>
      <c r="L34" s="8"/>
    </row>
    <row r="35" spans="1:12" ht="15" thickBot="1" x14ac:dyDescent="0.4">
      <c r="A35" s="3" t="s">
        <v>50</v>
      </c>
      <c r="B35" s="1">
        <v>18524</v>
      </c>
      <c r="C35" s="2"/>
      <c r="D35" s="2">
        <v>266</v>
      </c>
      <c r="E35" s="2"/>
      <c r="F35" s="1">
        <v>5560</v>
      </c>
      <c r="G35" s="1">
        <v>9576</v>
      </c>
      <c r="H35" s="2">
        <v>138</v>
      </c>
      <c r="I35" s="1">
        <v>168800</v>
      </c>
      <c r="J35" s="1">
        <v>87262</v>
      </c>
      <c r="K35" s="7"/>
      <c r="L35" s="8"/>
    </row>
    <row r="36" spans="1:12" ht="15" thickBot="1" x14ac:dyDescent="0.4">
      <c r="A36" s="3" t="s">
        <v>40</v>
      </c>
      <c r="B36" s="1">
        <v>16661</v>
      </c>
      <c r="C36" s="2"/>
      <c r="D36" s="2">
        <v>927</v>
      </c>
      <c r="E36" s="2"/>
      <c r="F36" s="1">
        <v>14134</v>
      </c>
      <c r="G36" s="1">
        <v>15727</v>
      </c>
      <c r="H36" s="2">
        <v>875</v>
      </c>
      <c r="I36" s="1">
        <v>230508</v>
      </c>
      <c r="J36" s="1">
        <v>217592</v>
      </c>
      <c r="K36" s="8"/>
      <c r="L36" s="8"/>
    </row>
    <row r="37" spans="1:12" ht="15" thickBot="1" x14ac:dyDescent="0.4">
      <c r="A37" s="3" t="s">
        <v>31</v>
      </c>
      <c r="B37" s="1">
        <v>15240</v>
      </c>
      <c r="C37" s="2"/>
      <c r="D37" s="2">
        <v>498</v>
      </c>
      <c r="E37" s="2"/>
      <c r="F37" s="1">
        <v>4197</v>
      </c>
      <c r="G37" s="1">
        <v>4948</v>
      </c>
      <c r="H37" s="2">
        <v>162</v>
      </c>
      <c r="I37" s="1">
        <v>297635</v>
      </c>
      <c r="J37" s="1">
        <v>96630</v>
      </c>
      <c r="K37" s="7"/>
      <c r="L37" s="8"/>
    </row>
    <row r="38" spans="1:12" ht="15" thickBot="1" x14ac:dyDescent="0.4">
      <c r="A38" s="44" t="s">
        <v>38</v>
      </c>
      <c r="B38" s="1">
        <v>14859</v>
      </c>
      <c r="C38" s="2"/>
      <c r="D38" s="2">
        <v>553</v>
      </c>
      <c r="E38" s="2"/>
      <c r="F38" s="1">
        <v>10576</v>
      </c>
      <c r="G38" s="1">
        <v>3326</v>
      </c>
      <c r="H38" s="2">
        <v>124</v>
      </c>
      <c r="I38" s="1">
        <v>383636</v>
      </c>
      <c r="J38" s="1">
        <v>85869</v>
      </c>
      <c r="K38" s="7"/>
      <c r="L38" s="8"/>
    </row>
    <row r="39" spans="1:12" ht="15" thickBot="1" x14ac:dyDescent="0.4">
      <c r="A39" s="3" t="s">
        <v>45</v>
      </c>
      <c r="B39" s="1">
        <v>13613</v>
      </c>
      <c r="C39" s="2"/>
      <c r="D39" s="2">
        <v>266</v>
      </c>
      <c r="E39" s="2"/>
      <c r="F39" s="1">
        <v>4968</v>
      </c>
      <c r="G39" s="1">
        <v>4673</v>
      </c>
      <c r="H39" s="2">
        <v>91</v>
      </c>
      <c r="I39" s="1">
        <v>167859</v>
      </c>
      <c r="J39" s="1">
        <v>57618</v>
      </c>
      <c r="K39" s="7"/>
      <c r="L39" s="8"/>
    </row>
    <row r="40" spans="1:12" ht="15" thickBot="1" x14ac:dyDescent="0.4">
      <c r="A40" s="44" t="s">
        <v>46</v>
      </c>
      <c r="B40" s="1">
        <v>12343</v>
      </c>
      <c r="C40" s="2"/>
      <c r="D40" s="2">
        <v>377</v>
      </c>
      <c r="E40" s="2"/>
      <c r="F40" s="1">
        <v>3149</v>
      </c>
      <c r="G40" s="1">
        <v>3119</v>
      </c>
      <c r="H40" s="2">
        <v>95</v>
      </c>
      <c r="I40" s="1">
        <v>310777</v>
      </c>
      <c r="J40" s="1">
        <v>78539</v>
      </c>
      <c r="K40" s="7"/>
      <c r="L40" s="8"/>
    </row>
    <row r="41" spans="1:12" ht="15" thickBot="1" x14ac:dyDescent="0.4">
      <c r="A41" s="44" t="s">
        <v>44</v>
      </c>
      <c r="B41" s="1">
        <v>11408</v>
      </c>
      <c r="C41" s="2"/>
      <c r="D41" s="2">
        <v>489</v>
      </c>
      <c r="E41" s="2"/>
      <c r="F41" s="1">
        <v>5770</v>
      </c>
      <c r="G41" s="1">
        <v>5441</v>
      </c>
      <c r="H41" s="2">
        <v>233</v>
      </c>
      <c r="I41" s="1">
        <v>320638</v>
      </c>
      <c r="J41" s="1">
        <v>152916</v>
      </c>
      <c r="K41" s="7"/>
      <c r="L41" s="8"/>
    </row>
    <row r="42" spans="1:12" ht="15" thickBot="1" x14ac:dyDescent="0.4">
      <c r="A42" s="3" t="s">
        <v>43</v>
      </c>
      <c r="B42" s="1">
        <v>11017</v>
      </c>
      <c r="C42" s="2"/>
      <c r="D42" s="2">
        <v>507</v>
      </c>
      <c r="E42" s="2"/>
      <c r="F42" s="1">
        <v>3849</v>
      </c>
      <c r="G42" s="1">
        <v>11314</v>
      </c>
      <c r="H42" s="2">
        <v>521</v>
      </c>
      <c r="I42" s="1">
        <v>102100</v>
      </c>
      <c r="J42" s="1">
        <v>104851</v>
      </c>
      <c r="K42" s="8"/>
      <c r="L42" s="8"/>
    </row>
    <row r="43" spans="1:12" ht="21.5" thickBot="1" x14ac:dyDescent="0.4">
      <c r="A43" s="3" t="s">
        <v>63</v>
      </c>
      <c r="B43" s="1">
        <v>10185</v>
      </c>
      <c r="C43" s="2"/>
      <c r="D43" s="2">
        <v>546</v>
      </c>
      <c r="E43" s="2"/>
      <c r="F43" s="1">
        <v>8453</v>
      </c>
      <c r="G43" s="1">
        <v>14431</v>
      </c>
      <c r="H43" s="2">
        <v>774</v>
      </c>
      <c r="I43" s="1">
        <v>88123</v>
      </c>
      <c r="J43" s="1">
        <v>124865</v>
      </c>
      <c r="K43" s="8"/>
      <c r="L43" s="8"/>
    </row>
    <row r="44" spans="1:12" ht="15" thickBot="1" x14ac:dyDescent="0.4">
      <c r="A44" s="44" t="s">
        <v>37</v>
      </c>
      <c r="B44" s="1">
        <v>7818</v>
      </c>
      <c r="C44" s="2"/>
      <c r="D44" s="2">
        <v>202</v>
      </c>
      <c r="E44" s="2"/>
      <c r="F44" s="1">
        <v>4967</v>
      </c>
      <c r="G44" s="1">
        <v>1854</v>
      </c>
      <c r="H44" s="2">
        <v>48</v>
      </c>
      <c r="I44" s="1">
        <v>216868</v>
      </c>
      <c r="J44" s="1">
        <v>51418</v>
      </c>
      <c r="K44" s="7"/>
      <c r="L44" s="8"/>
    </row>
    <row r="45" spans="1:12" ht="15" thickBot="1" x14ac:dyDescent="0.4">
      <c r="A45" s="3" t="s">
        <v>54</v>
      </c>
      <c r="B45" s="1">
        <v>6535</v>
      </c>
      <c r="C45" s="2"/>
      <c r="D45" s="2">
        <v>88</v>
      </c>
      <c r="E45" s="2"/>
      <c r="F45" s="2">
        <v>795</v>
      </c>
      <c r="G45" s="1">
        <v>7387</v>
      </c>
      <c r="H45" s="2">
        <v>99</v>
      </c>
      <c r="I45" s="1">
        <v>77015</v>
      </c>
      <c r="J45" s="1">
        <v>87056</v>
      </c>
      <c r="K45" s="8"/>
      <c r="L45" s="8"/>
    </row>
    <row r="46" spans="1:12" ht="15" thickBot="1" x14ac:dyDescent="0.4">
      <c r="A46" s="3" t="s">
        <v>42</v>
      </c>
      <c r="B46" s="1">
        <v>5671</v>
      </c>
      <c r="C46" s="2"/>
      <c r="D46" s="2">
        <v>365</v>
      </c>
      <c r="E46" s="2"/>
      <c r="F46" s="2">
        <v>925</v>
      </c>
      <c r="G46" s="1">
        <v>4171</v>
      </c>
      <c r="H46" s="2">
        <v>268</v>
      </c>
      <c r="I46" s="1">
        <v>133286</v>
      </c>
      <c r="J46" s="1">
        <v>98025</v>
      </c>
      <c r="K46" s="8"/>
      <c r="L46" s="8"/>
    </row>
    <row r="47" spans="1:12" ht="15" thickBot="1" x14ac:dyDescent="0.4">
      <c r="A47" s="3" t="s">
        <v>49</v>
      </c>
      <c r="B47" s="1">
        <v>5148</v>
      </c>
      <c r="C47" s="2"/>
      <c r="D47" s="2">
        <v>90</v>
      </c>
      <c r="E47" s="2"/>
      <c r="F47" s="1">
        <v>1231</v>
      </c>
      <c r="G47" s="1">
        <v>2881</v>
      </c>
      <c r="H47" s="2">
        <v>50</v>
      </c>
      <c r="I47" s="1">
        <v>83537</v>
      </c>
      <c r="J47" s="1">
        <v>46745</v>
      </c>
      <c r="K47" s="7"/>
      <c r="L47" s="8"/>
    </row>
    <row r="48" spans="1:12" ht="15" thickBot="1" x14ac:dyDescent="0.4">
      <c r="A48" s="3" t="s">
        <v>53</v>
      </c>
      <c r="B48" s="1">
        <v>3421</v>
      </c>
      <c r="C48" s="2"/>
      <c r="D48" s="2">
        <v>78</v>
      </c>
      <c r="E48" s="2"/>
      <c r="F48" s="2">
        <v>253</v>
      </c>
      <c r="G48" s="1">
        <v>4489</v>
      </c>
      <c r="H48" s="2">
        <v>102</v>
      </c>
      <c r="I48" s="1">
        <v>100886</v>
      </c>
      <c r="J48" s="1">
        <v>132386</v>
      </c>
      <c r="K48" s="8"/>
      <c r="L48" s="8"/>
    </row>
    <row r="49" spans="1:12" ht="15" thickBot="1" x14ac:dyDescent="0.4">
      <c r="A49" s="3" t="s">
        <v>39</v>
      </c>
      <c r="B49" s="1">
        <v>3102</v>
      </c>
      <c r="C49" s="2"/>
      <c r="D49" s="2">
        <v>103</v>
      </c>
      <c r="E49" s="2"/>
      <c r="F49" s="2">
        <v>457</v>
      </c>
      <c r="G49" s="1">
        <v>2308</v>
      </c>
      <c r="H49" s="2">
        <v>77</v>
      </c>
      <c r="I49" s="1">
        <v>96633</v>
      </c>
      <c r="J49" s="1">
        <v>71888</v>
      </c>
      <c r="K49" s="7"/>
      <c r="L49" s="8"/>
    </row>
    <row r="50" spans="1:12" ht="15" thickBot="1" x14ac:dyDescent="0.4">
      <c r="A50" s="3" t="s">
        <v>56</v>
      </c>
      <c r="B50" s="1">
        <v>2730</v>
      </c>
      <c r="C50" s="2"/>
      <c r="D50" s="2">
        <v>92</v>
      </c>
      <c r="E50" s="2"/>
      <c r="F50" s="2">
        <v>636</v>
      </c>
      <c r="G50" s="1">
        <v>1523</v>
      </c>
      <c r="H50" s="2">
        <v>51</v>
      </c>
      <c r="I50" s="1">
        <v>162663</v>
      </c>
      <c r="J50" s="1">
        <v>90764</v>
      </c>
      <c r="K50" s="8"/>
      <c r="L50" s="8"/>
    </row>
    <row r="51" spans="1:12" ht="15" thickBot="1" x14ac:dyDescent="0.4">
      <c r="A51" s="3" t="s">
        <v>55</v>
      </c>
      <c r="B51" s="1">
        <v>1368</v>
      </c>
      <c r="C51" s="2"/>
      <c r="D51" s="2">
        <v>20</v>
      </c>
      <c r="E51" s="2"/>
      <c r="F51" s="2">
        <v>315</v>
      </c>
      <c r="G51" s="1">
        <v>2364</v>
      </c>
      <c r="H51" s="2">
        <v>35</v>
      </c>
      <c r="I51" s="1">
        <v>42272</v>
      </c>
      <c r="J51" s="1">
        <v>73039</v>
      </c>
      <c r="K51" s="7"/>
      <c r="L51" s="8"/>
    </row>
    <row r="52" spans="1:12" ht="15" thickBot="1" x14ac:dyDescent="0.4">
      <c r="A52" s="3" t="s">
        <v>48</v>
      </c>
      <c r="B52" s="1">
        <v>1198</v>
      </c>
      <c r="C52" s="2"/>
      <c r="D52" s="2">
        <v>56</v>
      </c>
      <c r="E52" s="2"/>
      <c r="F52" s="2">
        <v>201</v>
      </c>
      <c r="G52" s="1">
        <v>1920</v>
      </c>
      <c r="H52" s="2">
        <v>90</v>
      </c>
      <c r="I52" s="1">
        <v>61589</v>
      </c>
      <c r="J52" s="1">
        <v>98702</v>
      </c>
      <c r="K52" s="8"/>
      <c r="L52" s="8"/>
    </row>
    <row r="53" spans="1:12" ht="15" thickBot="1" x14ac:dyDescent="0.4">
      <c r="A53" s="3" t="s">
        <v>47</v>
      </c>
      <c r="B53" s="2">
        <v>866</v>
      </c>
      <c r="C53" s="2"/>
      <c r="D53" s="2">
        <v>17</v>
      </c>
      <c r="E53" s="2"/>
      <c r="F53" s="2">
        <v>144</v>
      </c>
      <c r="G53" s="2">
        <v>612</v>
      </c>
      <c r="H53" s="2">
        <v>12</v>
      </c>
      <c r="I53" s="1">
        <v>86464</v>
      </c>
      <c r="J53" s="1">
        <v>61068</v>
      </c>
      <c r="K53" s="7"/>
      <c r="L53" s="8"/>
    </row>
    <row r="54" spans="1:12" ht="15" thickBot="1" x14ac:dyDescent="0.4">
      <c r="A54" s="3" t="s">
        <v>52</v>
      </c>
      <c r="B54" s="2">
        <v>836</v>
      </c>
      <c r="C54" s="2"/>
      <c r="D54" s="2">
        <v>14</v>
      </c>
      <c r="E54" s="2"/>
      <c r="F54" s="2">
        <v>303</v>
      </c>
      <c r="G54" s="1">
        <v>1143</v>
      </c>
      <c r="H54" s="2">
        <v>19</v>
      </c>
      <c r="I54" s="1">
        <v>101792</v>
      </c>
      <c r="J54" s="1">
        <v>139147</v>
      </c>
      <c r="K54" s="8"/>
      <c r="L54" s="8"/>
    </row>
    <row r="55" spans="1:12" ht="15" thickBot="1" x14ac:dyDescent="0.4">
      <c r="A55" s="3" t="s">
        <v>51</v>
      </c>
      <c r="B55" s="2">
        <v>829</v>
      </c>
      <c r="C55" s="2"/>
      <c r="D55" s="2">
        <v>22</v>
      </c>
      <c r="E55" s="2"/>
      <c r="F55" s="2">
        <v>218</v>
      </c>
      <c r="G55" s="2">
        <v>776</v>
      </c>
      <c r="H55" s="2">
        <v>21</v>
      </c>
      <c r="I55" s="1">
        <v>80161</v>
      </c>
      <c r="J55" s="1">
        <v>75002</v>
      </c>
      <c r="K55" s="7"/>
      <c r="L55" s="8"/>
    </row>
    <row r="56" spans="1:12" ht="15" thickBot="1" x14ac:dyDescent="0.4">
      <c r="A56" s="3" t="s">
        <v>64</v>
      </c>
      <c r="B56" s="2">
        <v>247</v>
      </c>
      <c r="C56" s="2"/>
      <c r="D56" s="2">
        <v>5</v>
      </c>
      <c r="E56" s="2"/>
      <c r="F56" s="2">
        <v>63</v>
      </c>
      <c r="G56" s="2"/>
      <c r="H56" s="2"/>
      <c r="I56" s="1">
        <v>11648</v>
      </c>
      <c r="J56" s="2"/>
      <c r="K56" s="8"/>
      <c r="L56" s="7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7"/>
      <c r="L57" s="7"/>
    </row>
    <row r="58" spans="1:12" ht="15" thickBot="1" x14ac:dyDescent="0.4">
      <c r="A58" s="3" t="s">
        <v>65</v>
      </c>
      <c r="B58" s="1">
        <v>7066</v>
      </c>
      <c r="C58" s="53">
        <v>144</v>
      </c>
      <c r="D58" s="2">
        <v>152</v>
      </c>
      <c r="E58" s="58">
        <v>1</v>
      </c>
      <c r="F58" s="1">
        <v>5795</v>
      </c>
      <c r="G58" s="1">
        <v>2086</v>
      </c>
      <c r="H58" s="2">
        <v>45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9" t="s">
        <v>66</v>
      </c>
      <c r="B59" s="60">
        <v>81</v>
      </c>
      <c r="C59" s="60"/>
      <c r="D59" s="60">
        <v>6</v>
      </c>
      <c r="E59" s="60"/>
      <c r="F59" s="60">
        <v>8</v>
      </c>
      <c r="G59" s="60"/>
      <c r="H59" s="60"/>
      <c r="I59" s="61">
        <v>2798</v>
      </c>
      <c r="J59" s="60"/>
      <c r="K59" s="62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0B219BEF-141D-4AEF-B8D0-85636083F043}"/>
    <hyperlink ref="A6" r:id="rId2" display="https://www.worldometers.info/coronavirus/usa/california/" xr:uid="{4F894BDB-2869-4988-AEB9-238BD8BF40B3}"/>
    <hyperlink ref="A7" r:id="rId3" display="https://www.worldometers.info/coronavirus/usa/new-jersey/" xr:uid="{6A12811C-9738-4844-B4F3-DDEF7B683F0F}"/>
    <hyperlink ref="A8" r:id="rId4" display="https://www.worldometers.info/coronavirus/usa/texas/" xr:uid="{3B3E1E4B-6EEB-4679-B90D-2DA2A980243B}"/>
    <hyperlink ref="A9" r:id="rId5" display="https://www.worldometers.info/coronavirus/usa/illinois/" xr:uid="{E12D25C3-93DD-4257-A81C-5A75C0D1F83C}"/>
    <hyperlink ref="A10" r:id="rId6" display="https://www.worldometers.info/coronavirus/usa/florida/" xr:uid="{03FAED6E-8FAE-418A-B720-F0735321850C}"/>
    <hyperlink ref="A11" r:id="rId7" display="https://www.worldometers.info/coronavirus/usa/massachusetts/" xr:uid="{332D4C34-EE73-4C51-85D9-33C7B4C7CABE}"/>
    <hyperlink ref="A12" r:id="rId8" display="https://www.worldometers.info/coronavirus/usa/pennsylvania/" xr:uid="{7F37EC0C-398C-4E50-95AF-B24818CEA64C}"/>
    <hyperlink ref="A13" r:id="rId9" display="https://www.worldometers.info/coronavirus/usa/georgia/" xr:uid="{19226B46-842E-427D-B214-C99C2CA9BF4C}"/>
    <hyperlink ref="A14" r:id="rId10" display="https://www.worldometers.info/coronavirus/usa/michigan/" xr:uid="{75A1BD9C-64CE-4B88-A812-9AB3BDA203D3}"/>
    <hyperlink ref="A15" r:id="rId11" display="https://www.worldometers.info/coronavirus/usa/arizona/" xr:uid="{60656182-E270-4358-AD4B-50CDF9107F85}"/>
    <hyperlink ref="A16" r:id="rId12" display="https://www.worldometers.info/coronavirus/usa/maryland/" xr:uid="{4F7D3DB2-4EFB-4010-8267-62F8DF495AB0}"/>
    <hyperlink ref="A17" r:id="rId13" display="https://www.worldometers.info/coronavirus/usa/virginia/" xr:uid="{DAB9166C-0B5F-4A89-9977-E83847F9B319}"/>
    <hyperlink ref="A18" r:id="rId14" display="https://www.worldometers.info/coronavirus/usa/north-carolina/" xr:uid="{0422F8F1-FC03-4436-8219-2EE862A74E35}"/>
    <hyperlink ref="A19" r:id="rId15" display="https://www.worldometers.info/coronavirus/usa/louisiana/" xr:uid="{C0F7B13A-BDDD-4D64-B84A-4030EE6B8BCC}"/>
    <hyperlink ref="A20" r:id="rId16" display="https://www.worldometers.info/coronavirus/usa/ohio/" xr:uid="{38BFEBED-1B45-48AB-819F-9A370CEC576A}"/>
    <hyperlink ref="A21" r:id="rId17" display="https://www.worldometers.info/coronavirus/usa/connecticut/" xr:uid="{A0E2030B-7807-4143-B7F6-411673701403}"/>
    <hyperlink ref="A22" r:id="rId18" display="https://www.worldometers.info/coronavirus/usa/indiana/" xr:uid="{C2D32ABB-615E-464D-A2CF-064BB881E4BC}"/>
    <hyperlink ref="A23" r:id="rId19" display="https://www.worldometers.info/coronavirus/usa/tennessee/" xr:uid="{6ECF9EB2-5A1C-4603-9544-00F48E9CC0AF}"/>
    <hyperlink ref="A25" r:id="rId20" display="https://www.worldometers.info/coronavirus/usa/alabama/" xr:uid="{C680894E-0430-4795-AACA-42ABBF7A8952}"/>
    <hyperlink ref="A26" r:id="rId21" display="https://www.worldometers.info/coronavirus/usa/washington/" xr:uid="{C20CB758-12B3-4900-A218-00DB533E8AFE}"/>
    <hyperlink ref="A27" r:id="rId22" display="https://www.worldometers.info/coronavirus/usa/colorado/" xr:uid="{95FAE11A-CFF0-4C55-A054-195290F9B340}"/>
    <hyperlink ref="A31" r:id="rId23" display="https://www.worldometers.info/coronavirus/usa/mississippi/" xr:uid="{2EE7F8DD-E84D-4101-B77A-1B114A058E24}"/>
    <hyperlink ref="A38" r:id="rId24" display="https://www.worldometers.info/coronavirus/usa/kentucky/" xr:uid="{E8C20CD5-5315-42A2-8DC0-EB26B859F71C}"/>
    <hyperlink ref="A40" r:id="rId25" display="https://www.worldometers.info/coronavirus/usa/oklahoma/" xr:uid="{6C2AC71B-F1AB-4B90-B4EA-795578306BD6}"/>
    <hyperlink ref="A41" r:id="rId26" display="https://www.worldometers.info/coronavirus/usa/new-mexico/" xr:uid="{00FA016A-FE67-4023-B5FD-A4D98ED565F1}"/>
    <hyperlink ref="A44" r:id="rId27" display="https://www.worldometers.info/coronavirus/usa/oregon/" xr:uid="{20FCE94B-BCD9-4475-AA47-4760B2A34B3C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44" t="s">
        <v>36</v>
      </c>
      <c r="B2" s="1">
        <v>34183</v>
      </c>
      <c r="C2" s="2"/>
      <c r="D2" s="2">
        <v>907</v>
      </c>
      <c r="E2" s="2"/>
      <c r="F2" s="1">
        <v>14410</v>
      </c>
      <c r="G2" s="1">
        <v>6972</v>
      </c>
      <c r="H2" s="2">
        <v>185</v>
      </c>
      <c r="I2" s="1">
        <v>378323</v>
      </c>
      <c r="J2" s="1">
        <v>77159</v>
      </c>
      <c r="K2" s="41"/>
      <c r="L2" s="48">
        <f>IFERROR(B2/I2,0)</f>
        <v>9.035400966898656E-2</v>
      </c>
      <c r="M2" s="49">
        <f>IFERROR(H2/G2,0)</f>
        <v>2.6534710269650028E-2</v>
      </c>
      <c r="N2" s="47">
        <f>D2*250</f>
        <v>226750</v>
      </c>
      <c r="O2" s="50">
        <f>ABS(N2-B2)/B2</f>
        <v>5.6334142702512944</v>
      </c>
    </row>
    <row r="3" spans="1:15" ht="14.5" thickBot="1" x14ac:dyDescent="0.35">
      <c r="A3" s="3" t="s">
        <v>52</v>
      </c>
      <c r="B3" s="2">
        <v>836</v>
      </c>
      <c r="C3" s="2"/>
      <c r="D3" s="2">
        <v>14</v>
      </c>
      <c r="E3" s="2"/>
      <c r="F3" s="2">
        <v>303</v>
      </c>
      <c r="G3" s="1">
        <v>1143</v>
      </c>
      <c r="H3" s="2">
        <v>19</v>
      </c>
      <c r="I3" s="1">
        <v>101792</v>
      </c>
      <c r="J3" s="1">
        <v>139147</v>
      </c>
      <c r="K3" s="42"/>
      <c r="L3" s="48">
        <f>IFERROR(B3/I3,0)</f>
        <v>8.2128261552970767E-3</v>
      </c>
      <c r="M3" s="49">
        <f>IFERROR(H3/G3,0)</f>
        <v>1.6622922134733157E-2</v>
      </c>
      <c r="N3" s="47">
        <f>D3*250</f>
        <v>3500</v>
      </c>
      <c r="O3" s="50">
        <f t="shared" ref="O3:O56" si="0">ABS(N3-B3)/B3</f>
        <v>3.1866028708133971</v>
      </c>
    </row>
    <row r="4" spans="1:15" ht="15" thickBot="1" x14ac:dyDescent="0.35">
      <c r="A4" s="44" t="s">
        <v>33</v>
      </c>
      <c r="B4" s="1">
        <v>66458</v>
      </c>
      <c r="C4" s="2"/>
      <c r="D4" s="1">
        <v>1535</v>
      </c>
      <c r="E4" s="2"/>
      <c r="F4" s="1">
        <v>56534</v>
      </c>
      <c r="G4" s="1">
        <v>9130</v>
      </c>
      <c r="H4" s="2">
        <v>211</v>
      </c>
      <c r="I4" s="1">
        <v>636950</v>
      </c>
      <c r="J4" s="1">
        <v>87509</v>
      </c>
      <c r="K4" s="41"/>
      <c r="L4" s="48">
        <f>IFERROR(B4/I4,0)</f>
        <v>0.10433786011460869</v>
      </c>
      <c r="M4" s="49">
        <f>IFERROR(H4/G4,0)</f>
        <v>2.3110624315443591E-2</v>
      </c>
      <c r="N4" s="47">
        <f>D4*250</f>
        <v>383750</v>
      </c>
      <c r="O4" s="50">
        <f t="shared" si="0"/>
        <v>4.7743236329711998</v>
      </c>
    </row>
    <row r="5" spans="1:15" ht="12.5" customHeight="1" thickBot="1" x14ac:dyDescent="0.35">
      <c r="A5" s="3" t="s">
        <v>34</v>
      </c>
      <c r="B5" s="1">
        <v>18740</v>
      </c>
      <c r="C5" s="2"/>
      <c r="D5" s="2">
        <v>249</v>
      </c>
      <c r="E5" s="2"/>
      <c r="F5" s="1">
        <v>5707</v>
      </c>
      <c r="G5" s="1">
        <v>6210</v>
      </c>
      <c r="H5" s="2">
        <v>83</v>
      </c>
      <c r="I5" s="1">
        <v>283965</v>
      </c>
      <c r="J5" s="1">
        <v>94097</v>
      </c>
      <c r="K5" s="8"/>
      <c r="L5" s="48">
        <f>IFERROR(B5/I5,0)</f>
        <v>6.5994048562322827E-2</v>
      </c>
      <c r="M5" s="49">
        <f>IFERROR(H5/G5,0)</f>
        <v>1.3365539452495974E-2</v>
      </c>
      <c r="N5" s="47">
        <f>D5*250</f>
        <v>62250</v>
      </c>
      <c r="O5" s="50">
        <f t="shared" si="0"/>
        <v>2.3217716115261471</v>
      </c>
    </row>
    <row r="6" spans="1:15" ht="15" thickBot="1" x14ac:dyDescent="0.35">
      <c r="A6" s="44" t="s">
        <v>10</v>
      </c>
      <c r="B6" s="1">
        <v>206623</v>
      </c>
      <c r="C6" s="2"/>
      <c r="D6" s="1">
        <v>5872</v>
      </c>
      <c r="E6" s="2"/>
      <c r="F6" s="1">
        <v>143643</v>
      </c>
      <c r="G6" s="1">
        <v>5229</v>
      </c>
      <c r="H6" s="2">
        <v>149</v>
      </c>
      <c r="I6" s="1">
        <v>3771314</v>
      </c>
      <c r="J6" s="1">
        <v>95447</v>
      </c>
      <c r="K6" s="42"/>
      <c r="L6" s="48">
        <f>IFERROR(B6/I6,0)</f>
        <v>5.4788065910184092E-2</v>
      </c>
      <c r="M6" s="49">
        <f>IFERROR(H6/G6,0)</f>
        <v>2.8494932109389942E-2</v>
      </c>
      <c r="N6" s="47">
        <f>D6*250</f>
        <v>1468000</v>
      </c>
      <c r="O6" s="50">
        <f t="shared" si="0"/>
        <v>6.104726966504213</v>
      </c>
    </row>
    <row r="7" spans="1:15" ht="15" thickBot="1" x14ac:dyDescent="0.35">
      <c r="A7" s="44" t="s">
        <v>18</v>
      </c>
      <c r="B7" s="1">
        <v>31796</v>
      </c>
      <c r="C7" s="2"/>
      <c r="D7" s="1">
        <v>1673</v>
      </c>
      <c r="E7" s="2"/>
      <c r="F7" s="1">
        <v>23646</v>
      </c>
      <c r="G7" s="1">
        <v>5521</v>
      </c>
      <c r="H7" s="2">
        <v>291</v>
      </c>
      <c r="I7" s="1">
        <v>304759</v>
      </c>
      <c r="J7" s="1">
        <v>52921</v>
      </c>
      <c r="K7" s="52"/>
      <c r="L7" s="48">
        <f>IFERROR(B7/I7,0)</f>
        <v>0.10433161941074751</v>
      </c>
      <c r="M7" s="49">
        <f>IFERROR(H7/G7,0)</f>
        <v>5.2707842782104691E-2</v>
      </c>
      <c r="N7" s="47">
        <f>D7*250</f>
        <v>418250</v>
      </c>
      <c r="O7" s="50">
        <f t="shared" si="0"/>
        <v>12.154170335891306</v>
      </c>
    </row>
    <row r="8" spans="1:15" ht="15" thickBot="1" x14ac:dyDescent="0.35">
      <c r="A8" s="44" t="s">
        <v>23</v>
      </c>
      <c r="B8" s="1">
        <v>46059</v>
      </c>
      <c r="C8" s="2"/>
      <c r="D8" s="1">
        <v>4307</v>
      </c>
      <c r="E8" s="2"/>
      <c r="F8" s="1">
        <v>32183</v>
      </c>
      <c r="G8" s="1">
        <v>12919</v>
      </c>
      <c r="H8" s="1">
        <v>1208</v>
      </c>
      <c r="I8" s="1">
        <v>416862</v>
      </c>
      <c r="J8" s="1">
        <v>116922</v>
      </c>
      <c r="K8" s="42"/>
      <c r="L8" s="48">
        <f>IFERROR(B8/I8,0)</f>
        <v>0.11048980238064396</v>
      </c>
      <c r="M8" s="49">
        <f>IFERROR(H8/G8,0)</f>
        <v>9.350568929483706E-2</v>
      </c>
      <c r="N8" s="47">
        <f>D8*250</f>
        <v>1076750</v>
      </c>
      <c r="O8" s="50">
        <f t="shared" si="0"/>
        <v>22.37762435137541</v>
      </c>
    </row>
    <row r="9" spans="1:15" ht="14.5" thickBot="1" x14ac:dyDescent="0.35">
      <c r="A9" s="3" t="s">
        <v>43</v>
      </c>
      <c r="B9" s="1">
        <v>11017</v>
      </c>
      <c r="C9" s="2"/>
      <c r="D9" s="2">
        <v>507</v>
      </c>
      <c r="E9" s="2"/>
      <c r="F9" s="1">
        <v>3849</v>
      </c>
      <c r="G9" s="1">
        <v>11314</v>
      </c>
      <c r="H9" s="2">
        <v>521</v>
      </c>
      <c r="I9" s="1">
        <v>102100</v>
      </c>
      <c r="J9" s="1">
        <v>104851</v>
      </c>
      <c r="K9" s="42"/>
      <c r="L9" s="48">
        <f>IFERROR(B9/I9,0)</f>
        <v>0.10790401567091087</v>
      </c>
      <c r="M9" s="49">
        <f>IFERROR(H9/G9,0)</f>
        <v>4.6049142655117552E-2</v>
      </c>
      <c r="N9" s="47">
        <f>D9*250</f>
        <v>126750</v>
      </c>
      <c r="O9" s="50">
        <f t="shared" si="0"/>
        <v>10.504946900245075</v>
      </c>
    </row>
    <row r="10" spans="1:15" ht="14.5" thickBot="1" x14ac:dyDescent="0.35">
      <c r="A10" s="3" t="s">
        <v>63</v>
      </c>
      <c r="B10" s="1">
        <v>10185</v>
      </c>
      <c r="C10" s="2"/>
      <c r="D10" s="2">
        <v>546</v>
      </c>
      <c r="E10" s="2"/>
      <c r="F10" s="1">
        <v>8453</v>
      </c>
      <c r="G10" s="1">
        <v>14431</v>
      </c>
      <c r="H10" s="2">
        <v>774</v>
      </c>
      <c r="I10" s="1">
        <v>88123</v>
      </c>
      <c r="J10" s="1">
        <v>124865</v>
      </c>
      <c r="K10" s="42"/>
      <c r="L10" s="48">
        <f>IFERROR(B10/I10,0)</f>
        <v>0.11557709111128764</v>
      </c>
      <c r="M10" s="49">
        <f>IFERROR(H10/G10,0)</f>
        <v>5.3634536761139218E-2</v>
      </c>
      <c r="N10" s="47">
        <f>D10*250</f>
        <v>136500</v>
      </c>
      <c r="O10" s="50">
        <f t="shared" si="0"/>
        <v>12.402061855670103</v>
      </c>
    </row>
    <row r="11" spans="1:15" ht="15" thickBot="1" x14ac:dyDescent="0.35">
      <c r="A11" s="44" t="s">
        <v>13</v>
      </c>
      <c r="B11" s="1">
        <v>122960</v>
      </c>
      <c r="C11" s="2"/>
      <c r="D11" s="1">
        <v>3366</v>
      </c>
      <c r="E11" s="2"/>
      <c r="F11" s="1">
        <v>97943</v>
      </c>
      <c r="G11" s="1">
        <v>5725</v>
      </c>
      <c r="H11" s="2">
        <v>157</v>
      </c>
      <c r="I11" s="1">
        <v>1770081</v>
      </c>
      <c r="J11" s="1">
        <v>82415</v>
      </c>
      <c r="K11" s="41"/>
      <c r="L11" s="48">
        <f>IFERROR(B11/I11,0)</f>
        <v>6.9465747612679873E-2</v>
      </c>
      <c r="M11" s="49">
        <f>IFERROR(H11/G11,0)</f>
        <v>2.7423580786026202E-2</v>
      </c>
      <c r="N11" s="47">
        <f>D11*250</f>
        <v>841500</v>
      </c>
      <c r="O11" s="50">
        <f t="shared" si="0"/>
        <v>5.843689004554327</v>
      </c>
    </row>
    <row r="12" spans="1:15" ht="15" thickBot="1" x14ac:dyDescent="0.35">
      <c r="A12" s="44" t="s">
        <v>16</v>
      </c>
      <c r="B12" s="1">
        <v>72995</v>
      </c>
      <c r="C12" s="2"/>
      <c r="D12" s="1">
        <v>2770</v>
      </c>
      <c r="E12" s="2"/>
      <c r="F12" s="1">
        <v>63136</v>
      </c>
      <c r="G12" s="1">
        <v>6875</v>
      </c>
      <c r="H12" s="2">
        <v>261</v>
      </c>
      <c r="I12" s="1">
        <v>920114</v>
      </c>
      <c r="J12" s="1">
        <v>86661</v>
      </c>
      <c r="K12" s="42"/>
      <c r="L12" s="48">
        <f>IFERROR(B12/I12,0)</f>
        <v>7.9332560965271692E-2</v>
      </c>
      <c r="M12" s="49">
        <f>IFERROR(H12/G12,0)</f>
        <v>3.7963636363636366E-2</v>
      </c>
      <c r="N12" s="47">
        <f>D12*250</f>
        <v>692500</v>
      </c>
      <c r="O12" s="50">
        <f t="shared" si="0"/>
        <v>8.4869511610384265</v>
      </c>
    </row>
    <row r="13" spans="1:15" ht="15" thickBot="1" x14ac:dyDescent="0.35">
      <c r="A13" s="3" t="s">
        <v>64</v>
      </c>
      <c r="B13" s="2">
        <v>247</v>
      </c>
      <c r="C13" s="2"/>
      <c r="D13" s="2">
        <v>5</v>
      </c>
      <c r="E13" s="2"/>
      <c r="F13" s="2">
        <v>63</v>
      </c>
      <c r="G13" s="2"/>
      <c r="H13" s="2"/>
      <c r="I13" s="1">
        <v>11648</v>
      </c>
      <c r="J13" s="2"/>
      <c r="K13" s="41"/>
      <c r="L13" s="48">
        <f>IFERROR(B13/I13,0)</f>
        <v>2.1205357142857144E-2</v>
      </c>
      <c r="M13" s="49">
        <f>IFERROR(H13/G13,0)</f>
        <v>0</v>
      </c>
      <c r="N13" s="47">
        <f>D13*250</f>
        <v>1250</v>
      </c>
      <c r="O13" s="50">
        <f t="shared" si="0"/>
        <v>4.0607287449392713</v>
      </c>
    </row>
    <row r="14" spans="1:15" ht="15" thickBot="1" x14ac:dyDescent="0.35">
      <c r="A14" s="3" t="s">
        <v>47</v>
      </c>
      <c r="B14" s="2">
        <v>866</v>
      </c>
      <c r="C14" s="2"/>
      <c r="D14" s="2">
        <v>17</v>
      </c>
      <c r="E14" s="2"/>
      <c r="F14" s="2">
        <v>144</v>
      </c>
      <c r="G14" s="2">
        <v>612</v>
      </c>
      <c r="H14" s="2">
        <v>12</v>
      </c>
      <c r="I14" s="1">
        <v>86464</v>
      </c>
      <c r="J14" s="1">
        <v>61068</v>
      </c>
      <c r="K14" s="41"/>
      <c r="L14" s="48">
        <f>IFERROR(B14/I14,0)</f>
        <v>1.0015729089563287E-2</v>
      </c>
      <c r="M14" s="49">
        <f>IFERROR(H14/G14,0)</f>
        <v>1.9607843137254902E-2</v>
      </c>
      <c r="N14" s="47">
        <f>D14*250</f>
        <v>4250</v>
      </c>
      <c r="O14" s="50">
        <f t="shared" si="0"/>
        <v>3.9076212471131639</v>
      </c>
    </row>
    <row r="15" spans="1:15" ht="15" thickBot="1" x14ac:dyDescent="0.35">
      <c r="A15" s="3" t="s">
        <v>49</v>
      </c>
      <c r="B15" s="1">
        <v>5148</v>
      </c>
      <c r="C15" s="2"/>
      <c r="D15" s="2">
        <v>90</v>
      </c>
      <c r="E15" s="2"/>
      <c r="F15" s="1">
        <v>1231</v>
      </c>
      <c r="G15" s="1">
        <v>2881</v>
      </c>
      <c r="H15" s="2">
        <v>50</v>
      </c>
      <c r="I15" s="1">
        <v>83537</v>
      </c>
      <c r="J15" s="1">
        <v>46745</v>
      </c>
      <c r="K15" s="41"/>
      <c r="L15" s="48">
        <f>IFERROR(B15/I15,0)</f>
        <v>6.1625387552820904E-2</v>
      </c>
      <c r="M15" s="49">
        <f>IFERROR(H15/G15,0)</f>
        <v>1.7355085039916694E-2</v>
      </c>
      <c r="N15" s="47">
        <f>D15*250</f>
        <v>22500</v>
      </c>
      <c r="O15" s="50">
        <f t="shared" si="0"/>
        <v>3.3706293706293708</v>
      </c>
    </row>
    <row r="16" spans="1:15" ht="15" thickBot="1" x14ac:dyDescent="0.35">
      <c r="A16" s="44" t="s">
        <v>12</v>
      </c>
      <c r="B16" s="1">
        <v>141344</v>
      </c>
      <c r="C16" s="2"/>
      <c r="D16" s="1">
        <v>7048</v>
      </c>
      <c r="E16" s="2"/>
      <c r="F16" s="1">
        <v>27026</v>
      </c>
      <c r="G16" s="1">
        <v>11154</v>
      </c>
      <c r="H16" s="2">
        <v>556</v>
      </c>
      <c r="I16" s="1">
        <v>1492005</v>
      </c>
      <c r="J16" s="1">
        <v>117742</v>
      </c>
      <c r="K16" s="42"/>
      <c r="L16" s="48">
        <f>IFERROR(B16/I16,0)</f>
        <v>9.4734266976317108E-2</v>
      </c>
      <c r="M16" s="49">
        <f>IFERROR(H16/G16,0)</f>
        <v>4.9847588309126771E-2</v>
      </c>
      <c r="N16" s="47">
        <f>D16*250</f>
        <v>1762000</v>
      </c>
      <c r="O16" s="50">
        <f t="shared" si="0"/>
        <v>11.466040298845369</v>
      </c>
    </row>
    <row r="17" spans="1:15" ht="15" thickBot="1" x14ac:dyDescent="0.35">
      <c r="A17" s="44" t="s">
        <v>27</v>
      </c>
      <c r="B17" s="1">
        <v>44140</v>
      </c>
      <c r="C17" s="2"/>
      <c r="D17" s="1">
        <v>2595</v>
      </c>
      <c r="E17" s="2"/>
      <c r="F17" s="1">
        <v>8149</v>
      </c>
      <c r="G17" s="1">
        <v>6557</v>
      </c>
      <c r="H17" s="2">
        <v>385</v>
      </c>
      <c r="I17" s="1">
        <v>453890</v>
      </c>
      <c r="J17" s="1">
        <v>67421</v>
      </c>
      <c r="K17" s="42"/>
      <c r="L17" s="48">
        <f>IFERROR(B17/I17,0)</f>
        <v>9.724823195047258E-2</v>
      </c>
      <c r="M17" s="49">
        <f>IFERROR(H17/G17,0)</f>
        <v>5.8715876162879363E-2</v>
      </c>
      <c r="N17" s="47">
        <f>D17*250</f>
        <v>648750</v>
      </c>
      <c r="O17" s="50">
        <f t="shared" si="0"/>
        <v>13.697553239691889</v>
      </c>
    </row>
    <row r="18" spans="1:15" ht="14.5" thickBot="1" x14ac:dyDescent="0.35">
      <c r="A18" s="3" t="s">
        <v>41</v>
      </c>
      <c r="B18" s="1">
        <v>27828</v>
      </c>
      <c r="C18" s="53">
        <v>112</v>
      </c>
      <c r="D18" s="2">
        <v>704</v>
      </c>
      <c r="E18" s="2"/>
      <c r="F18" s="1">
        <v>9714</v>
      </c>
      <c r="G18" s="1">
        <v>8820</v>
      </c>
      <c r="H18" s="2">
        <v>223</v>
      </c>
      <c r="I18" s="1">
        <v>286225</v>
      </c>
      <c r="J18" s="1">
        <v>90719</v>
      </c>
      <c r="K18" s="42"/>
      <c r="L18" s="48">
        <f>IFERROR(B18/I18,0)</f>
        <v>9.7224211721547729E-2</v>
      </c>
      <c r="M18" s="49">
        <f>IFERROR(H18/G18,0)</f>
        <v>2.528344671201814E-2</v>
      </c>
      <c r="N18" s="47">
        <f>D18*250</f>
        <v>176000</v>
      </c>
      <c r="O18" s="50">
        <f t="shared" si="0"/>
        <v>5.3245651861434524</v>
      </c>
    </row>
    <row r="19" spans="1:15" ht="14.5" thickBot="1" x14ac:dyDescent="0.35">
      <c r="A19" s="3" t="s">
        <v>45</v>
      </c>
      <c r="B19" s="1">
        <v>13613</v>
      </c>
      <c r="C19" s="2"/>
      <c r="D19" s="2">
        <v>266</v>
      </c>
      <c r="E19" s="2"/>
      <c r="F19" s="1">
        <v>4968</v>
      </c>
      <c r="G19" s="1">
        <v>4673</v>
      </c>
      <c r="H19" s="2">
        <v>91</v>
      </c>
      <c r="I19" s="1">
        <v>167859</v>
      </c>
      <c r="J19" s="1">
        <v>57618</v>
      </c>
      <c r="K19" s="42"/>
      <c r="L19" s="48">
        <f>IFERROR(B19/I19,0)</f>
        <v>8.1097826151710656E-2</v>
      </c>
      <c r="M19" s="49">
        <f>IFERROR(H19/G19,0)</f>
        <v>1.9473571581425209E-2</v>
      </c>
      <c r="N19" s="47">
        <f>D19*250</f>
        <v>66500</v>
      </c>
      <c r="O19" s="50">
        <f t="shared" si="0"/>
        <v>3.8850363623007418</v>
      </c>
    </row>
    <row r="20" spans="1:15" ht="15" thickBot="1" x14ac:dyDescent="0.35">
      <c r="A20" s="44" t="s">
        <v>38</v>
      </c>
      <c r="B20" s="1">
        <v>14859</v>
      </c>
      <c r="C20" s="2"/>
      <c r="D20" s="2">
        <v>553</v>
      </c>
      <c r="E20" s="2"/>
      <c r="F20" s="1">
        <v>10576</v>
      </c>
      <c r="G20" s="1">
        <v>3326</v>
      </c>
      <c r="H20" s="2">
        <v>124</v>
      </c>
      <c r="I20" s="1">
        <v>383636</v>
      </c>
      <c r="J20" s="1">
        <v>85869</v>
      </c>
      <c r="K20" s="42"/>
      <c r="L20" s="48">
        <f>IFERROR(B20/I20,0)</f>
        <v>3.8732027234149036E-2</v>
      </c>
      <c r="M20" s="49">
        <f>IFERROR(H20/G20,0)</f>
        <v>3.7282020444978956E-2</v>
      </c>
      <c r="N20" s="47">
        <f>D20*250</f>
        <v>138250</v>
      </c>
      <c r="O20" s="50">
        <f t="shared" si="0"/>
        <v>8.3041254458577285</v>
      </c>
    </row>
    <row r="21" spans="1:15" ht="15" thickBot="1" x14ac:dyDescent="0.35">
      <c r="A21" s="44" t="s">
        <v>14</v>
      </c>
      <c r="B21" s="1">
        <v>54804</v>
      </c>
      <c r="C21" s="2"/>
      <c r="D21" s="1">
        <v>3197</v>
      </c>
      <c r="E21" s="2"/>
      <c r="F21" s="1">
        <v>11815</v>
      </c>
      <c r="G21" s="1">
        <v>11789</v>
      </c>
      <c r="H21" s="2">
        <v>688</v>
      </c>
      <c r="I21" s="1">
        <v>678006</v>
      </c>
      <c r="J21" s="1">
        <v>145846</v>
      </c>
      <c r="K21" s="42"/>
      <c r="L21" s="48">
        <f>IFERROR(B21/I21,0)</f>
        <v>8.0831143087229315E-2</v>
      </c>
      <c r="M21" s="49">
        <f>IFERROR(H21/G21,0)</f>
        <v>5.8359487657986257E-2</v>
      </c>
      <c r="N21" s="47">
        <f>D21*250</f>
        <v>799250</v>
      </c>
      <c r="O21" s="50">
        <f t="shared" si="0"/>
        <v>13.583789504415735</v>
      </c>
    </row>
    <row r="22" spans="1:15" ht="15" thickBot="1" x14ac:dyDescent="0.35">
      <c r="A22" s="3" t="s">
        <v>39</v>
      </c>
      <c r="B22" s="1">
        <v>3102</v>
      </c>
      <c r="C22" s="2"/>
      <c r="D22" s="2">
        <v>103</v>
      </c>
      <c r="E22" s="2"/>
      <c r="F22" s="2">
        <v>457</v>
      </c>
      <c r="G22" s="1">
        <v>2308</v>
      </c>
      <c r="H22" s="2">
        <v>77</v>
      </c>
      <c r="I22" s="1">
        <v>96633</v>
      </c>
      <c r="J22" s="1">
        <v>71888</v>
      </c>
      <c r="K22" s="41"/>
      <c r="L22" s="48">
        <f>IFERROR(B22/I22,0)</f>
        <v>3.2100835118437802E-2</v>
      </c>
      <c r="M22" s="49">
        <f>IFERROR(H22/G22,0)</f>
        <v>3.3362218370883885E-2</v>
      </c>
      <c r="N22" s="47">
        <f>D22*250</f>
        <v>25750</v>
      </c>
      <c r="O22" s="50">
        <f t="shared" si="0"/>
        <v>7.3010960670535141</v>
      </c>
    </row>
    <row r="23" spans="1:15" ht="15" thickBot="1" x14ac:dyDescent="0.35">
      <c r="A23" s="44" t="s">
        <v>26</v>
      </c>
      <c r="B23" s="1">
        <v>66115</v>
      </c>
      <c r="C23" s="2"/>
      <c r="D23" s="1">
        <v>3142</v>
      </c>
      <c r="E23" s="2"/>
      <c r="F23" s="1">
        <v>58070</v>
      </c>
      <c r="G23" s="1">
        <v>10936</v>
      </c>
      <c r="H23" s="2">
        <v>520</v>
      </c>
      <c r="I23" s="1">
        <v>613513</v>
      </c>
      <c r="J23" s="1">
        <v>101480</v>
      </c>
      <c r="K23" s="42"/>
      <c r="L23" s="48">
        <f>IFERROR(B23/I23,0)</f>
        <v>0.10776462764440199</v>
      </c>
      <c r="M23" s="49">
        <f>IFERROR(H23/G23,0)</f>
        <v>4.7549378200438919E-2</v>
      </c>
      <c r="N23" s="47">
        <f>D23*250</f>
        <v>785500</v>
      </c>
      <c r="O23" s="50">
        <f t="shared" si="0"/>
        <v>10.880813733645921</v>
      </c>
    </row>
    <row r="24" spans="1:15" ht="15" thickBot="1" x14ac:dyDescent="0.35">
      <c r="A24" s="44" t="s">
        <v>17</v>
      </c>
      <c r="B24" s="1">
        <v>108070</v>
      </c>
      <c r="C24" s="2"/>
      <c r="D24" s="1">
        <v>8013</v>
      </c>
      <c r="E24" s="2"/>
      <c r="F24" s="1">
        <v>8653</v>
      </c>
      <c r="G24" s="1">
        <v>15679</v>
      </c>
      <c r="H24" s="1">
        <v>1163</v>
      </c>
      <c r="I24" s="1">
        <v>877345</v>
      </c>
      <c r="J24" s="1">
        <v>127290</v>
      </c>
      <c r="K24" s="42"/>
      <c r="L24" s="48">
        <f>IFERROR(B24/I24,0)</f>
        <v>0.12317845317406494</v>
      </c>
      <c r="M24" s="49">
        <f>IFERROR(H24/G24,0)</f>
        <v>7.417564895720391E-2</v>
      </c>
      <c r="N24" s="47">
        <f>D24*250</f>
        <v>2003250</v>
      </c>
      <c r="O24" s="50">
        <f t="shared" si="0"/>
        <v>17.536596650319236</v>
      </c>
    </row>
    <row r="25" spans="1:15" ht="15" thickBot="1" x14ac:dyDescent="0.35">
      <c r="A25" s="44" t="s">
        <v>11</v>
      </c>
      <c r="B25" s="1">
        <v>69329</v>
      </c>
      <c r="C25" s="2"/>
      <c r="D25" s="1">
        <v>6134</v>
      </c>
      <c r="E25" s="2"/>
      <c r="F25" s="1">
        <v>13905</v>
      </c>
      <c r="G25" s="1">
        <v>6942</v>
      </c>
      <c r="H25" s="2">
        <v>614</v>
      </c>
      <c r="I25" s="1">
        <v>1150463</v>
      </c>
      <c r="J25" s="1">
        <v>115198</v>
      </c>
      <c r="K25" s="41"/>
      <c r="L25" s="48">
        <f>IFERROR(B25/I25,0)</f>
        <v>6.0261825021752112E-2</v>
      </c>
      <c r="M25" s="49">
        <f>IFERROR(H25/G25,0)</f>
        <v>8.8447133390953614E-2</v>
      </c>
      <c r="N25" s="47">
        <f>D25*250</f>
        <v>1533500</v>
      </c>
      <c r="O25" s="50">
        <f t="shared" si="0"/>
        <v>21.119170909720317</v>
      </c>
    </row>
    <row r="26" spans="1:15" ht="15" thickBot="1" x14ac:dyDescent="0.35">
      <c r="A26" s="3" t="s">
        <v>32</v>
      </c>
      <c r="B26" s="1">
        <v>34616</v>
      </c>
      <c r="C26" s="2"/>
      <c r="D26" s="1">
        <v>1446</v>
      </c>
      <c r="E26" s="2"/>
      <c r="F26" s="1">
        <v>3162</v>
      </c>
      <c r="G26" s="1">
        <v>6138</v>
      </c>
      <c r="H26" s="2">
        <v>256</v>
      </c>
      <c r="I26" s="1">
        <v>557278</v>
      </c>
      <c r="J26" s="1">
        <v>98815</v>
      </c>
      <c r="K26" s="41"/>
      <c r="L26" s="48">
        <f>IFERROR(B26/I26,0)</f>
        <v>6.2116214887363221E-2</v>
      </c>
      <c r="M26" s="49">
        <f>IFERROR(H26/G26,0)</f>
        <v>4.1707396546106223E-2</v>
      </c>
      <c r="N26" s="47">
        <f>D26*250</f>
        <v>361500</v>
      </c>
      <c r="O26" s="50">
        <f t="shared" si="0"/>
        <v>9.4431476773746237</v>
      </c>
    </row>
    <row r="27" spans="1:15" ht="15" thickBot="1" x14ac:dyDescent="0.35">
      <c r="A27" s="44" t="s">
        <v>30</v>
      </c>
      <c r="B27" s="1">
        <v>25066</v>
      </c>
      <c r="C27" s="2"/>
      <c r="D27" s="1">
        <v>1022</v>
      </c>
      <c r="E27" s="2"/>
      <c r="F27" s="1">
        <v>6802</v>
      </c>
      <c r="G27" s="1">
        <v>8422</v>
      </c>
      <c r="H27" s="2">
        <v>343</v>
      </c>
      <c r="I27" s="1">
        <v>283123</v>
      </c>
      <c r="J27" s="1">
        <v>95131</v>
      </c>
      <c r="K27" s="42"/>
      <c r="L27" s="48">
        <f>IFERROR(B27/I27,0)</f>
        <v>8.8533958738781379E-2</v>
      </c>
      <c r="M27" s="49">
        <f>IFERROR(H27/G27,0)</f>
        <v>4.0726668249821893E-2</v>
      </c>
      <c r="N27" s="47">
        <f>D27*250</f>
        <v>255500</v>
      </c>
      <c r="O27" s="50">
        <f t="shared" si="0"/>
        <v>9.1930902417617482</v>
      </c>
    </row>
    <row r="28" spans="1:15" ht="14.5" thickBot="1" x14ac:dyDescent="0.35">
      <c r="A28" s="3" t="s">
        <v>35</v>
      </c>
      <c r="B28" s="1">
        <v>20432</v>
      </c>
      <c r="C28" s="2"/>
      <c r="D28" s="1">
        <v>1016</v>
      </c>
      <c r="E28" s="2"/>
      <c r="F28" s="1">
        <v>15314</v>
      </c>
      <c r="G28" s="1">
        <v>3329</v>
      </c>
      <c r="H28" s="2">
        <v>166</v>
      </c>
      <c r="I28" s="1">
        <v>389430</v>
      </c>
      <c r="J28" s="1">
        <v>63452</v>
      </c>
      <c r="K28" s="42"/>
      <c r="L28" s="48">
        <f>IFERROR(B28/I28,0)</f>
        <v>5.2466425288241789E-2</v>
      </c>
      <c r="M28" s="49">
        <f>IFERROR(H28/G28,0)</f>
        <v>4.9864824271553018E-2</v>
      </c>
      <c r="N28" s="47">
        <f>D28*250</f>
        <v>254000</v>
      </c>
      <c r="O28" s="50">
        <f t="shared" si="0"/>
        <v>11.431480031323414</v>
      </c>
    </row>
    <row r="29" spans="1:15" ht="14.5" thickBot="1" x14ac:dyDescent="0.35">
      <c r="A29" s="3" t="s">
        <v>51</v>
      </c>
      <c r="B29" s="2">
        <v>829</v>
      </c>
      <c r="C29" s="2"/>
      <c r="D29" s="2">
        <v>22</v>
      </c>
      <c r="E29" s="2"/>
      <c r="F29" s="2">
        <v>218</v>
      </c>
      <c r="G29" s="2">
        <v>776</v>
      </c>
      <c r="H29" s="2">
        <v>21</v>
      </c>
      <c r="I29" s="1">
        <v>80161</v>
      </c>
      <c r="J29" s="1">
        <v>75002</v>
      </c>
      <c r="K29" s="42"/>
      <c r="L29" s="48">
        <f>IFERROR(B29/I29,0)</f>
        <v>1.0341687354199674E-2</v>
      </c>
      <c r="M29" s="49">
        <f>IFERROR(H29/G29,0)</f>
        <v>2.7061855670103094E-2</v>
      </c>
      <c r="N29" s="47">
        <f>D29*250</f>
        <v>5500</v>
      </c>
      <c r="O29" s="50">
        <f t="shared" si="0"/>
        <v>5.6344993968636912</v>
      </c>
    </row>
    <row r="30" spans="1:15" ht="15" thickBot="1" x14ac:dyDescent="0.35">
      <c r="A30" s="3" t="s">
        <v>50</v>
      </c>
      <c r="B30" s="1">
        <v>18524</v>
      </c>
      <c r="C30" s="2"/>
      <c r="D30" s="2">
        <v>266</v>
      </c>
      <c r="E30" s="2"/>
      <c r="F30" s="1">
        <v>5560</v>
      </c>
      <c r="G30" s="1">
        <v>9576</v>
      </c>
      <c r="H30" s="2">
        <v>138</v>
      </c>
      <c r="I30" s="1">
        <v>168800</v>
      </c>
      <c r="J30" s="1">
        <v>87262</v>
      </c>
      <c r="K30" s="8"/>
      <c r="L30" s="48">
        <f>IFERROR(B30/I30,0)</f>
        <v>0.109739336492891</v>
      </c>
      <c r="M30" s="49">
        <f>IFERROR(H30/G30,0)</f>
        <v>1.4411027568922305E-2</v>
      </c>
      <c r="N30" s="47">
        <f>D30*250</f>
        <v>66500</v>
      </c>
      <c r="O30" s="50">
        <f t="shared" si="0"/>
        <v>2.5899373785359532</v>
      </c>
    </row>
    <row r="31" spans="1:15" ht="14.5" thickBot="1" x14ac:dyDescent="0.35">
      <c r="A31" s="3" t="s">
        <v>31</v>
      </c>
      <c r="B31" s="1">
        <v>15240</v>
      </c>
      <c r="C31" s="2"/>
      <c r="D31" s="2">
        <v>498</v>
      </c>
      <c r="E31" s="2"/>
      <c r="F31" s="1">
        <v>4197</v>
      </c>
      <c r="G31" s="1">
        <v>4948</v>
      </c>
      <c r="H31" s="2">
        <v>162</v>
      </c>
      <c r="I31" s="1">
        <v>297635</v>
      </c>
      <c r="J31" s="1">
        <v>96630</v>
      </c>
      <c r="K31" s="42"/>
      <c r="L31" s="48">
        <f>IFERROR(B31/I31,0)</f>
        <v>5.1203655484066052E-2</v>
      </c>
      <c r="M31" s="49">
        <f>IFERROR(H31/G31,0)</f>
        <v>3.2740501212611156E-2</v>
      </c>
      <c r="N31" s="47">
        <f>D31*250</f>
        <v>124500</v>
      </c>
      <c r="O31" s="50">
        <f t="shared" si="0"/>
        <v>7.1692913385826769</v>
      </c>
    </row>
    <row r="32" spans="1:15" ht="14.5" thickBot="1" x14ac:dyDescent="0.35">
      <c r="A32" s="3" t="s">
        <v>42</v>
      </c>
      <c r="B32" s="1">
        <v>5671</v>
      </c>
      <c r="C32" s="2"/>
      <c r="D32" s="2">
        <v>365</v>
      </c>
      <c r="E32" s="2"/>
      <c r="F32" s="2">
        <v>925</v>
      </c>
      <c r="G32" s="1">
        <v>4171</v>
      </c>
      <c r="H32" s="2">
        <v>268</v>
      </c>
      <c r="I32" s="1">
        <v>133286</v>
      </c>
      <c r="J32" s="1">
        <v>98025</v>
      </c>
      <c r="K32" s="42"/>
      <c r="L32" s="48">
        <f>IFERROR(B32/I32,0)</f>
        <v>4.2547604399561845E-2</v>
      </c>
      <c r="M32" s="49">
        <f>IFERROR(H32/G32,0)</f>
        <v>6.4253176696235911E-2</v>
      </c>
      <c r="N32" s="47">
        <f>D32*250</f>
        <v>91250</v>
      </c>
      <c r="O32" s="50">
        <f t="shared" si="0"/>
        <v>15.090636572033151</v>
      </c>
    </row>
    <row r="33" spans="1:15" ht="15" thickBot="1" x14ac:dyDescent="0.35">
      <c r="A33" s="44" t="s">
        <v>8</v>
      </c>
      <c r="B33" s="1">
        <v>175759</v>
      </c>
      <c r="C33" s="2"/>
      <c r="D33" s="1">
        <v>15057</v>
      </c>
      <c r="E33" s="2"/>
      <c r="F33" s="1">
        <v>119406</v>
      </c>
      <c r="G33" s="1">
        <v>19788</v>
      </c>
      <c r="H33" s="1">
        <v>1695</v>
      </c>
      <c r="I33" s="1">
        <v>1346672</v>
      </c>
      <c r="J33" s="1">
        <v>151615</v>
      </c>
      <c r="K33" s="41"/>
      <c r="L33" s="48">
        <f>IFERROR(B33/I33,0)</f>
        <v>0.13051359202537813</v>
      </c>
      <c r="M33" s="49">
        <f>IFERROR(H33/G33,0)</f>
        <v>8.5657974530018194E-2</v>
      </c>
      <c r="N33" s="47">
        <f>D33*250</f>
        <v>3764250</v>
      </c>
      <c r="O33" s="50">
        <f t="shared" si="0"/>
        <v>20.417110930307977</v>
      </c>
    </row>
    <row r="34" spans="1:15" ht="15" thickBot="1" x14ac:dyDescent="0.35">
      <c r="A34" s="44" t="s">
        <v>44</v>
      </c>
      <c r="B34" s="1">
        <v>11408</v>
      </c>
      <c r="C34" s="2"/>
      <c r="D34" s="2">
        <v>489</v>
      </c>
      <c r="E34" s="2"/>
      <c r="F34" s="1">
        <v>5770</v>
      </c>
      <c r="G34" s="1">
        <v>5441</v>
      </c>
      <c r="H34" s="2">
        <v>233</v>
      </c>
      <c r="I34" s="1">
        <v>320638</v>
      </c>
      <c r="J34" s="1">
        <v>152916</v>
      </c>
      <c r="K34" s="42"/>
      <c r="L34" s="48">
        <f>IFERROR(B34/I34,0)</f>
        <v>3.5579064240670165E-2</v>
      </c>
      <c r="M34" s="49">
        <f>IFERROR(H34/G34,0)</f>
        <v>4.2823010476015437E-2</v>
      </c>
      <c r="N34" s="47">
        <f>D34*250</f>
        <v>122250</v>
      </c>
      <c r="O34" s="50">
        <f t="shared" si="0"/>
        <v>9.7161640953716688</v>
      </c>
    </row>
    <row r="35" spans="1:15" ht="15" thickBot="1" x14ac:dyDescent="0.35">
      <c r="A35" s="44" t="s">
        <v>7</v>
      </c>
      <c r="B35" s="1">
        <v>415207</v>
      </c>
      <c r="C35" s="2"/>
      <c r="D35" s="1">
        <v>31421</v>
      </c>
      <c r="E35" s="2"/>
      <c r="F35" s="1">
        <v>295897</v>
      </c>
      <c r="G35" s="1">
        <v>21343</v>
      </c>
      <c r="H35" s="1">
        <v>1615</v>
      </c>
      <c r="I35" s="1">
        <v>3681317</v>
      </c>
      <c r="J35" s="1">
        <v>189236</v>
      </c>
      <c r="K35" s="42"/>
      <c r="L35" s="48">
        <f>IFERROR(B35/I35,0)</f>
        <v>0.11278762464628828</v>
      </c>
      <c r="M35" s="49">
        <f>IFERROR(H35/G35,0)</f>
        <v>7.5668837557981539E-2</v>
      </c>
      <c r="N35" s="47">
        <f>D35*250</f>
        <v>7855250</v>
      </c>
      <c r="O35" s="50">
        <f t="shared" si="0"/>
        <v>17.918876608535019</v>
      </c>
    </row>
    <row r="36" spans="1:15" ht="15" thickBot="1" x14ac:dyDescent="0.35">
      <c r="A36" s="44" t="s">
        <v>24</v>
      </c>
      <c r="B36" s="1">
        <v>59080</v>
      </c>
      <c r="C36" s="2"/>
      <c r="D36" s="1">
        <v>1347</v>
      </c>
      <c r="E36" s="2"/>
      <c r="F36" s="1">
        <v>20028</v>
      </c>
      <c r="G36" s="1">
        <v>5633</v>
      </c>
      <c r="H36" s="2">
        <v>128</v>
      </c>
      <c r="I36" s="1">
        <v>836725</v>
      </c>
      <c r="J36" s="1">
        <v>79779</v>
      </c>
      <c r="K36" s="42"/>
      <c r="L36" s="48">
        <f>IFERROR(B36/I36,0)</f>
        <v>7.0608622904777554E-2</v>
      </c>
      <c r="M36" s="49">
        <f>IFERROR(H36/G36,0)</f>
        <v>2.2723238061423751E-2</v>
      </c>
      <c r="N36" s="47">
        <f>D36*250</f>
        <v>336750</v>
      </c>
      <c r="O36" s="50">
        <f t="shared" si="0"/>
        <v>4.6998984427894381</v>
      </c>
    </row>
    <row r="37" spans="1:15" ht="14.5" thickBot="1" x14ac:dyDescent="0.35">
      <c r="A37" s="3" t="s">
        <v>53</v>
      </c>
      <c r="B37" s="1">
        <v>3421</v>
      </c>
      <c r="C37" s="2"/>
      <c r="D37" s="2">
        <v>78</v>
      </c>
      <c r="E37" s="2"/>
      <c r="F37" s="2">
        <v>253</v>
      </c>
      <c r="G37" s="1">
        <v>4489</v>
      </c>
      <c r="H37" s="2">
        <v>102</v>
      </c>
      <c r="I37" s="1">
        <v>100886</v>
      </c>
      <c r="J37" s="1">
        <v>132386</v>
      </c>
      <c r="K37" s="42"/>
      <c r="L37" s="48">
        <f>IFERROR(B37/I37,0)</f>
        <v>3.3909561286997202E-2</v>
      </c>
      <c r="M37" s="49">
        <f>IFERROR(H37/G37,0)</f>
        <v>2.2722209846290933E-2</v>
      </c>
      <c r="N37" s="47">
        <f>D37*250</f>
        <v>19500</v>
      </c>
      <c r="O37" s="50">
        <f t="shared" si="0"/>
        <v>4.7000876936568252</v>
      </c>
    </row>
    <row r="38" spans="1:15" ht="1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41"/>
      <c r="L38" s="48">
        <f>IFERROR(B38/I38,0)</f>
        <v>3.7726664232688328E-3</v>
      </c>
      <c r="M38" s="49">
        <f>IFERROR(H38/G38,0)</f>
        <v>0</v>
      </c>
      <c r="N38" s="47">
        <f>D38*250</f>
        <v>500</v>
      </c>
      <c r="O38" s="50">
        <f t="shared" si="0"/>
        <v>15.129032258064516</v>
      </c>
    </row>
    <row r="39" spans="1:15" ht="15" thickBot="1" x14ac:dyDescent="0.35">
      <c r="A39" s="44" t="s">
        <v>21</v>
      </c>
      <c r="B39" s="1">
        <v>49077</v>
      </c>
      <c r="C39" s="2"/>
      <c r="D39" s="1">
        <v>2812</v>
      </c>
      <c r="E39" s="2"/>
      <c r="F39" s="1">
        <v>34698</v>
      </c>
      <c r="G39" s="1">
        <v>4199</v>
      </c>
      <c r="H39" s="2">
        <v>241</v>
      </c>
      <c r="I39" s="1">
        <v>721552</v>
      </c>
      <c r="J39" s="1">
        <v>61729</v>
      </c>
      <c r="K39" s="41"/>
      <c r="L39" s="48">
        <f>IFERROR(B39/I39,0)</f>
        <v>6.8015887974809855E-2</v>
      </c>
      <c r="M39" s="49">
        <f>IFERROR(H39/G39,0)</f>
        <v>5.7394617766134796E-2</v>
      </c>
      <c r="N39" s="47">
        <f>D39*250</f>
        <v>703000</v>
      </c>
      <c r="O39" s="50">
        <f t="shared" si="0"/>
        <v>13.3244289585753</v>
      </c>
    </row>
    <row r="40" spans="1:15" ht="15" thickBot="1" x14ac:dyDescent="0.35">
      <c r="A40" s="44" t="s">
        <v>46</v>
      </c>
      <c r="B40" s="1">
        <v>12343</v>
      </c>
      <c r="C40" s="2"/>
      <c r="D40" s="2">
        <v>377</v>
      </c>
      <c r="E40" s="2"/>
      <c r="F40" s="1">
        <v>3149</v>
      </c>
      <c r="G40" s="1">
        <v>3119</v>
      </c>
      <c r="H40" s="2">
        <v>95</v>
      </c>
      <c r="I40" s="1">
        <v>310777</v>
      </c>
      <c r="J40" s="1">
        <v>78539</v>
      </c>
      <c r="K40" s="42"/>
      <c r="L40" s="48">
        <f>IFERROR(B40/I40,0)</f>
        <v>3.9716581342892167E-2</v>
      </c>
      <c r="M40" s="49">
        <f>IFERROR(H40/G40,0)</f>
        <v>3.0458480282141712E-2</v>
      </c>
      <c r="N40" s="47">
        <f>D40*250</f>
        <v>94250</v>
      </c>
      <c r="O40" s="50">
        <f t="shared" si="0"/>
        <v>6.6359069918172242</v>
      </c>
    </row>
    <row r="41" spans="1:15" ht="15" thickBot="1" x14ac:dyDescent="0.35">
      <c r="A41" s="44" t="s">
        <v>37</v>
      </c>
      <c r="B41" s="1">
        <v>7818</v>
      </c>
      <c r="C41" s="2"/>
      <c r="D41" s="2">
        <v>202</v>
      </c>
      <c r="E41" s="2"/>
      <c r="F41" s="1">
        <v>4967</v>
      </c>
      <c r="G41" s="1">
        <v>1854</v>
      </c>
      <c r="H41" s="2">
        <v>48</v>
      </c>
      <c r="I41" s="1">
        <v>216868</v>
      </c>
      <c r="J41" s="1">
        <v>51418</v>
      </c>
      <c r="K41" s="42"/>
      <c r="L41" s="48">
        <f>IFERROR(B41/I41,0)</f>
        <v>3.6049578545474664E-2</v>
      </c>
      <c r="M41" s="49">
        <f>IFERROR(H41/G41,0)</f>
        <v>2.5889967637540454E-2</v>
      </c>
      <c r="N41" s="47">
        <f>D41*250</f>
        <v>50500</v>
      </c>
      <c r="O41" s="50">
        <f t="shared" si="0"/>
        <v>5.4594525454080332</v>
      </c>
    </row>
    <row r="42" spans="1:15" ht="15" thickBot="1" x14ac:dyDescent="0.35">
      <c r="A42" s="44" t="s">
        <v>19</v>
      </c>
      <c r="B42" s="1">
        <v>88948</v>
      </c>
      <c r="C42" s="2"/>
      <c r="D42" s="1">
        <v>6640</v>
      </c>
      <c r="E42" s="2"/>
      <c r="F42" s="1">
        <v>15718</v>
      </c>
      <c r="G42" s="1">
        <v>6948</v>
      </c>
      <c r="H42" s="2">
        <v>519</v>
      </c>
      <c r="I42" s="1">
        <v>734022</v>
      </c>
      <c r="J42" s="1">
        <v>57337</v>
      </c>
      <c r="K42" s="42"/>
      <c r="L42" s="48">
        <f>IFERROR(B42/I42,0)</f>
        <v>0.12117892924190284</v>
      </c>
      <c r="M42" s="49">
        <f>IFERROR(H42/G42,0)</f>
        <v>7.4697754749568218E-2</v>
      </c>
      <c r="N42" s="47">
        <f>D42*250</f>
        <v>1660000</v>
      </c>
      <c r="O42" s="50">
        <f t="shared" si="0"/>
        <v>17.662589378063586</v>
      </c>
    </row>
    <row r="43" spans="1:15" ht="14.5" thickBot="1" x14ac:dyDescent="0.35">
      <c r="A43" s="3" t="s">
        <v>65</v>
      </c>
      <c r="B43" s="1">
        <v>7066</v>
      </c>
      <c r="C43" s="53">
        <v>144</v>
      </c>
      <c r="D43" s="2">
        <v>152</v>
      </c>
      <c r="E43" s="58">
        <v>1</v>
      </c>
      <c r="F43" s="1">
        <v>5795</v>
      </c>
      <c r="G43" s="1">
        <v>2086</v>
      </c>
      <c r="H43" s="2">
        <v>45</v>
      </c>
      <c r="I43" s="1">
        <v>13022</v>
      </c>
      <c r="J43" s="1">
        <v>3845</v>
      </c>
      <c r="K43" s="42"/>
      <c r="L43" s="48">
        <f>IFERROR(B43/I43,0)</f>
        <v>0.54262018123176159</v>
      </c>
      <c r="M43" s="49">
        <f>IFERROR(H43/G43,0)</f>
        <v>2.1572387344199424E-2</v>
      </c>
      <c r="N43" s="47">
        <f>D43*250</f>
        <v>38000</v>
      </c>
      <c r="O43" s="50">
        <f t="shared" si="0"/>
        <v>4.3778658363996605</v>
      </c>
    </row>
    <row r="44" spans="1:15" ht="14.5" thickBot="1" x14ac:dyDescent="0.35">
      <c r="A44" s="3" t="s">
        <v>40</v>
      </c>
      <c r="B44" s="1">
        <v>16661</v>
      </c>
      <c r="C44" s="2"/>
      <c r="D44" s="2">
        <v>927</v>
      </c>
      <c r="E44" s="2"/>
      <c r="F44" s="1">
        <v>14134</v>
      </c>
      <c r="G44" s="1">
        <v>15727</v>
      </c>
      <c r="H44" s="2">
        <v>875</v>
      </c>
      <c r="I44" s="1">
        <v>230508</v>
      </c>
      <c r="J44" s="1">
        <v>217592</v>
      </c>
      <c r="K44" s="42"/>
      <c r="L44" s="48">
        <f>IFERROR(B44/I44,0)</f>
        <v>7.2279487046002747E-2</v>
      </c>
      <c r="M44" s="49">
        <f>IFERROR(H44/G44,0)</f>
        <v>5.5636802950340181E-2</v>
      </c>
      <c r="N44" s="47">
        <f>D44*250</f>
        <v>231750</v>
      </c>
      <c r="O44" s="50">
        <f t="shared" si="0"/>
        <v>12.909729307964708</v>
      </c>
    </row>
    <row r="45" spans="1:15" ht="15" thickBot="1" x14ac:dyDescent="0.35">
      <c r="A45" s="3" t="s">
        <v>25</v>
      </c>
      <c r="B45" s="1">
        <v>30335</v>
      </c>
      <c r="C45" s="2"/>
      <c r="D45" s="2">
        <v>694</v>
      </c>
      <c r="E45" s="2"/>
      <c r="F45" s="1">
        <v>16185</v>
      </c>
      <c r="G45" s="1">
        <v>5892</v>
      </c>
      <c r="H45" s="2">
        <v>135</v>
      </c>
      <c r="I45" s="1">
        <v>370794</v>
      </c>
      <c r="J45" s="1">
        <v>72017</v>
      </c>
      <c r="K45" s="41"/>
      <c r="L45" s="48">
        <f>IFERROR(B45/I45,0)</f>
        <v>8.18109246643689E-2</v>
      </c>
      <c r="M45" s="49">
        <f>IFERROR(H45/G45,0)</f>
        <v>2.2912423625254582E-2</v>
      </c>
      <c r="N45" s="47">
        <f>D45*250</f>
        <v>173500</v>
      </c>
      <c r="O45" s="50">
        <f t="shared" si="0"/>
        <v>4.719465963408604</v>
      </c>
    </row>
    <row r="46" spans="1:15" ht="15" thickBot="1" x14ac:dyDescent="0.35">
      <c r="A46" s="3" t="s">
        <v>54</v>
      </c>
      <c r="B46" s="1">
        <v>6535</v>
      </c>
      <c r="C46" s="2"/>
      <c r="D46" s="2">
        <v>88</v>
      </c>
      <c r="E46" s="2"/>
      <c r="F46" s="2">
        <v>795</v>
      </c>
      <c r="G46" s="1">
        <v>7387</v>
      </c>
      <c r="H46" s="2">
        <v>99</v>
      </c>
      <c r="I46" s="1">
        <v>77015</v>
      </c>
      <c r="J46" s="1">
        <v>87056</v>
      </c>
      <c r="K46" s="41"/>
      <c r="L46" s="48">
        <f>IFERROR(B46/I46,0)</f>
        <v>8.4853599948062061E-2</v>
      </c>
      <c r="M46" s="49">
        <f>IFERROR(H46/G46,0)</f>
        <v>1.3401922295925274E-2</v>
      </c>
      <c r="N46" s="47">
        <f>D46*250</f>
        <v>22000</v>
      </c>
      <c r="O46" s="50">
        <f t="shared" si="0"/>
        <v>2.366488140780413</v>
      </c>
    </row>
    <row r="47" spans="1:15" ht="15" thickBot="1" x14ac:dyDescent="0.35">
      <c r="A47" s="44" t="s">
        <v>20</v>
      </c>
      <c r="B47" s="1">
        <v>39444</v>
      </c>
      <c r="C47" s="2"/>
      <c r="D47" s="2">
        <v>577</v>
      </c>
      <c r="E47" s="2"/>
      <c r="F47" s="1">
        <v>13114</v>
      </c>
      <c r="G47" s="1">
        <v>5776</v>
      </c>
      <c r="H47" s="2">
        <v>84</v>
      </c>
      <c r="I47" s="1">
        <v>741737</v>
      </c>
      <c r="J47" s="1">
        <v>108613</v>
      </c>
      <c r="K47" s="41"/>
      <c r="L47" s="48">
        <f>IFERROR(B47/I47,0)</f>
        <v>5.3177878412429207E-2</v>
      </c>
      <c r="M47" s="49">
        <f>IFERROR(H47/G47,0)</f>
        <v>1.4542936288088643E-2</v>
      </c>
      <c r="N47" s="47">
        <f>D47*250</f>
        <v>144250</v>
      </c>
      <c r="O47" s="50">
        <f t="shared" si="0"/>
        <v>2.657083460095325</v>
      </c>
    </row>
    <row r="48" spans="1:15" ht="15" thickBot="1" x14ac:dyDescent="0.35">
      <c r="A48" s="44" t="s">
        <v>15</v>
      </c>
      <c r="B48" s="1">
        <v>142766</v>
      </c>
      <c r="C48" s="2"/>
      <c r="D48" s="1">
        <v>2367</v>
      </c>
      <c r="E48" s="2"/>
      <c r="F48" s="1">
        <v>64117</v>
      </c>
      <c r="G48" s="1">
        <v>4924</v>
      </c>
      <c r="H48" s="2">
        <v>82</v>
      </c>
      <c r="I48" s="1">
        <v>1903661</v>
      </c>
      <c r="J48" s="1">
        <v>65653</v>
      </c>
      <c r="K48" s="41"/>
      <c r="L48" s="48">
        <f>IFERROR(B48/I48,0)</f>
        <v>7.4995495521524055E-2</v>
      </c>
      <c r="M48" s="49">
        <f>IFERROR(H48/G48,0)</f>
        <v>1.6653127538586516E-2</v>
      </c>
      <c r="N48" s="47">
        <f>D48*250</f>
        <v>591750</v>
      </c>
      <c r="O48" s="50">
        <f t="shared" si="0"/>
        <v>3.1448944426544134</v>
      </c>
    </row>
    <row r="49" spans="1:15" ht="15" thickBot="1" x14ac:dyDescent="0.35">
      <c r="A49" s="57" t="s">
        <v>66</v>
      </c>
      <c r="B49" s="55">
        <v>81</v>
      </c>
      <c r="C49" s="55"/>
      <c r="D49" s="55">
        <v>6</v>
      </c>
      <c r="E49" s="55"/>
      <c r="F49" s="55">
        <v>8</v>
      </c>
      <c r="G49" s="55"/>
      <c r="H49" s="55"/>
      <c r="I49" s="54">
        <v>2798</v>
      </c>
      <c r="J49" s="55"/>
      <c r="K49" s="41"/>
      <c r="L49" s="48">
        <f>IFERROR(B49/I49,0)</f>
        <v>2.8949249463902788E-2</v>
      </c>
      <c r="M49" s="49">
        <f>IFERROR(H49/G49,0)</f>
        <v>0</v>
      </c>
      <c r="N49" s="47">
        <f>D49*250</f>
        <v>1500</v>
      </c>
      <c r="O49" s="50">
        <f t="shared" si="0"/>
        <v>17.518518518518519</v>
      </c>
    </row>
    <row r="50" spans="1:15" ht="14.5" thickBot="1" x14ac:dyDescent="0.35">
      <c r="A50" s="3" t="s">
        <v>28</v>
      </c>
      <c r="B50" s="1">
        <v>20050</v>
      </c>
      <c r="C50" s="2"/>
      <c r="D50" s="2">
        <v>166</v>
      </c>
      <c r="E50" s="2"/>
      <c r="F50" s="1">
        <v>8787</v>
      </c>
      <c r="G50" s="1">
        <v>6254</v>
      </c>
      <c r="H50" s="2">
        <v>52</v>
      </c>
      <c r="I50" s="1">
        <v>317568</v>
      </c>
      <c r="J50" s="1">
        <v>99056</v>
      </c>
      <c r="K50" s="42"/>
      <c r="L50" s="48">
        <f>IFERROR(B50/I50,0)</f>
        <v>6.3136084240225709E-2</v>
      </c>
      <c r="M50" s="49">
        <f>IFERROR(H50/G50,0)</f>
        <v>8.3146786056923563E-3</v>
      </c>
      <c r="N50" s="47">
        <f>D50*250</f>
        <v>41500</v>
      </c>
      <c r="O50" s="50">
        <f t="shared" si="0"/>
        <v>1.0698254364089776</v>
      </c>
    </row>
    <row r="51" spans="1:15" ht="14.5" thickBot="1" x14ac:dyDescent="0.35">
      <c r="A51" s="3" t="s">
        <v>48</v>
      </c>
      <c r="B51" s="1">
        <v>1198</v>
      </c>
      <c r="C51" s="2"/>
      <c r="D51" s="2">
        <v>56</v>
      </c>
      <c r="E51" s="2"/>
      <c r="F51" s="2">
        <v>201</v>
      </c>
      <c r="G51" s="1">
        <v>1920</v>
      </c>
      <c r="H51" s="2">
        <v>90</v>
      </c>
      <c r="I51" s="1">
        <v>61589</v>
      </c>
      <c r="J51" s="1">
        <v>98702</v>
      </c>
      <c r="K51" s="42"/>
      <c r="L51" s="48">
        <f>IFERROR(B51/I51,0)</f>
        <v>1.9451525434736723E-2</v>
      </c>
      <c r="M51" s="49">
        <f>IFERROR(H51/G51,0)</f>
        <v>4.6875E-2</v>
      </c>
      <c r="N51" s="47">
        <f>D51*250</f>
        <v>14000</v>
      </c>
      <c r="O51" s="50">
        <f t="shared" ref="O51" si="1">ABS(N51-B51)/B51</f>
        <v>10.686143572621035</v>
      </c>
    </row>
    <row r="52" spans="1:15" ht="15" thickBot="1" x14ac:dyDescent="0.35">
      <c r="A52" s="44" t="s">
        <v>29</v>
      </c>
      <c r="B52" s="1">
        <v>60570</v>
      </c>
      <c r="C52" s="2"/>
      <c r="D52" s="1">
        <v>1700</v>
      </c>
      <c r="E52" s="2"/>
      <c r="F52" s="1">
        <v>51002</v>
      </c>
      <c r="G52" s="1">
        <v>7096</v>
      </c>
      <c r="H52" s="2">
        <v>199</v>
      </c>
      <c r="I52" s="1">
        <v>669361</v>
      </c>
      <c r="J52" s="1">
        <v>78421</v>
      </c>
      <c r="K52" s="41"/>
      <c r="L52" s="48">
        <f>IFERROR(B52/I52,0)</f>
        <v>9.0489287544389355E-2</v>
      </c>
      <c r="M52" s="49">
        <f>IFERROR(H52/G52,0)</f>
        <v>2.8043968432919956E-2</v>
      </c>
      <c r="N52" s="47">
        <f>D52*250</f>
        <v>425000</v>
      </c>
      <c r="O52" s="50">
        <f t="shared" si="0"/>
        <v>6.0166749215783391</v>
      </c>
    </row>
    <row r="53" spans="1:15" ht="15" thickBot="1" x14ac:dyDescent="0.35">
      <c r="A53" s="44" t="s">
        <v>9</v>
      </c>
      <c r="B53" s="1">
        <v>31863</v>
      </c>
      <c r="C53" s="2"/>
      <c r="D53" s="1">
        <v>1305</v>
      </c>
      <c r="E53" s="2"/>
      <c r="F53" s="1">
        <v>20237</v>
      </c>
      <c r="G53" s="1">
        <v>4184</v>
      </c>
      <c r="H53" s="2">
        <v>171</v>
      </c>
      <c r="I53" s="1">
        <v>514428</v>
      </c>
      <c r="J53" s="1">
        <v>67556</v>
      </c>
      <c r="K53" s="42"/>
      <c r="L53" s="48">
        <f>IFERROR(B53/I53,0)</f>
        <v>6.1938696960507592E-2</v>
      </c>
      <c r="M53" s="49">
        <f>IFERROR(H53/G53,0)</f>
        <v>4.0869980879541107E-2</v>
      </c>
      <c r="N53" s="47">
        <f>D53*250</f>
        <v>326250</v>
      </c>
      <c r="O53" s="50">
        <f t="shared" si="0"/>
        <v>9.2391488560399218</v>
      </c>
    </row>
    <row r="54" spans="1:15" ht="15" thickBot="1" x14ac:dyDescent="0.35">
      <c r="A54" s="3" t="s">
        <v>56</v>
      </c>
      <c r="B54" s="1">
        <v>2730</v>
      </c>
      <c r="C54" s="2"/>
      <c r="D54" s="2">
        <v>92</v>
      </c>
      <c r="E54" s="2"/>
      <c r="F54" s="2">
        <v>636</v>
      </c>
      <c r="G54" s="1">
        <v>1523</v>
      </c>
      <c r="H54" s="2">
        <v>51</v>
      </c>
      <c r="I54" s="1">
        <v>162663</v>
      </c>
      <c r="J54" s="1">
        <v>90764</v>
      </c>
      <c r="K54" s="41"/>
      <c r="L54" s="48">
        <f>IFERROR(B54/I54,0)</f>
        <v>1.6783165194297414E-2</v>
      </c>
      <c r="M54" s="49">
        <f>IFERROR(H54/G54,0)</f>
        <v>3.3486539724228499E-2</v>
      </c>
      <c r="N54" s="47">
        <f>D54*250</f>
        <v>23000</v>
      </c>
      <c r="O54" s="50">
        <f t="shared" si="0"/>
        <v>7.4249084249084252</v>
      </c>
    </row>
    <row r="55" spans="1:15" ht="14.5" thickBot="1" x14ac:dyDescent="0.35">
      <c r="A55" s="3" t="s">
        <v>22</v>
      </c>
      <c r="B55" s="1">
        <v>26747</v>
      </c>
      <c r="C55" s="2"/>
      <c r="D55" s="2">
        <v>766</v>
      </c>
      <c r="E55" s="2"/>
      <c r="F55" s="1">
        <v>4807</v>
      </c>
      <c r="G55" s="1">
        <v>4594</v>
      </c>
      <c r="H55" s="2">
        <v>132</v>
      </c>
      <c r="I55" s="1">
        <v>536836</v>
      </c>
      <c r="J55" s="1">
        <v>92201</v>
      </c>
      <c r="K55" s="42"/>
      <c r="L55" s="48">
        <f>IFERROR(B55/I55,0)</f>
        <v>4.9823409756424679E-2</v>
      </c>
      <c r="M55" s="49">
        <f>IFERROR(H55/G55,0)</f>
        <v>2.8733130169786677E-2</v>
      </c>
      <c r="N55" s="47">
        <f>D55*250</f>
        <v>191500</v>
      </c>
      <c r="O55" s="50">
        <f t="shared" si="0"/>
        <v>6.1596814596029459</v>
      </c>
    </row>
    <row r="56" spans="1:15" ht="14.5" thickBot="1" x14ac:dyDescent="0.35">
      <c r="A56" s="14" t="s">
        <v>55</v>
      </c>
      <c r="B56" s="36">
        <v>1368</v>
      </c>
      <c r="C56" s="15"/>
      <c r="D56" s="15">
        <v>20</v>
      </c>
      <c r="E56" s="15"/>
      <c r="F56" s="15">
        <v>315</v>
      </c>
      <c r="G56" s="36">
        <v>2364</v>
      </c>
      <c r="H56" s="15">
        <v>35</v>
      </c>
      <c r="I56" s="36">
        <v>42272</v>
      </c>
      <c r="J56" s="36">
        <v>73039</v>
      </c>
      <c r="K56" s="65"/>
      <c r="L56" s="48">
        <f>IFERROR(B56/I56,0)</f>
        <v>3.2361847085541254E-2</v>
      </c>
      <c r="M56" s="49">
        <f>IFERROR(H56/G56,0)</f>
        <v>1.4805414551607445E-2</v>
      </c>
      <c r="N56" s="47">
        <f>D56*250</f>
        <v>5000</v>
      </c>
      <c r="O56" s="50">
        <f t="shared" si="0"/>
        <v>2.6549707602339181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7DD8BE2D-0120-4351-8423-CC03C9806213}"/>
    <hyperlink ref="A6" r:id="rId2" display="https://www.worldometers.info/coronavirus/usa/california/" xr:uid="{25965E94-DF5B-4BB2-8DC1-31152BB03460}"/>
    <hyperlink ref="A33" r:id="rId3" display="https://www.worldometers.info/coronavirus/usa/new-jersey/" xr:uid="{6B043B0F-E98D-4CFE-9799-F90C12CF1E6F}"/>
    <hyperlink ref="A48" r:id="rId4" display="https://www.worldometers.info/coronavirus/usa/texas/" xr:uid="{32DD3D51-A82C-487E-BDC7-A523C1156DBF}"/>
    <hyperlink ref="A16" r:id="rId5" display="https://www.worldometers.info/coronavirus/usa/illinois/" xr:uid="{3867908D-39BF-461A-891C-EE02F4E67C53}"/>
    <hyperlink ref="A11" r:id="rId6" display="https://www.worldometers.info/coronavirus/usa/florida/" xr:uid="{1E8B596A-F57A-42C9-883F-5544E48EEFCB}"/>
    <hyperlink ref="A24" r:id="rId7" display="https://www.worldometers.info/coronavirus/usa/massachusetts/" xr:uid="{02CDE1DD-0A34-43DD-8C8F-93076F6A1FC6}"/>
    <hyperlink ref="A42" r:id="rId8" display="https://www.worldometers.info/coronavirus/usa/pennsylvania/" xr:uid="{6A1C64A8-9E15-4B15-971B-288C758BCE0E}"/>
    <hyperlink ref="A12" r:id="rId9" display="https://www.worldometers.info/coronavirus/usa/georgia/" xr:uid="{FC2E2A38-E1FE-47B1-A941-6625DC00B5D2}"/>
    <hyperlink ref="A25" r:id="rId10" display="https://www.worldometers.info/coronavirus/usa/michigan/" xr:uid="{930684A3-C498-471C-82C5-380E60A65506}"/>
    <hyperlink ref="A4" r:id="rId11" display="https://www.worldometers.info/coronavirus/usa/arizona/" xr:uid="{044C844C-F4CB-4F7D-8E7C-02AE399FA0EB}"/>
    <hyperlink ref="A23" r:id="rId12" display="https://www.worldometers.info/coronavirus/usa/maryland/" xr:uid="{4FFA2F02-B04D-4412-881E-4B70431C4D56}"/>
    <hyperlink ref="A52" r:id="rId13" display="https://www.worldometers.info/coronavirus/usa/virginia/" xr:uid="{8FDAA55B-E4A3-474C-91FC-68BE7CD897C1}"/>
    <hyperlink ref="A36" r:id="rId14" display="https://www.worldometers.info/coronavirus/usa/north-carolina/" xr:uid="{24B12FD7-811C-4B8D-8D6D-C110C18341FF}"/>
    <hyperlink ref="A21" r:id="rId15" display="https://www.worldometers.info/coronavirus/usa/louisiana/" xr:uid="{2664142D-E2DE-49BF-883C-BE125BA2A2F6}"/>
    <hyperlink ref="A39" r:id="rId16" display="https://www.worldometers.info/coronavirus/usa/ohio/" xr:uid="{F99BF4BD-3EB1-4A30-9663-70532CF79296}"/>
    <hyperlink ref="A8" r:id="rId17" display="https://www.worldometers.info/coronavirus/usa/connecticut/" xr:uid="{5D5B5DC4-78D4-4AF5-B6BE-3E257C16B49E}"/>
    <hyperlink ref="A17" r:id="rId18" display="https://www.worldometers.info/coronavirus/usa/indiana/" xr:uid="{8B627B96-43AB-4DD6-81BD-06C25F4A244C}"/>
    <hyperlink ref="A47" r:id="rId19" display="https://www.worldometers.info/coronavirus/usa/tennessee/" xr:uid="{DF81E2BF-86C4-4CB0-B557-131D40058DD4}"/>
    <hyperlink ref="A2" r:id="rId20" display="https://www.worldometers.info/coronavirus/usa/alabama/" xr:uid="{C447A512-5D1F-491F-8237-154BD8B3DBF6}"/>
    <hyperlink ref="A53" r:id="rId21" display="https://www.worldometers.info/coronavirus/usa/washington/" xr:uid="{613A344C-F2CD-420F-9B98-192E0E308180}"/>
    <hyperlink ref="A7" r:id="rId22" display="https://www.worldometers.info/coronavirus/usa/colorado/" xr:uid="{01D2751D-71CF-4E83-BC32-20E98DDB75DC}"/>
    <hyperlink ref="A27" r:id="rId23" display="https://www.worldometers.info/coronavirus/usa/mississippi/" xr:uid="{C11A7166-20FF-4779-BB29-9E5BD46F7D93}"/>
    <hyperlink ref="A20" r:id="rId24" display="https://www.worldometers.info/coronavirus/usa/kentucky/" xr:uid="{67E84429-E8FF-4675-A09B-2E99D177289B}"/>
    <hyperlink ref="A40" r:id="rId25" display="https://www.worldometers.info/coronavirus/usa/oklahoma/" xr:uid="{09211AEF-DE3F-44B5-AD4D-9D9BB4044D23}"/>
    <hyperlink ref="A34" r:id="rId26" display="https://www.worldometers.info/coronavirus/usa/new-mexico/" xr:uid="{E71C4D5F-A23B-426B-8C32-C7FFD4E42984}"/>
    <hyperlink ref="A41" r:id="rId27" display="https://www.worldometers.info/coronavirus/usa/oregon/" xr:uid="{62DED2E1-1251-4EFF-9828-045A314D83F1}"/>
  </hyperlinks>
  <pageMargins left="0.7" right="0.7" top="0.75" bottom="0.75" header="0.3" footer="0.3"/>
  <pageSetup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44" t="s">
        <v>36</v>
      </c>
      <c r="B2" s="38">
        <v>907</v>
      </c>
    </row>
    <row r="3" spans="1:2" ht="15" thickBot="1" x14ac:dyDescent="0.4">
      <c r="A3" s="3" t="s">
        <v>52</v>
      </c>
      <c r="B3" s="38">
        <v>14</v>
      </c>
    </row>
    <row r="4" spans="1:2" ht="15" thickBot="1" x14ac:dyDescent="0.4">
      <c r="A4" s="44" t="s">
        <v>33</v>
      </c>
      <c r="B4" s="38">
        <v>1535</v>
      </c>
    </row>
    <row r="5" spans="1:2" ht="15" thickBot="1" x14ac:dyDescent="0.4">
      <c r="A5" s="3" t="s">
        <v>34</v>
      </c>
      <c r="B5" s="38">
        <v>249</v>
      </c>
    </row>
    <row r="6" spans="1:2" ht="15" thickBot="1" x14ac:dyDescent="0.4">
      <c r="A6" s="44" t="s">
        <v>10</v>
      </c>
      <c r="B6" s="38">
        <v>5872</v>
      </c>
    </row>
    <row r="7" spans="1:2" ht="15" thickBot="1" x14ac:dyDescent="0.4">
      <c r="A7" s="44" t="s">
        <v>18</v>
      </c>
      <c r="B7" s="38">
        <v>1673</v>
      </c>
    </row>
    <row r="8" spans="1:2" ht="15" thickBot="1" x14ac:dyDescent="0.4">
      <c r="A8" s="44" t="s">
        <v>23</v>
      </c>
      <c r="B8" s="38">
        <v>4307</v>
      </c>
    </row>
    <row r="9" spans="1:2" ht="15" thickBot="1" x14ac:dyDescent="0.4">
      <c r="A9" s="3" t="s">
        <v>43</v>
      </c>
      <c r="B9" s="38">
        <v>507</v>
      </c>
    </row>
    <row r="10" spans="1:2" ht="21.5" thickBot="1" x14ac:dyDescent="0.4">
      <c r="A10" s="3" t="s">
        <v>63</v>
      </c>
      <c r="B10" s="38">
        <v>546</v>
      </c>
    </row>
    <row r="11" spans="1:2" ht="15" thickBot="1" x14ac:dyDescent="0.4">
      <c r="A11" s="44" t="s">
        <v>13</v>
      </c>
      <c r="B11" s="38">
        <v>3366</v>
      </c>
    </row>
    <row r="12" spans="1:2" ht="15" thickBot="1" x14ac:dyDescent="0.4">
      <c r="A12" s="44" t="s">
        <v>16</v>
      </c>
      <c r="B12" s="38">
        <v>2770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90</v>
      </c>
    </row>
    <row r="16" spans="1:2" ht="15" thickBot="1" x14ac:dyDescent="0.4">
      <c r="A16" s="44" t="s">
        <v>12</v>
      </c>
      <c r="B16" s="38">
        <v>7048</v>
      </c>
    </row>
    <row r="17" spans="1:2" ht="15" thickBot="1" x14ac:dyDescent="0.4">
      <c r="A17" s="44" t="s">
        <v>27</v>
      </c>
      <c r="B17" s="38">
        <v>2595</v>
      </c>
    </row>
    <row r="18" spans="1:2" ht="15" thickBot="1" x14ac:dyDescent="0.4">
      <c r="A18" s="3" t="s">
        <v>41</v>
      </c>
      <c r="B18" s="38">
        <v>704</v>
      </c>
    </row>
    <row r="19" spans="1:2" ht="15" thickBot="1" x14ac:dyDescent="0.4">
      <c r="A19" s="3" t="s">
        <v>45</v>
      </c>
      <c r="B19" s="38">
        <v>266</v>
      </c>
    </row>
    <row r="20" spans="1:2" ht="15" thickBot="1" x14ac:dyDescent="0.4">
      <c r="A20" s="44" t="s">
        <v>38</v>
      </c>
      <c r="B20" s="38">
        <v>553</v>
      </c>
    </row>
    <row r="21" spans="1:2" ht="15" thickBot="1" x14ac:dyDescent="0.4">
      <c r="A21" s="44" t="s">
        <v>14</v>
      </c>
      <c r="B21" s="38">
        <v>3197</v>
      </c>
    </row>
    <row r="22" spans="1:2" ht="15" thickBot="1" x14ac:dyDescent="0.4">
      <c r="A22" s="3" t="s">
        <v>39</v>
      </c>
      <c r="B22" s="38">
        <v>103</v>
      </c>
    </row>
    <row r="23" spans="1:2" ht="15" thickBot="1" x14ac:dyDescent="0.4">
      <c r="A23" s="44" t="s">
        <v>26</v>
      </c>
      <c r="B23" s="38">
        <v>3142</v>
      </c>
    </row>
    <row r="24" spans="1:2" ht="15" thickBot="1" x14ac:dyDescent="0.4">
      <c r="A24" s="44" t="s">
        <v>17</v>
      </c>
      <c r="B24" s="38">
        <v>8013</v>
      </c>
    </row>
    <row r="25" spans="1:2" ht="15" thickBot="1" x14ac:dyDescent="0.4">
      <c r="A25" s="44" t="s">
        <v>11</v>
      </c>
      <c r="B25" s="38">
        <v>6134</v>
      </c>
    </row>
    <row r="26" spans="1:2" ht="15" thickBot="1" x14ac:dyDescent="0.4">
      <c r="A26" s="3" t="s">
        <v>32</v>
      </c>
      <c r="B26" s="38">
        <v>1446</v>
      </c>
    </row>
    <row r="27" spans="1:2" ht="15" thickBot="1" x14ac:dyDescent="0.4">
      <c r="A27" s="44" t="s">
        <v>30</v>
      </c>
      <c r="B27" s="38">
        <v>1022</v>
      </c>
    </row>
    <row r="28" spans="1:2" ht="15" thickBot="1" x14ac:dyDescent="0.4">
      <c r="A28" s="3" t="s">
        <v>35</v>
      </c>
      <c r="B28" s="38">
        <v>1016</v>
      </c>
    </row>
    <row r="29" spans="1:2" ht="15" thickBot="1" x14ac:dyDescent="0.4">
      <c r="A29" s="3" t="s">
        <v>51</v>
      </c>
      <c r="B29" s="38">
        <v>22</v>
      </c>
    </row>
    <row r="30" spans="1:2" ht="15" thickBot="1" x14ac:dyDescent="0.4">
      <c r="A30" s="3" t="s">
        <v>50</v>
      </c>
      <c r="B30" s="38">
        <v>266</v>
      </c>
    </row>
    <row r="31" spans="1:2" ht="15" thickBot="1" x14ac:dyDescent="0.4">
      <c r="A31" s="3" t="s">
        <v>31</v>
      </c>
      <c r="B31" s="38">
        <v>498</v>
      </c>
    </row>
    <row r="32" spans="1:2" ht="15" thickBot="1" x14ac:dyDescent="0.4">
      <c r="A32" s="3" t="s">
        <v>42</v>
      </c>
      <c r="B32" s="38">
        <v>365</v>
      </c>
    </row>
    <row r="33" spans="1:2" ht="15" thickBot="1" x14ac:dyDescent="0.4">
      <c r="A33" s="44" t="s">
        <v>8</v>
      </c>
      <c r="B33" s="38">
        <v>15057</v>
      </c>
    </row>
    <row r="34" spans="1:2" ht="15" thickBot="1" x14ac:dyDescent="0.4">
      <c r="A34" s="44" t="s">
        <v>44</v>
      </c>
      <c r="B34" s="38">
        <v>489</v>
      </c>
    </row>
    <row r="35" spans="1:2" ht="15" thickBot="1" x14ac:dyDescent="0.4">
      <c r="A35" s="44" t="s">
        <v>7</v>
      </c>
      <c r="B35" s="38">
        <v>31421</v>
      </c>
    </row>
    <row r="36" spans="1:2" ht="15" thickBot="1" x14ac:dyDescent="0.4">
      <c r="A36" s="44" t="s">
        <v>24</v>
      </c>
      <c r="B36" s="38">
        <v>1347</v>
      </c>
    </row>
    <row r="37" spans="1:2" ht="15" thickBot="1" x14ac:dyDescent="0.4">
      <c r="A37" s="3" t="s">
        <v>53</v>
      </c>
      <c r="B37" s="38">
        <v>78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2812</v>
      </c>
    </row>
    <row r="40" spans="1:2" ht="15" thickBot="1" x14ac:dyDescent="0.4">
      <c r="A40" s="44" t="s">
        <v>46</v>
      </c>
      <c r="B40" s="38">
        <v>377</v>
      </c>
    </row>
    <row r="41" spans="1:2" ht="15" thickBot="1" x14ac:dyDescent="0.4">
      <c r="A41" s="44" t="s">
        <v>37</v>
      </c>
      <c r="B41" s="38">
        <v>202</v>
      </c>
    </row>
    <row r="42" spans="1:2" ht="15" thickBot="1" x14ac:dyDescent="0.4">
      <c r="A42" s="44" t="s">
        <v>19</v>
      </c>
      <c r="B42" s="38">
        <v>6640</v>
      </c>
    </row>
    <row r="43" spans="1:2" ht="15" thickBot="1" x14ac:dyDescent="0.4">
      <c r="A43" s="3" t="s">
        <v>65</v>
      </c>
      <c r="B43" s="38">
        <v>152</v>
      </c>
    </row>
    <row r="44" spans="1:2" ht="15" thickBot="1" x14ac:dyDescent="0.4">
      <c r="A44" s="3" t="s">
        <v>40</v>
      </c>
      <c r="B44" s="38">
        <v>927</v>
      </c>
    </row>
    <row r="45" spans="1:2" ht="15" thickBot="1" x14ac:dyDescent="0.4">
      <c r="A45" s="3" t="s">
        <v>25</v>
      </c>
      <c r="B45" s="38">
        <v>694</v>
      </c>
    </row>
    <row r="46" spans="1:2" ht="15" thickBot="1" x14ac:dyDescent="0.4">
      <c r="A46" s="3" t="s">
        <v>54</v>
      </c>
      <c r="B46" s="38">
        <v>88</v>
      </c>
    </row>
    <row r="47" spans="1:2" ht="15" thickBot="1" x14ac:dyDescent="0.4">
      <c r="A47" s="44" t="s">
        <v>20</v>
      </c>
      <c r="B47" s="38">
        <v>577</v>
      </c>
    </row>
    <row r="48" spans="1:2" ht="15" thickBot="1" x14ac:dyDescent="0.4">
      <c r="A48" s="44" t="s">
        <v>15</v>
      </c>
      <c r="B48" s="38">
        <v>2367</v>
      </c>
    </row>
    <row r="49" spans="1:2" ht="21.5" thickBot="1" x14ac:dyDescent="0.4">
      <c r="A49" s="57" t="s">
        <v>66</v>
      </c>
      <c r="B49" s="56">
        <v>6</v>
      </c>
    </row>
    <row r="50" spans="1:2" ht="15" thickBot="1" x14ac:dyDescent="0.4">
      <c r="A50" s="3" t="s">
        <v>28</v>
      </c>
      <c r="B50" s="38">
        <v>166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44" t="s">
        <v>29</v>
      </c>
      <c r="B52" s="38">
        <v>1700</v>
      </c>
    </row>
    <row r="53" spans="1:2" ht="15" thickBot="1" x14ac:dyDescent="0.4">
      <c r="A53" s="44" t="s">
        <v>9</v>
      </c>
      <c r="B53" s="38">
        <v>1305</v>
      </c>
    </row>
    <row r="54" spans="1:2" ht="15" thickBot="1" x14ac:dyDescent="0.4">
      <c r="A54" s="3" t="s">
        <v>56</v>
      </c>
      <c r="B54" s="38">
        <v>92</v>
      </c>
    </row>
    <row r="55" spans="1:2" ht="15" thickBot="1" x14ac:dyDescent="0.4">
      <c r="A55" s="3" t="s">
        <v>22</v>
      </c>
      <c r="B55" s="38">
        <v>766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78AE8E31-C381-4522-99BD-8473559BD68A}"/>
    <hyperlink ref="A6" r:id="rId2" display="https://www.worldometers.info/coronavirus/usa/california/" xr:uid="{434F92E2-F4B3-497D-AC04-9DE6E1237B07}"/>
    <hyperlink ref="A33" r:id="rId3" display="https://www.worldometers.info/coronavirus/usa/new-jersey/" xr:uid="{44F7B6AB-603B-4B3A-8F96-9B1961147478}"/>
    <hyperlink ref="A48" r:id="rId4" display="https://www.worldometers.info/coronavirus/usa/texas/" xr:uid="{F5CD83D5-E8B9-4041-AB5A-82393F5E4495}"/>
    <hyperlink ref="A16" r:id="rId5" display="https://www.worldometers.info/coronavirus/usa/illinois/" xr:uid="{9FE21F8D-18AC-4CCF-BB77-ADF278C0BEE5}"/>
    <hyperlink ref="A11" r:id="rId6" display="https://www.worldometers.info/coronavirus/usa/florida/" xr:uid="{AEDDA975-485B-400F-845D-BC675C6F4511}"/>
    <hyperlink ref="A24" r:id="rId7" display="https://www.worldometers.info/coronavirus/usa/massachusetts/" xr:uid="{718C3631-6276-415F-A2F9-3731622D8099}"/>
    <hyperlink ref="A42" r:id="rId8" display="https://www.worldometers.info/coronavirus/usa/pennsylvania/" xr:uid="{B0C591F7-0F2C-494D-A2FB-482D40C46214}"/>
    <hyperlink ref="A12" r:id="rId9" display="https://www.worldometers.info/coronavirus/usa/georgia/" xr:uid="{FF87A0F0-9916-454C-B259-419E5BFA3AD1}"/>
    <hyperlink ref="A25" r:id="rId10" display="https://www.worldometers.info/coronavirus/usa/michigan/" xr:uid="{B23CB362-7AF7-4F91-A08D-CF1BB9E2F9CD}"/>
    <hyperlink ref="A4" r:id="rId11" display="https://www.worldometers.info/coronavirus/usa/arizona/" xr:uid="{68C7BF79-544E-4F4C-9A75-8F0570BDAB54}"/>
    <hyperlink ref="A23" r:id="rId12" display="https://www.worldometers.info/coronavirus/usa/maryland/" xr:uid="{8F013AAC-23AA-4151-9299-E170EBF924E3}"/>
    <hyperlink ref="A52" r:id="rId13" display="https://www.worldometers.info/coronavirus/usa/virginia/" xr:uid="{91E3C5DC-D8DD-47E2-9B34-8E75FE4498FC}"/>
    <hyperlink ref="A36" r:id="rId14" display="https://www.worldometers.info/coronavirus/usa/north-carolina/" xr:uid="{7215AD3E-3D61-4195-8A3C-55677ED7DD06}"/>
    <hyperlink ref="A21" r:id="rId15" display="https://www.worldometers.info/coronavirus/usa/louisiana/" xr:uid="{D6AE87EC-CA15-493C-B8D1-3798E67350C5}"/>
    <hyperlink ref="A39" r:id="rId16" display="https://www.worldometers.info/coronavirus/usa/ohio/" xr:uid="{918DF12C-A703-494F-B081-014FEDEE7E76}"/>
    <hyperlink ref="A8" r:id="rId17" display="https://www.worldometers.info/coronavirus/usa/connecticut/" xr:uid="{A230A90D-7A58-4B75-BC08-D7C9FBD2F07A}"/>
    <hyperlink ref="A17" r:id="rId18" display="https://www.worldometers.info/coronavirus/usa/indiana/" xr:uid="{EC311279-53A8-49C3-AF12-F3FA9625C730}"/>
    <hyperlink ref="A47" r:id="rId19" display="https://www.worldometers.info/coronavirus/usa/tennessee/" xr:uid="{F6C2C318-5E98-4EDA-8EF7-58ECE29B79E3}"/>
    <hyperlink ref="A2" r:id="rId20" display="https://www.worldometers.info/coronavirus/usa/alabama/" xr:uid="{3A8DE510-EC39-4BDE-8534-20A856388393}"/>
    <hyperlink ref="A53" r:id="rId21" display="https://www.worldometers.info/coronavirus/usa/washington/" xr:uid="{1AE14610-05A4-4D52-92E4-5568214E6D63}"/>
    <hyperlink ref="A7" r:id="rId22" display="https://www.worldometers.info/coronavirus/usa/colorado/" xr:uid="{32DD162F-3C85-4028-BE97-6AB1C024CA19}"/>
    <hyperlink ref="A27" r:id="rId23" display="https://www.worldometers.info/coronavirus/usa/mississippi/" xr:uid="{E327A4ED-D5CD-4AB9-BE41-3DABFAFD7330}"/>
    <hyperlink ref="A20" r:id="rId24" display="https://www.worldometers.info/coronavirus/usa/kentucky/" xr:uid="{F3E44F12-7909-4310-93B6-A520F9D98404}"/>
    <hyperlink ref="A40" r:id="rId25" display="https://www.worldometers.info/coronavirus/usa/oklahoma/" xr:uid="{D9F5EB76-4BF2-49F7-B151-D2E50CCDDFB2}"/>
    <hyperlink ref="A34" r:id="rId26" display="https://www.worldometers.info/coronavirus/usa/new-mexico/" xr:uid="{B2BB1011-BAB8-477E-B254-F9AB411ADA7E}"/>
    <hyperlink ref="A41" r:id="rId27" display="https://www.worldometers.info/coronavirus/usa/oregon/" xr:uid="{91F1B6CE-EDB5-4B68-8DC2-EFFF6E7B694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5" thickBot="1" x14ac:dyDescent="0.4">
      <c r="A2" s="34" t="s">
        <v>36</v>
      </c>
      <c r="B2" s="44" t="s">
        <v>36</v>
      </c>
      <c r="C2" s="38">
        <v>907</v>
      </c>
    </row>
    <row r="3" spans="1:3" ht="13" thickBot="1" x14ac:dyDescent="0.4">
      <c r="B3" s="3" t="s">
        <v>52</v>
      </c>
      <c r="C3" s="38">
        <v>14</v>
      </c>
    </row>
    <row r="4" spans="1:3" ht="15" thickBot="1" x14ac:dyDescent="0.4">
      <c r="A4" s="34" t="s">
        <v>33</v>
      </c>
      <c r="B4" s="44" t="s">
        <v>33</v>
      </c>
      <c r="C4" s="38">
        <v>1535</v>
      </c>
    </row>
    <row r="5" spans="1:3" ht="13" thickBot="1" x14ac:dyDescent="0.4">
      <c r="A5" s="34" t="s">
        <v>34</v>
      </c>
      <c r="B5" s="3" t="s">
        <v>34</v>
      </c>
      <c r="C5" s="38">
        <v>249</v>
      </c>
    </row>
    <row r="6" spans="1:3" ht="15" thickBot="1" x14ac:dyDescent="0.4">
      <c r="A6" s="34" t="s">
        <v>10</v>
      </c>
      <c r="B6" s="44" t="s">
        <v>10</v>
      </c>
      <c r="C6" s="38">
        <v>5872</v>
      </c>
    </row>
    <row r="7" spans="1:3" ht="15" thickBot="1" x14ac:dyDescent="0.4">
      <c r="A7" s="34" t="s">
        <v>18</v>
      </c>
      <c r="B7" s="44" t="s">
        <v>18</v>
      </c>
      <c r="C7" s="38">
        <v>1673</v>
      </c>
    </row>
    <row r="8" spans="1:3" ht="15" thickBot="1" x14ac:dyDescent="0.4">
      <c r="A8" s="34" t="s">
        <v>23</v>
      </c>
      <c r="B8" s="44" t="s">
        <v>23</v>
      </c>
      <c r="C8" s="38">
        <v>4307</v>
      </c>
    </row>
    <row r="9" spans="1:3" ht="13" thickBot="1" x14ac:dyDescent="0.4">
      <c r="A9" s="34" t="s">
        <v>43</v>
      </c>
      <c r="B9" s="3" t="s">
        <v>43</v>
      </c>
      <c r="C9" s="38">
        <v>507</v>
      </c>
    </row>
    <row r="10" spans="1:3" ht="13" thickBot="1" x14ac:dyDescent="0.4">
      <c r="A10" s="34" t="s">
        <v>95</v>
      </c>
      <c r="B10" s="3" t="s">
        <v>63</v>
      </c>
      <c r="C10" s="38">
        <v>546</v>
      </c>
    </row>
    <row r="11" spans="1:3" ht="15" thickBot="1" x14ac:dyDescent="0.4">
      <c r="A11" s="34" t="s">
        <v>13</v>
      </c>
      <c r="B11" s="44" t="s">
        <v>13</v>
      </c>
      <c r="C11" s="38">
        <v>3366</v>
      </c>
    </row>
    <row r="12" spans="1:3" ht="15" thickBot="1" x14ac:dyDescent="0.4">
      <c r="A12" s="34" t="s">
        <v>16</v>
      </c>
      <c r="B12" s="44" t="s">
        <v>16</v>
      </c>
      <c r="C12" s="38">
        <v>2770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90</v>
      </c>
    </row>
    <row r="16" spans="1:3" ht="15" thickBot="1" x14ac:dyDescent="0.4">
      <c r="A16" s="34" t="s">
        <v>12</v>
      </c>
      <c r="B16" s="44" t="s">
        <v>12</v>
      </c>
      <c r="C16" s="38">
        <v>7048</v>
      </c>
    </row>
    <row r="17" spans="1:3" ht="15" thickBot="1" x14ac:dyDescent="0.4">
      <c r="A17" s="34" t="s">
        <v>27</v>
      </c>
      <c r="B17" s="44" t="s">
        <v>27</v>
      </c>
      <c r="C17" s="38">
        <v>2595</v>
      </c>
    </row>
    <row r="18" spans="1:3" ht="13" thickBot="1" x14ac:dyDescent="0.4">
      <c r="A18" s="34" t="s">
        <v>41</v>
      </c>
      <c r="B18" s="3" t="s">
        <v>41</v>
      </c>
      <c r="C18" s="38">
        <v>704</v>
      </c>
    </row>
    <row r="19" spans="1:3" ht="13" thickBot="1" x14ac:dyDescent="0.4">
      <c r="A19" s="34" t="s">
        <v>45</v>
      </c>
      <c r="B19" s="3" t="s">
        <v>45</v>
      </c>
      <c r="C19" s="38">
        <v>266</v>
      </c>
    </row>
    <row r="20" spans="1:3" ht="15" thickBot="1" x14ac:dyDescent="0.4">
      <c r="A20" s="34" t="s">
        <v>38</v>
      </c>
      <c r="B20" s="44" t="s">
        <v>38</v>
      </c>
      <c r="C20" s="38">
        <v>553</v>
      </c>
    </row>
    <row r="21" spans="1:3" ht="15" thickBot="1" x14ac:dyDescent="0.4">
      <c r="A21" s="34" t="s">
        <v>14</v>
      </c>
      <c r="B21" s="44" t="s">
        <v>14</v>
      </c>
      <c r="C21" s="38">
        <v>3197</v>
      </c>
    </row>
    <row r="22" spans="1:3" ht="13" thickBot="1" x14ac:dyDescent="0.4">
      <c r="B22" s="3" t="s">
        <v>39</v>
      </c>
      <c r="C22" s="38">
        <v>103</v>
      </c>
    </row>
    <row r="23" spans="1:3" ht="15" thickBot="1" x14ac:dyDescent="0.4">
      <c r="A23" s="34" t="s">
        <v>26</v>
      </c>
      <c r="B23" s="44" t="s">
        <v>26</v>
      </c>
      <c r="C23" s="38">
        <v>3142</v>
      </c>
    </row>
    <row r="24" spans="1:3" ht="15" thickBot="1" x14ac:dyDescent="0.4">
      <c r="A24" s="34" t="s">
        <v>17</v>
      </c>
      <c r="B24" s="44" t="s">
        <v>17</v>
      </c>
      <c r="C24" s="38">
        <v>8013</v>
      </c>
    </row>
    <row r="25" spans="1:3" ht="15" thickBot="1" x14ac:dyDescent="0.4">
      <c r="A25" s="34" t="s">
        <v>11</v>
      </c>
      <c r="B25" s="44" t="s">
        <v>11</v>
      </c>
      <c r="C25" s="38">
        <v>6134</v>
      </c>
    </row>
    <row r="26" spans="1:3" ht="13" thickBot="1" x14ac:dyDescent="0.4">
      <c r="A26" s="34" t="s">
        <v>32</v>
      </c>
      <c r="B26" s="3" t="s">
        <v>32</v>
      </c>
      <c r="C26" s="38">
        <v>1446</v>
      </c>
    </row>
    <row r="27" spans="1:3" ht="15" thickBot="1" x14ac:dyDescent="0.4">
      <c r="A27" s="34" t="s">
        <v>30</v>
      </c>
      <c r="B27" s="44" t="s">
        <v>30</v>
      </c>
      <c r="C27" s="38">
        <v>1022</v>
      </c>
    </row>
    <row r="28" spans="1:3" ht="13" thickBot="1" x14ac:dyDescent="0.4">
      <c r="A28" s="34" t="s">
        <v>35</v>
      </c>
      <c r="B28" s="3" t="s">
        <v>35</v>
      </c>
      <c r="C28" s="38">
        <v>1016</v>
      </c>
    </row>
    <row r="29" spans="1:3" ht="13" thickBot="1" x14ac:dyDescent="0.4">
      <c r="B29" s="3" t="s">
        <v>51</v>
      </c>
      <c r="C29" s="38">
        <v>22</v>
      </c>
    </row>
    <row r="30" spans="1:3" ht="13" thickBot="1" x14ac:dyDescent="0.4">
      <c r="B30" s="3" t="s">
        <v>50</v>
      </c>
      <c r="C30" s="38">
        <v>266</v>
      </c>
    </row>
    <row r="31" spans="1:3" ht="13" thickBot="1" x14ac:dyDescent="0.4">
      <c r="A31" s="34" t="s">
        <v>31</v>
      </c>
      <c r="B31" s="3" t="s">
        <v>31</v>
      </c>
      <c r="C31" s="38">
        <v>498</v>
      </c>
    </row>
    <row r="32" spans="1:3" ht="13" thickBot="1" x14ac:dyDescent="0.4">
      <c r="A32" s="34" t="s">
        <v>42</v>
      </c>
      <c r="B32" s="3" t="s">
        <v>42</v>
      </c>
      <c r="C32" s="38">
        <v>365</v>
      </c>
    </row>
    <row r="33" spans="1:3" ht="15" thickBot="1" x14ac:dyDescent="0.4">
      <c r="A33" s="34" t="s">
        <v>8</v>
      </c>
      <c r="B33" s="44" t="s">
        <v>8</v>
      </c>
      <c r="C33" s="38">
        <v>15057</v>
      </c>
    </row>
    <row r="34" spans="1:3" ht="15" thickBot="1" x14ac:dyDescent="0.4">
      <c r="A34" s="34" t="s">
        <v>44</v>
      </c>
      <c r="B34" s="44" t="s">
        <v>44</v>
      </c>
      <c r="C34" s="38">
        <v>489</v>
      </c>
    </row>
    <row r="35" spans="1:3" ht="15" thickBot="1" x14ac:dyDescent="0.4">
      <c r="A35" s="34" t="s">
        <v>7</v>
      </c>
      <c r="B35" s="44" t="s">
        <v>7</v>
      </c>
      <c r="C35" s="38">
        <v>31421</v>
      </c>
    </row>
    <row r="36" spans="1:3" ht="15" thickBot="1" x14ac:dyDescent="0.4">
      <c r="A36" s="34" t="s">
        <v>24</v>
      </c>
      <c r="B36" s="44" t="s">
        <v>24</v>
      </c>
      <c r="C36" s="38">
        <v>1347</v>
      </c>
    </row>
    <row r="37" spans="1:3" ht="13" thickBot="1" x14ac:dyDescent="0.4">
      <c r="B37" s="3" t="s">
        <v>53</v>
      </c>
      <c r="C37" s="38">
        <v>78</v>
      </c>
    </row>
    <row r="38" spans="1:3" ht="15" thickBot="1" x14ac:dyDescent="0.4">
      <c r="A38" s="34" t="s">
        <v>21</v>
      </c>
      <c r="B38" s="44" t="s">
        <v>21</v>
      </c>
      <c r="C38" s="38">
        <v>2812</v>
      </c>
    </row>
    <row r="39" spans="1:3" ht="15" thickBot="1" x14ac:dyDescent="0.4">
      <c r="A39" s="34" t="s">
        <v>46</v>
      </c>
      <c r="B39" s="44" t="s">
        <v>46</v>
      </c>
      <c r="C39" s="38">
        <v>377</v>
      </c>
    </row>
    <row r="40" spans="1:3" ht="15" thickBot="1" x14ac:dyDescent="0.4">
      <c r="A40" s="34" t="s">
        <v>37</v>
      </c>
      <c r="B40" s="44" t="s">
        <v>37</v>
      </c>
      <c r="C40" s="38">
        <v>202</v>
      </c>
    </row>
    <row r="41" spans="1:3" ht="15" thickBot="1" x14ac:dyDescent="0.4">
      <c r="A41" s="34" t="s">
        <v>19</v>
      </c>
      <c r="B41" s="44" t="s">
        <v>19</v>
      </c>
      <c r="C41" s="38">
        <v>6640</v>
      </c>
    </row>
    <row r="42" spans="1:3" ht="13" thickBot="1" x14ac:dyDescent="0.4">
      <c r="A42" s="34" t="s">
        <v>65</v>
      </c>
      <c r="B42" s="3" t="s">
        <v>65</v>
      </c>
      <c r="C42" s="38">
        <v>152</v>
      </c>
    </row>
    <row r="43" spans="1:3" ht="13" thickBot="1" x14ac:dyDescent="0.4">
      <c r="B43" s="3" t="s">
        <v>40</v>
      </c>
      <c r="C43" s="38">
        <v>927</v>
      </c>
    </row>
    <row r="44" spans="1:3" ht="13" thickBot="1" x14ac:dyDescent="0.4">
      <c r="A44" s="34" t="s">
        <v>25</v>
      </c>
      <c r="B44" s="3" t="s">
        <v>25</v>
      </c>
      <c r="C44" s="38">
        <v>694</v>
      </c>
    </row>
    <row r="45" spans="1:3" ht="13" thickBot="1" x14ac:dyDescent="0.4">
      <c r="A45" s="34" t="s">
        <v>54</v>
      </c>
      <c r="B45" s="3" t="s">
        <v>54</v>
      </c>
      <c r="C45" s="38">
        <v>88</v>
      </c>
    </row>
    <row r="46" spans="1:3" ht="15" thickBot="1" x14ac:dyDescent="0.4">
      <c r="A46" s="34" t="s">
        <v>20</v>
      </c>
      <c r="B46" s="44" t="s">
        <v>20</v>
      </c>
      <c r="C46" s="38">
        <v>577</v>
      </c>
    </row>
    <row r="47" spans="1:3" ht="15" thickBot="1" x14ac:dyDescent="0.4">
      <c r="A47" s="34" t="s">
        <v>15</v>
      </c>
      <c r="B47" s="44" t="s">
        <v>15</v>
      </c>
      <c r="C47" s="38">
        <v>2367</v>
      </c>
    </row>
    <row r="48" spans="1:3" ht="13" thickBot="1" x14ac:dyDescent="0.4">
      <c r="A48" s="34" t="s">
        <v>28</v>
      </c>
      <c r="B48" s="3" t="s">
        <v>28</v>
      </c>
      <c r="C48" s="38">
        <v>166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5" thickBot="1" x14ac:dyDescent="0.4">
      <c r="A50" s="34" t="s">
        <v>29</v>
      </c>
      <c r="B50" s="44" t="s">
        <v>29</v>
      </c>
      <c r="C50" s="38">
        <v>1700</v>
      </c>
    </row>
    <row r="51" spans="1:3" ht="15" thickBot="1" x14ac:dyDescent="0.4">
      <c r="A51" s="34" t="s">
        <v>9</v>
      </c>
      <c r="B51" s="44" t="s">
        <v>9</v>
      </c>
      <c r="C51" s="38">
        <v>1305</v>
      </c>
    </row>
    <row r="52" spans="1:3" ht="13" thickBot="1" x14ac:dyDescent="0.4">
      <c r="B52" s="3" t="s">
        <v>56</v>
      </c>
      <c r="C52" s="38">
        <v>92</v>
      </c>
    </row>
    <row r="53" spans="1:3" ht="13" thickBot="1" x14ac:dyDescent="0.4">
      <c r="A53" s="34" t="s">
        <v>22</v>
      </c>
      <c r="B53" s="3" t="s">
        <v>22</v>
      </c>
      <c r="C53" s="38">
        <v>766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5" spans="1:3" ht="13" thickBot="1" x14ac:dyDescent="0.4"/>
    <row r="56" spans="1:3" ht="15" thickBot="1" x14ac:dyDescent="0.4">
      <c r="B56" s="14"/>
      <c r="C56" s="43"/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149EE362-996E-4060-A026-940F66425F09}"/>
    <hyperlink ref="B6" r:id="rId2" display="https://www.worldometers.info/coronavirus/usa/california/" xr:uid="{CEBCF8D8-1F03-4EA2-BAD4-82C1644BA0CA}"/>
    <hyperlink ref="B33" r:id="rId3" display="https://www.worldometers.info/coronavirus/usa/new-jersey/" xr:uid="{F482B0D9-D080-452A-94E0-B1413F715669}"/>
    <hyperlink ref="B47" r:id="rId4" display="https://www.worldometers.info/coronavirus/usa/texas/" xr:uid="{37237581-D13E-4801-8207-6AC53F3830E7}"/>
    <hyperlink ref="B16" r:id="rId5" display="https://www.worldometers.info/coronavirus/usa/illinois/" xr:uid="{368161CD-1812-49B2-AEC0-4654399275BA}"/>
    <hyperlink ref="B11" r:id="rId6" display="https://www.worldometers.info/coronavirus/usa/florida/" xr:uid="{3758FC86-13FE-47E5-8FA3-EA0D3263E032}"/>
    <hyperlink ref="B24" r:id="rId7" display="https://www.worldometers.info/coronavirus/usa/massachusetts/" xr:uid="{D94D1AE8-4869-4B21-BC01-E7746E8564FD}"/>
    <hyperlink ref="B41" r:id="rId8" display="https://www.worldometers.info/coronavirus/usa/pennsylvania/" xr:uid="{58347365-3E7C-4016-87E0-59E0B89B9F3A}"/>
    <hyperlink ref="B12" r:id="rId9" display="https://www.worldometers.info/coronavirus/usa/georgia/" xr:uid="{4F229F43-5E14-4936-8723-6A314ECD0DA8}"/>
    <hyperlink ref="B25" r:id="rId10" display="https://www.worldometers.info/coronavirus/usa/michigan/" xr:uid="{31F2228F-D511-4796-8689-286774E26531}"/>
    <hyperlink ref="B4" r:id="rId11" display="https://www.worldometers.info/coronavirus/usa/arizona/" xr:uid="{94E203DA-5C43-4310-BD63-83A6C720FB6C}"/>
    <hyperlink ref="B23" r:id="rId12" display="https://www.worldometers.info/coronavirus/usa/maryland/" xr:uid="{60BCC970-284F-4200-91C3-4175B060AD83}"/>
    <hyperlink ref="B50" r:id="rId13" display="https://www.worldometers.info/coronavirus/usa/virginia/" xr:uid="{5A5854CB-3BDB-4EC5-B78E-351F0A6D28F2}"/>
    <hyperlink ref="B36" r:id="rId14" display="https://www.worldometers.info/coronavirus/usa/north-carolina/" xr:uid="{A314D58A-5F52-496D-9F84-89BFC63860DA}"/>
    <hyperlink ref="B21" r:id="rId15" display="https://www.worldometers.info/coronavirus/usa/louisiana/" xr:uid="{699BAF62-BBFB-4DA9-B22F-1258187B3839}"/>
    <hyperlink ref="B38" r:id="rId16" display="https://www.worldometers.info/coronavirus/usa/ohio/" xr:uid="{D188C5B2-EC68-4C12-B5E4-FDCA89033E77}"/>
    <hyperlink ref="B8" r:id="rId17" display="https://www.worldometers.info/coronavirus/usa/connecticut/" xr:uid="{259FAE0F-8EE2-4C78-BE1D-2798829A019F}"/>
    <hyperlink ref="B17" r:id="rId18" display="https://www.worldometers.info/coronavirus/usa/indiana/" xr:uid="{6967D896-6626-449C-A5D3-29393E11840B}"/>
    <hyperlink ref="B46" r:id="rId19" display="https://www.worldometers.info/coronavirus/usa/tennessee/" xr:uid="{76FA1A81-2422-4245-8B27-1E2271B5960C}"/>
    <hyperlink ref="B2" r:id="rId20" display="https://www.worldometers.info/coronavirus/usa/alabama/" xr:uid="{9D5608BB-4610-41F2-80BD-CA617CBA28FF}"/>
    <hyperlink ref="B51" r:id="rId21" display="https://www.worldometers.info/coronavirus/usa/washington/" xr:uid="{B7F043FD-1E2F-4D9E-9A33-54D5797C3071}"/>
    <hyperlink ref="B7" r:id="rId22" display="https://www.worldometers.info/coronavirus/usa/colorado/" xr:uid="{908FB92A-D622-4C9A-873D-2FAFEDA4AE32}"/>
    <hyperlink ref="B27" r:id="rId23" display="https://www.worldometers.info/coronavirus/usa/mississippi/" xr:uid="{285CD98B-AC0F-4F8F-97E6-294A66AA1B7B}"/>
    <hyperlink ref="B20" r:id="rId24" display="https://www.worldometers.info/coronavirus/usa/kentucky/" xr:uid="{66F4452A-CEC9-44BC-B728-E16ED1FDE786}"/>
    <hyperlink ref="B39" r:id="rId25" display="https://www.worldometers.info/coronavirus/usa/oklahoma/" xr:uid="{47A38594-CCCC-46A8-BE63-7318EFFF7D39}"/>
    <hyperlink ref="B34" r:id="rId26" display="https://www.worldometers.info/coronavirus/usa/new-mexico/" xr:uid="{72880A2F-3ED7-434A-B7C4-FAC83DAEB900}"/>
    <hyperlink ref="B40" r:id="rId27" display="https://www.worldometers.info/coronavirus/usa/oregon/" xr:uid="{CC2F7A6A-41DB-4959-9240-F3F0BAA950E7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2020-06-27T11:33:59Z</dcterms:modified>
</cp:coreProperties>
</file>