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2" documentId="8_{159B9BE5-B452-4ABC-B6FF-81433C709DFB}" xr6:coauthVersionLast="45" xr6:coauthVersionMax="45" xr10:uidLastSave="{1EEF1F1A-9719-44F8-8966-5F9744390477}"/>
  <bookViews>
    <workbookView xWindow="1770" yWindow="560" windowWidth="25590" windowHeight="17080" activeTab="1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Updates'!$A$1:$U$59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3" l="1"/>
  <c r="L29" i="3"/>
  <c r="L10" i="3"/>
  <c r="L44" i="3"/>
  <c r="L12" i="3"/>
  <c r="L28" i="3"/>
  <c r="L23" i="3"/>
  <c r="L4" i="3"/>
  <c r="L48" i="3"/>
  <c r="L24" i="3"/>
  <c r="L26" i="3"/>
  <c r="L35" i="3"/>
  <c r="L3" i="3"/>
  <c r="L30" i="3"/>
  <c r="L13" i="3"/>
  <c r="L34" i="3"/>
  <c r="L25" i="3"/>
  <c r="L43" i="3"/>
  <c r="L17" i="3"/>
  <c r="L31" i="3"/>
  <c r="L6" i="3"/>
  <c r="L32" i="3"/>
  <c r="L8" i="3"/>
  <c r="L16" i="3"/>
  <c r="L41" i="3"/>
  <c r="L40" i="3"/>
  <c r="L39" i="3"/>
  <c r="L46" i="3"/>
  <c r="L37" i="3"/>
  <c r="L27" i="3"/>
  <c r="L14" i="3"/>
  <c r="L36" i="3"/>
  <c r="L2" i="3"/>
  <c r="L11" i="3"/>
  <c r="L50" i="3"/>
  <c r="L18" i="3"/>
  <c r="L21" i="3"/>
  <c r="L15" i="3"/>
  <c r="L22" i="3"/>
  <c r="L20" i="3"/>
  <c r="L9" i="3"/>
  <c r="L51" i="3"/>
  <c r="L19" i="3"/>
  <c r="L45" i="3"/>
  <c r="L38" i="3"/>
  <c r="L5" i="3"/>
  <c r="L33" i="3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M5" i="1"/>
  <c r="N5" i="1" s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M14" i="1"/>
  <c r="M15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M31" i="1"/>
  <c r="M32" i="1"/>
  <c r="N32" i="1" s="1"/>
  <c r="M33" i="1"/>
  <c r="N33" i="1" s="1"/>
  <c r="M34" i="1"/>
  <c r="N34" i="1" s="1"/>
  <c r="M35" i="1"/>
  <c r="M36" i="1"/>
  <c r="N36" i="1" s="1"/>
  <c r="M37" i="1"/>
  <c r="M38" i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M48" i="1"/>
  <c r="N48" i="1" s="1"/>
  <c r="M49" i="1"/>
  <c r="N49" i="1" s="1"/>
  <c r="M50" i="1"/>
  <c r="N50" i="1" s="1"/>
  <c r="M51" i="1"/>
  <c r="N51" i="1" s="1"/>
  <c r="M52" i="1"/>
  <c r="N52" i="1" s="1"/>
  <c r="M53" i="1"/>
  <c r="M54" i="1"/>
  <c r="M55" i="1"/>
  <c r="M56" i="1"/>
  <c r="N56" i="1" s="1"/>
  <c r="M57" i="1"/>
  <c r="N57" i="1" s="1"/>
  <c r="N54" i="1" l="1"/>
  <c r="N35" i="1"/>
  <c r="N53" i="1"/>
  <c r="N38" i="1"/>
  <c r="N15" i="1"/>
  <c r="N37" i="1"/>
  <c r="N30" i="1"/>
  <c r="N22" i="1"/>
  <c r="N13" i="1"/>
  <c r="N46" i="1"/>
  <c r="N31" i="1"/>
  <c r="N6" i="1"/>
  <c r="N55" i="1"/>
  <c r="N47" i="1"/>
  <c r="N14" i="1"/>
  <c r="T2" i="1"/>
  <c r="M58" i="1" l="1"/>
  <c r="N58" i="1" l="1"/>
  <c r="T18" i="1"/>
  <c r="U18" i="1" s="1"/>
  <c r="T52" i="1"/>
  <c r="U52" i="1" s="1"/>
  <c r="T54" i="1"/>
  <c r="U54" i="1" s="1"/>
  <c r="T29" i="1"/>
  <c r="U29" i="1" s="1"/>
  <c r="T24" i="1"/>
  <c r="U24" i="1" s="1"/>
  <c r="T31" i="1"/>
  <c r="U31" i="1" s="1"/>
  <c r="T41" i="1"/>
  <c r="U41" i="1" s="1"/>
  <c r="T36" i="1"/>
  <c r="U36" i="1" s="1"/>
  <c r="T40" i="1"/>
  <c r="U40" i="1" s="1"/>
  <c r="T34" i="1"/>
  <c r="U34" i="1" s="1"/>
  <c r="T25" i="1"/>
  <c r="U25" i="1" s="1"/>
  <c r="T27" i="1"/>
  <c r="U27" i="1" s="1"/>
  <c r="T22" i="1"/>
  <c r="U22" i="1" s="1"/>
  <c r="T10" i="1"/>
  <c r="U10" i="1" s="1"/>
  <c r="T26" i="1"/>
  <c r="U26" i="1" s="1"/>
  <c r="T42" i="1"/>
  <c r="U42" i="1" s="1"/>
  <c r="T51" i="1"/>
  <c r="U51" i="1" s="1"/>
  <c r="T17" i="1"/>
  <c r="U17" i="1" s="1"/>
  <c r="T33" i="1"/>
  <c r="U33" i="1" s="1"/>
  <c r="T49" i="1"/>
  <c r="U49" i="1" s="1"/>
  <c r="T12" i="1"/>
  <c r="U12" i="1" s="1"/>
  <c r="T28" i="1"/>
  <c r="U28" i="1" s="1"/>
  <c r="T57" i="1"/>
  <c r="U57" i="1" s="1"/>
  <c r="T35" i="1"/>
  <c r="U35" i="1" s="1"/>
  <c r="T30" i="1"/>
  <c r="U30" i="1" s="1"/>
  <c r="T21" i="1"/>
  <c r="U21" i="1" s="1"/>
  <c r="T55" i="1"/>
  <c r="U55" i="1" s="1"/>
  <c r="T50" i="1"/>
  <c r="U50" i="1" s="1"/>
  <c r="T9" i="1"/>
  <c r="U9" i="1" s="1"/>
  <c r="T20" i="1"/>
  <c r="U20" i="1" s="1"/>
  <c r="T11" i="1"/>
  <c r="U11" i="1" s="1"/>
  <c r="T43" i="1"/>
  <c r="U43" i="1" s="1"/>
  <c r="T38" i="1"/>
  <c r="U38" i="1" s="1"/>
  <c r="T13" i="1"/>
  <c r="U13" i="1" s="1"/>
  <c r="T45" i="1"/>
  <c r="U45" i="1" s="1"/>
  <c r="T8" i="1"/>
  <c r="U8" i="1" s="1"/>
  <c r="T56" i="1"/>
  <c r="U56" i="1" s="1"/>
  <c r="T15" i="1"/>
  <c r="U15" i="1" s="1"/>
  <c r="T47" i="1"/>
  <c r="U47" i="1" s="1"/>
  <c r="T44" i="1"/>
  <c r="U44" i="1" s="1"/>
  <c r="T19" i="1"/>
  <c r="U19" i="1" s="1"/>
  <c r="T53" i="1"/>
  <c r="U53" i="1" s="1"/>
  <c r="T14" i="1"/>
  <c r="U14" i="1" s="1"/>
  <c r="T46" i="1"/>
  <c r="U46" i="1" s="1"/>
  <c r="T5" i="1"/>
  <c r="U5" i="1" s="1"/>
  <c r="T37" i="1"/>
  <c r="U37" i="1" s="1"/>
  <c r="T16" i="1"/>
  <c r="U16" i="1" s="1"/>
  <c r="T48" i="1"/>
  <c r="U48" i="1" s="1"/>
  <c r="T7" i="1"/>
  <c r="U7" i="1" s="1"/>
  <c r="T23" i="1"/>
  <c r="U23" i="1" s="1"/>
  <c r="T39" i="1"/>
  <c r="U39" i="1" s="1"/>
  <c r="T6" i="1"/>
  <c r="U6" i="1" s="1"/>
  <c r="T32" i="1"/>
  <c r="U32" i="1" s="1"/>
  <c r="R46" i="1"/>
  <c r="R30" i="1"/>
  <c r="R57" i="1"/>
  <c r="R49" i="1"/>
  <c r="R41" i="1"/>
  <c r="R33" i="1"/>
  <c r="R25" i="1"/>
  <c r="R17" i="1"/>
  <c r="R9" i="1"/>
  <c r="R6" i="1"/>
  <c r="R51" i="1"/>
  <c r="R43" i="1"/>
  <c r="R35" i="1"/>
  <c r="R27" i="1"/>
  <c r="R19" i="1"/>
  <c r="R11" i="1"/>
  <c r="R22" i="1"/>
  <c r="R14" i="1"/>
  <c r="R56" i="1"/>
  <c r="R48" i="1"/>
  <c r="R40" i="1"/>
  <c r="R24" i="1"/>
  <c r="R16" i="1"/>
  <c r="R8" i="1"/>
  <c r="R53" i="1"/>
  <c r="R45" i="1"/>
  <c r="R37" i="1"/>
  <c r="R29" i="1"/>
  <c r="R21" i="1"/>
  <c r="R13" i="1"/>
  <c r="R5" i="1"/>
  <c r="R38" i="1"/>
  <c r="R50" i="1"/>
  <c r="R34" i="1"/>
  <c r="R18" i="1"/>
  <c r="R10" i="1"/>
  <c r="R47" i="1"/>
  <c r="R39" i="1"/>
  <c r="R31" i="1"/>
  <c r="R23" i="1"/>
  <c r="R15" i="1"/>
  <c r="R7" i="1"/>
  <c r="R54" i="1"/>
  <c r="R42" i="1"/>
  <c r="R26" i="1"/>
  <c r="R55" i="1"/>
  <c r="R58" i="1" s="1"/>
  <c r="R52" i="1"/>
  <c r="R44" i="1"/>
  <c r="R36" i="1"/>
  <c r="R28" i="1"/>
  <c r="R20" i="1"/>
  <c r="R32" i="1"/>
  <c r="R12" i="1"/>
  <c r="S51" i="1"/>
  <c r="S55" i="1"/>
  <c r="S58" i="1" s="1"/>
  <c r="S54" i="1"/>
  <c r="S46" i="1"/>
  <c r="S38" i="1"/>
  <c r="S30" i="1"/>
  <c r="S22" i="1"/>
  <c r="S14" i="1"/>
  <c r="S6" i="1"/>
  <c r="S27" i="1"/>
  <c r="S56" i="1"/>
  <c r="S24" i="1"/>
  <c r="S16" i="1"/>
  <c r="S8" i="1"/>
  <c r="S48" i="1"/>
  <c r="S40" i="1"/>
  <c r="S53" i="1"/>
  <c r="S45" i="1"/>
  <c r="S37" i="1"/>
  <c r="S29" i="1"/>
  <c r="S21" i="1"/>
  <c r="S13" i="1"/>
  <c r="S5" i="1"/>
  <c r="S43" i="1"/>
  <c r="S19" i="1"/>
  <c r="S11" i="1"/>
  <c r="S50" i="1"/>
  <c r="S42" i="1"/>
  <c r="S34" i="1"/>
  <c r="S26" i="1"/>
  <c r="S18" i="1"/>
  <c r="S10" i="1"/>
  <c r="S39" i="1"/>
  <c r="S23" i="1"/>
  <c r="S52" i="1"/>
  <c r="S44" i="1"/>
  <c r="S36" i="1"/>
  <c r="S28" i="1"/>
  <c r="S20" i="1"/>
  <c r="S12" i="1"/>
  <c r="S35" i="1"/>
  <c r="S47" i="1"/>
  <c r="S31" i="1"/>
  <c r="S15" i="1"/>
  <c r="S7" i="1"/>
  <c r="S57" i="1"/>
  <c r="S49" i="1"/>
  <c r="S41" i="1"/>
  <c r="S33" i="1"/>
  <c r="S25" i="1"/>
  <c r="S17" i="1"/>
  <c r="S32" i="1"/>
  <c r="S9" i="1"/>
  <c r="Q17" i="1"/>
  <c r="Q9" i="1"/>
  <c r="Q52" i="1"/>
  <c r="Q44" i="1"/>
  <c r="Q36" i="1"/>
  <c r="Q28" i="1"/>
  <c r="Q20" i="1"/>
  <c r="Q12" i="1"/>
  <c r="Q33" i="1"/>
  <c r="Q49" i="1"/>
  <c r="Q38" i="1"/>
  <c r="Q22" i="1"/>
  <c r="Q14" i="1"/>
  <c r="Q6" i="1"/>
  <c r="Q41" i="1"/>
  <c r="Q54" i="1"/>
  <c r="Q46" i="1"/>
  <c r="Q30" i="1"/>
  <c r="Q51" i="1"/>
  <c r="Q43" i="1"/>
  <c r="Q35" i="1"/>
  <c r="Q27" i="1"/>
  <c r="Q19" i="1"/>
  <c r="Q11" i="1"/>
  <c r="Q57" i="1"/>
  <c r="Q25" i="1"/>
  <c r="Q56" i="1"/>
  <c r="Q48" i="1"/>
  <c r="Q40" i="1"/>
  <c r="Q24" i="1"/>
  <c r="Q16" i="1"/>
  <c r="Q8" i="1"/>
  <c r="Q45" i="1"/>
  <c r="Q29" i="1"/>
  <c r="Q13" i="1"/>
  <c r="Q5" i="1"/>
  <c r="Q50" i="1"/>
  <c r="Q42" i="1"/>
  <c r="Q34" i="1"/>
  <c r="Q26" i="1"/>
  <c r="Q18" i="1"/>
  <c r="Q10" i="1"/>
  <c r="Q53" i="1"/>
  <c r="Q37" i="1"/>
  <c r="Q21" i="1"/>
  <c r="Q55" i="1"/>
  <c r="Q58" i="1" s="1"/>
  <c r="Q47" i="1"/>
  <c r="Q39" i="1"/>
  <c r="Q31" i="1"/>
  <c r="Q23" i="1"/>
  <c r="Q15" i="1"/>
  <c r="Q32" i="1"/>
  <c r="Q7" i="1"/>
  <c r="P28" i="1"/>
  <c r="P25" i="1"/>
  <c r="P36" i="1"/>
  <c r="P29" i="1"/>
  <c r="P10" i="1"/>
  <c r="P48" i="1"/>
  <c r="P23" i="1"/>
  <c r="P55" i="1"/>
  <c r="P58" i="1" s="1"/>
  <c r="P30" i="1"/>
  <c r="P41" i="1"/>
  <c r="P12" i="1"/>
  <c r="P15" i="1"/>
  <c r="P31" i="1"/>
  <c r="P52" i="1"/>
  <c r="P38" i="1"/>
  <c r="P49" i="1"/>
  <c r="P7" i="1"/>
  <c r="P34" i="1"/>
  <c r="P20" i="1"/>
  <c r="P35" i="1"/>
  <c r="P39" i="1"/>
  <c r="P33" i="1"/>
  <c r="P53" i="1"/>
  <c r="P57" i="1"/>
  <c r="P11" i="1"/>
  <c r="P56" i="1"/>
  <c r="P21" i="1"/>
  <c r="P22" i="1"/>
  <c r="P19" i="1"/>
  <c r="P8" i="1"/>
  <c r="P40" i="1"/>
  <c r="P37" i="1"/>
  <c r="P9" i="1"/>
  <c r="P18" i="1"/>
  <c r="P44" i="1"/>
  <c r="P45" i="1"/>
  <c r="P50" i="1"/>
  <c r="P14" i="1"/>
  <c r="P51" i="1"/>
  <c r="P47" i="1"/>
  <c r="P5" i="1"/>
  <c r="P26" i="1"/>
  <c r="P43" i="1"/>
  <c r="P6" i="1"/>
  <c r="P13" i="1"/>
  <c r="P17" i="1"/>
  <c r="P27" i="1"/>
  <c r="P46" i="1"/>
  <c r="P54" i="1"/>
  <c r="P42" i="1"/>
  <c r="P24" i="1"/>
  <c r="P32" i="1"/>
  <c r="P16" i="1"/>
  <c r="T58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<sst xmlns="http://schemas.openxmlformats.org/spreadsheetml/2006/main" count="318" uniqueCount="99">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</sst>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name val="Calibri"/>
      <family val="2"/>
      <scheme val="minor"/>
    </font>
    <font>
      <b/>
      <sz val="11"/>
      <color rgb="FF363945"/>
      <name val="Arial"/>
      <family val="2"/>
    </font>
    <font>
      <sz val="11"/>
      <name val="Calibri"/>
      <family val="2"/>
      <scheme val="minor"/>
    </font>
    <font>
      <sz val="11"/>
      <color rgb="FF363945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61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165" fontId="12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10" fillId="0" borderId="0" xfId="4" applyNumberForma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3" fillId="2" borderId="4" xfId="0" applyFont="1" applyFill="1" applyBorder="1" applyAlignment="1">
      <alignment horizontal="left" vertical="top" wrapText="1"/>
    </xf>
    <xf numFmtId="3" fontId="13" fillId="2" borderId="3" xfId="0" applyNumberFormat="1" applyFont="1" applyFill="1" applyBorder="1" applyAlignment="1">
      <alignment horizontal="right" vertical="top" wrapText="1"/>
    </xf>
    <xf numFmtId="0" fontId="13" fillId="2" borderId="3" xfId="0" applyFont="1" applyFill="1" applyBorder="1" applyAlignment="1">
      <alignment horizontal="right" vertical="top" wrapText="1"/>
    </xf>
    <xf numFmtId="0" fontId="5" fillId="5" borderId="3" xfId="3" applyFont="1" applyFill="1" applyBorder="1" applyAlignment="1">
      <alignment horizontal="right" vertical="top" wrapText="1"/>
    </xf>
    <xf numFmtId="165" fontId="14" fillId="0" borderId="0" xfId="2" applyNumberFormat="1" applyFont="1"/>
    <xf numFmtId="0" fontId="5" fillId="2" borderId="3" xfId="3" applyFont="1" applyFill="1" applyBorder="1" applyAlignment="1">
      <alignment horizontal="right" vertical="top" wrapText="1"/>
    </xf>
    <xf numFmtId="0" fontId="15" fillId="2" borderId="3" xfId="0" applyFont="1" applyFill="1" applyBorder="1" applyAlignment="1">
      <alignment horizontal="right" vertical="top" wrapText="1"/>
    </xf>
    <xf numFmtId="0" fontId="13" fillId="3" borderId="3" xfId="0" applyFont="1" applyFill="1" applyBorder="1" applyAlignment="1">
      <alignment horizontal="right" vertical="top" wrapText="1"/>
    </xf>
    <xf numFmtId="0" fontId="16" fillId="4" borderId="3" xfId="0" applyFont="1" applyFill="1" applyBorder="1" applyAlignment="1">
      <alignment horizontal="right" vertical="top" wrapText="1"/>
    </xf>
    <xf numFmtId="0" fontId="0" fillId="0" borderId="0" xfId="0" applyFont="1"/>
    <xf numFmtId="0" fontId="13" fillId="2" borderId="6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59"/>
  <sheetViews>
    <sheetView workbookViewId="0">
      <selection activeCell="A5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46" t="s">
        <v>68</v>
      </c>
      <c r="L1" s="46"/>
      <c r="M1" s="46"/>
      <c r="N1" s="8">
        <v>1.4999999999999999E-2</v>
      </c>
      <c r="O1" s="8"/>
      <c r="P1" s="47" t="s">
        <v>77</v>
      </c>
      <c r="Q1" s="47"/>
      <c r="R1" s="47"/>
      <c r="S1" s="47"/>
      <c r="T1" s="47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247215</v>
      </c>
      <c r="C5" s="2"/>
      <c r="D5" s="1">
        <v>18298</v>
      </c>
      <c r="E5" s="2"/>
      <c r="F5" s="1">
        <v>205030</v>
      </c>
      <c r="G5" s="1">
        <v>12601</v>
      </c>
      <c r="H5" s="2">
        <v>933</v>
      </c>
      <c r="I5" s="1">
        <v>617555</v>
      </c>
      <c r="J5" s="1">
        <v>31478</v>
      </c>
      <c r="K5" s="9"/>
      <c r="L5" s="28">
        <f t="shared" ref="L5:L35" si="0">D5/B5</f>
        <v>7.4016544303541446E-2</v>
      </c>
      <c r="M5" s="6">
        <f t="shared" ref="M5:M35" si="1">D5/$N$1</f>
        <v>1219866.6666666667</v>
      </c>
      <c r="N5" s="7">
        <f t="shared" ref="N5:N35" si="2">ABS(F5-M5)/M5</f>
        <v>0.83192425401683245</v>
      </c>
      <c r="O5" s="7"/>
      <c r="P5" s="24">
        <f t="shared" ref="P5:P35" si="3">$P$2*$M5</f>
        <v>182980</v>
      </c>
      <c r="Q5" s="24">
        <f t="shared" ref="Q5:Q35" si="4">$Q$2*$M5</f>
        <v>731920</v>
      </c>
      <c r="R5" s="24">
        <f t="shared" ref="R5:R35" si="5">$R$2*$M5</f>
        <v>304966.66666666669</v>
      </c>
      <c r="S5" s="24">
        <f t="shared" ref="S5:S35" si="6">$S$2*$M5</f>
        <v>152483.33333333334</v>
      </c>
      <c r="T5" s="24">
        <f t="shared" ref="T5:T35" si="7">$T$2*$M5</f>
        <v>18298</v>
      </c>
      <c r="U5" s="21">
        <f t="shared" ref="U5:U35" si="8">M5-T5</f>
        <v>1201568.6666666667</v>
      </c>
    </row>
    <row r="6" spans="1:21" ht="15" thickBot="1" x14ac:dyDescent="0.4">
      <c r="A6" s="5" t="s">
        <v>8</v>
      </c>
      <c r="B6" s="1">
        <v>85301</v>
      </c>
      <c r="C6" s="2"/>
      <c r="D6" s="1">
        <v>4202</v>
      </c>
      <c r="E6" s="2"/>
      <c r="F6" s="1">
        <v>79828</v>
      </c>
      <c r="G6" s="1">
        <v>9604</v>
      </c>
      <c r="H6" s="2">
        <v>473</v>
      </c>
      <c r="I6" s="1">
        <v>172543</v>
      </c>
      <c r="J6" s="1">
        <v>19426</v>
      </c>
      <c r="K6" s="9"/>
      <c r="L6" s="28">
        <f t="shared" si="0"/>
        <v>4.9260852744985408E-2</v>
      </c>
      <c r="M6" s="6">
        <f t="shared" si="1"/>
        <v>280133.33333333337</v>
      </c>
      <c r="N6" s="7">
        <f t="shared" si="2"/>
        <v>0.71503569728700622</v>
      </c>
      <c r="O6" s="7"/>
      <c r="P6" s="24">
        <f t="shared" si="3"/>
        <v>42020.000000000007</v>
      </c>
      <c r="Q6" s="24">
        <f t="shared" si="4"/>
        <v>168080.00000000003</v>
      </c>
      <c r="R6" s="24">
        <f t="shared" si="5"/>
        <v>70033.333333333343</v>
      </c>
      <c r="S6" s="24">
        <f t="shared" si="6"/>
        <v>35016.666666666672</v>
      </c>
      <c r="T6" s="24">
        <f t="shared" si="7"/>
        <v>4202</v>
      </c>
      <c r="U6" s="21">
        <f t="shared" si="8"/>
        <v>275931.33333333337</v>
      </c>
    </row>
    <row r="7" spans="1:21" ht="15" thickBot="1" x14ac:dyDescent="0.4">
      <c r="A7" s="5" t="s">
        <v>17</v>
      </c>
      <c r="B7" s="1">
        <v>38077</v>
      </c>
      <c r="C7" s="2"/>
      <c r="D7" s="1">
        <v>1706</v>
      </c>
      <c r="E7" s="2"/>
      <c r="F7" s="1">
        <v>28253</v>
      </c>
      <c r="G7" s="1">
        <v>5575</v>
      </c>
      <c r="H7" s="2">
        <v>250</v>
      </c>
      <c r="I7" s="1">
        <v>162241</v>
      </c>
      <c r="J7" s="1">
        <v>23754</v>
      </c>
      <c r="K7" s="9"/>
      <c r="L7" s="28">
        <f t="shared" si="0"/>
        <v>4.4803949891010324E-2</v>
      </c>
      <c r="M7" s="6">
        <f t="shared" si="1"/>
        <v>113733.33333333334</v>
      </c>
      <c r="N7" s="7">
        <f t="shared" si="2"/>
        <v>0.7515855803048066</v>
      </c>
      <c r="O7" s="7"/>
      <c r="P7" s="24">
        <f t="shared" si="3"/>
        <v>17060</v>
      </c>
      <c r="Q7" s="24">
        <f t="shared" si="4"/>
        <v>68240</v>
      </c>
      <c r="R7" s="24">
        <f t="shared" si="5"/>
        <v>28433.333333333336</v>
      </c>
      <c r="S7" s="24">
        <f t="shared" si="6"/>
        <v>14216.666666666668</v>
      </c>
      <c r="T7" s="24">
        <f t="shared" si="7"/>
        <v>1706</v>
      </c>
      <c r="U7" s="21">
        <f t="shared" si="8"/>
        <v>112027.33333333334</v>
      </c>
    </row>
    <row r="8" spans="1:21" ht="15" thickBot="1" x14ac:dyDescent="0.4">
      <c r="A8" s="5" t="s">
        <v>19</v>
      </c>
      <c r="B8" s="1">
        <v>32734</v>
      </c>
      <c r="C8" s="2"/>
      <c r="D8" s="1">
        <v>1237</v>
      </c>
      <c r="E8" s="2"/>
      <c r="F8" s="1">
        <v>30847</v>
      </c>
      <c r="G8" s="1">
        <v>2559</v>
      </c>
      <c r="H8" s="2">
        <v>97</v>
      </c>
      <c r="I8" s="1">
        <v>158854</v>
      </c>
      <c r="J8" s="1">
        <v>12419</v>
      </c>
      <c r="K8" s="9"/>
      <c r="L8" s="28">
        <f t="shared" si="0"/>
        <v>3.7789454389930956E-2</v>
      </c>
      <c r="M8" s="6">
        <f t="shared" si="1"/>
        <v>82466.666666666672</v>
      </c>
      <c r="N8" s="7">
        <f t="shared" si="2"/>
        <v>0.62594583670169768</v>
      </c>
      <c r="O8" s="7"/>
      <c r="P8" s="24">
        <f t="shared" si="3"/>
        <v>12370</v>
      </c>
      <c r="Q8" s="24">
        <f t="shared" si="4"/>
        <v>49480</v>
      </c>
      <c r="R8" s="24">
        <f t="shared" si="5"/>
        <v>20616.666666666668</v>
      </c>
      <c r="S8" s="24">
        <f t="shared" si="6"/>
        <v>10308.333333333334</v>
      </c>
      <c r="T8" s="24">
        <f t="shared" si="7"/>
        <v>1237</v>
      </c>
      <c r="U8" s="21">
        <f t="shared" si="8"/>
        <v>81229.666666666672</v>
      </c>
    </row>
    <row r="9" spans="1:21" ht="15" thickBot="1" x14ac:dyDescent="0.4">
      <c r="A9" s="5" t="s">
        <v>10</v>
      </c>
      <c r="B9" s="1">
        <v>31527</v>
      </c>
      <c r="C9" s="4">
        <v>97</v>
      </c>
      <c r="D9" s="1">
        <v>1177</v>
      </c>
      <c r="E9" s="3">
        <v>2</v>
      </c>
      <c r="F9" s="1">
        <v>29000</v>
      </c>
      <c r="G9" s="2">
        <v>805</v>
      </c>
      <c r="H9" s="2">
        <v>30</v>
      </c>
      <c r="I9" s="1">
        <v>246400</v>
      </c>
      <c r="J9" s="1">
        <v>6294</v>
      </c>
      <c r="K9" s="9"/>
      <c r="L9" s="28">
        <f t="shared" si="0"/>
        <v>3.733307958258001E-2</v>
      </c>
      <c r="M9" s="6">
        <f t="shared" si="1"/>
        <v>78466.666666666672</v>
      </c>
      <c r="N9" s="7">
        <f t="shared" si="2"/>
        <v>0.63041631265930331</v>
      </c>
      <c r="O9" s="7"/>
      <c r="P9" s="24">
        <f t="shared" si="3"/>
        <v>11770</v>
      </c>
      <c r="Q9" s="24">
        <f t="shared" si="4"/>
        <v>47080</v>
      </c>
      <c r="R9" s="24">
        <f t="shared" si="5"/>
        <v>19616.666666666668</v>
      </c>
      <c r="S9" s="24">
        <f t="shared" si="6"/>
        <v>9808.3333333333339</v>
      </c>
      <c r="T9" s="24">
        <f t="shared" si="7"/>
        <v>1177</v>
      </c>
      <c r="U9" s="21">
        <f t="shared" si="8"/>
        <v>77289.666666666672</v>
      </c>
    </row>
    <row r="10" spans="1:21" ht="15" thickBot="1" x14ac:dyDescent="0.4">
      <c r="A10" s="5" t="s">
        <v>11</v>
      </c>
      <c r="B10" s="1">
        <v>31424</v>
      </c>
      <c r="C10" s="2"/>
      <c r="D10" s="1">
        <v>2391</v>
      </c>
      <c r="E10" s="2"/>
      <c r="F10" s="1">
        <v>25796</v>
      </c>
      <c r="G10" s="1">
        <v>3156</v>
      </c>
      <c r="H10" s="2">
        <v>240</v>
      </c>
      <c r="I10" s="1">
        <v>113800</v>
      </c>
      <c r="J10" s="1">
        <v>11429</v>
      </c>
      <c r="K10" s="9"/>
      <c r="L10" s="28">
        <f t="shared" si="0"/>
        <v>7.6088340122199588E-2</v>
      </c>
      <c r="M10" s="6">
        <f t="shared" si="1"/>
        <v>159400</v>
      </c>
      <c r="N10" s="7">
        <f t="shared" si="2"/>
        <v>0.83816813048933503</v>
      </c>
      <c r="O10" s="7"/>
      <c r="P10" s="24">
        <f t="shared" si="3"/>
        <v>23910</v>
      </c>
      <c r="Q10" s="24">
        <f t="shared" si="4"/>
        <v>95640</v>
      </c>
      <c r="R10" s="24">
        <f t="shared" si="5"/>
        <v>39850</v>
      </c>
      <c r="S10" s="24">
        <f t="shared" si="6"/>
        <v>19925</v>
      </c>
      <c r="T10" s="24">
        <f t="shared" si="7"/>
        <v>2391</v>
      </c>
      <c r="U10" s="21">
        <f t="shared" si="8"/>
        <v>157009</v>
      </c>
    </row>
    <row r="11" spans="1:21" ht="15" thickBot="1" x14ac:dyDescent="0.4">
      <c r="A11" s="5" t="s">
        <v>12</v>
      </c>
      <c r="B11" s="1">
        <v>30357</v>
      </c>
      <c r="C11" s="2"/>
      <c r="D11" s="1">
        <v>1290</v>
      </c>
      <c r="E11" s="2"/>
      <c r="F11" s="1">
        <v>28461</v>
      </c>
      <c r="G11" s="1">
        <v>2368</v>
      </c>
      <c r="H11" s="2">
        <v>101</v>
      </c>
      <c r="I11" s="1">
        <v>143318</v>
      </c>
      <c r="J11" s="1">
        <v>11178</v>
      </c>
      <c r="K11" s="9"/>
      <c r="L11" s="28">
        <f t="shared" si="0"/>
        <v>4.249431762031821E-2</v>
      </c>
      <c r="M11" s="6">
        <f t="shared" si="1"/>
        <v>86000</v>
      </c>
      <c r="N11" s="7">
        <f t="shared" si="2"/>
        <v>0.66905813953488369</v>
      </c>
      <c r="O11" s="7"/>
      <c r="P11" s="24">
        <f t="shared" si="3"/>
        <v>12900</v>
      </c>
      <c r="Q11" s="24">
        <f t="shared" si="4"/>
        <v>51600</v>
      </c>
      <c r="R11" s="24">
        <f t="shared" si="5"/>
        <v>21500</v>
      </c>
      <c r="S11" s="24">
        <f t="shared" si="6"/>
        <v>10750</v>
      </c>
      <c r="T11" s="24">
        <f t="shared" si="7"/>
        <v>1290</v>
      </c>
      <c r="U11" s="21">
        <f t="shared" si="8"/>
        <v>84710</v>
      </c>
    </row>
    <row r="12" spans="1:21" ht="15" thickBot="1" x14ac:dyDescent="0.4">
      <c r="A12" s="5" t="s">
        <v>13</v>
      </c>
      <c r="B12" s="1">
        <v>26314</v>
      </c>
      <c r="C12" s="2"/>
      <c r="D12" s="2">
        <v>774</v>
      </c>
      <c r="E12" s="2"/>
      <c r="F12" s="1">
        <v>24854</v>
      </c>
      <c r="G12" s="1">
        <v>1277</v>
      </c>
      <c r="H12" s="2">
        <v>38</v>
      </c>
      <c r="I12" s="1">
        <v>262495</v>
      </c>
      <c r="J12" s="1">
        <v>12744</v>
      </c>
      <c r="K12" s="9"/>
      <c r="L12" s="28">
        <f t="shared" si="0"/>
        <v>2.9414000152010338E-2</v>
      </c>
      <c r="M12" s="6">
        <f t="shared" si="1"/>
        <v>51600</v>
      </c>
      <c r="N12" s="7">
        <f t="shared" si="2"/>
        <v>0.51833333333333331</v>
      </c>
      <c r="O12" s="7"/>
      <c r="P12" s="24">
        <f t="shared" si="3"/>
        <v>7740</v>
      </c>
      <c r="Q12" s="24">
        <f t="shared" si="4"/>
        <v>30960</v>
      </c>
      <c r="R12" s="24">
        <f t="shared" si="5"/>
        <v>12900</v>
      </c>
      <c r="S12" s="24">
        <f t="shared" si="6"/>
        <v>6450</v>
      </c>
      <c r="T12" s="24">
        <f t="shared" si="7"/>
        <v>774</v>
      </c>
      <c r="U12" s="21">
        <f t="shared" si="8"/>
        <v>50826</v>
      </c>
    </row>
    <row r="13" spans="1:21" ht="15" thickBot="1" x14ac:dyDescent="0.4">
      <c r="A13" s="5" t="s">
        <v>14</v>
      </c>
      <c r="B13" s="1">
        <v>23928</v>
      </c>
      <c r="C13" s="2"/>
      <c r="D13" s="1">
        <v>1296</v>
      </c>
      <c r="E13" s="2"/>
      <c r="F13" s="1">
        <v>22582</v>
      </c>
      <c r="G13" s="1">
        <v>5131</v>
      </c>
      <c r="H13" s="2">
        <v>278</v>
      </c>
      <c r="I13" s="1">
        <v>141504</v>
      </c>
      <c r="J13" s="1">
        <v>30342</v>
      </c>
      <c r="K13" s="10"/>
      <c r="L13" s="28">
        <f t="shared" si="0"/>
        <v>5.4162487462387159E-2</v>
      </c>
      <c r="M13" s="6">
        <f t="shared" si="1"/>
        <v>86400</v>
      </c>
      <c r="N13" s="7">
        <f t="shared" si="2"/>
        <v>0.7386342592592593</v>
      </c>
      <c r="O13" s="7"/>
      <c r="P13" s="24">
        <f t="shared" si="3"/>
        <v>12960</v>
      </c>
      <c r="Q13" s="24">
        <f t="shared" si="4"/>
        <v>51840</v>
      </c>
      <c r="R13" s="24">
        <f t="shared" si="5"/>
        <v>21600</v>
      </c>
      <c r="S13" s="24">
        <f t="shared" si="6"/>
        <v>10800</v>
      </c>
      <c r="T13" s="24">
        <f t="shared" si="7"/>
        <v>1296</v>
      </c>
      <c r="U13" s="21">
        <f t="shared" si="8"/>
        <v>85104</v>
      </c>
    </row>
    <row r="14" spans="1:21" ht="15" thickBot="1" x14ac:dyDescent="0.4">
      <c r="A14" s="5" t="s">
        <v>15</v>
      </c>
      <c r="B14" s="1">
        <v>19317</v>
      </c>
      <c r="C14" s="2"/>
      <c r="D14" s="2">
        <v>499</v>
      </c>
      <c r="E14" s="2"/>
      <c r="F14" s="1">
        <v>14012</v>
      </c>
      <c r="G14" s="2">
        <v>693</v>
      </c>
      <c r="H14" s="2">
        <v>18</v>
      </c>
      <c r="I14" s="1">
        <v>182710</v>
      </c>
      <c r="J14" s="1">
        <v>6552</v>
      </c>
      <c r="K14" s="9"/>
      <c r="L14" s="28">
        <f t="shared" si="0"/>
        <v>2.5832168556194027E-2</v>
      </c>
      <c r="M14" s="6">
        <f t="shared" si="1"/>
        <v>33266.666666666672</v>
      </c>
      <c r="N14" s="7">
        <f t="shared" si="2"/>
        <v>0.57879759519038088</v>
      </c>
      <c r="O14" s="7"/>
      <c r="P14" s="24">
        <f t="shared" si="3"/>
        <v>4990.0000000000009</v>
      </c>
      <c r="Q14" s="24">
        <f t="shared" si="4"/>
        <v>19960.000000000004</v>
      </c>
      <c r="R14" s="24">
        <f t="shared" si="5"/>
        <v>8316.6666666666679</v>
      </c>
      <c r="S14" s="24">
        <f t="shared" si="6"/>
        <v>4158.3333333333339</v>
      </c>
      <c r="T14" s="24">
        <f t="shared" si="7"/>
        <v>499.00000000000006</v>
      </c>
      <c r="U14" s="21">
        <f t="shared" si="8"/>
        <v>32767.666666666672</v>
      </c>
    </row>
    <row r="15" spans="1:21" ht="15" thickBot="1" x14ac:dyDescent="0.4">
      <c r="A15" s="5" t="s">
        <v>16</v>
      </c>
      <c r="B15" s="1">
        <v>18489</v>
      </c>
      <c r="C15" s="4">
        <v>332</v>
      </c>
      <c r="D15" s="2">
        <v>689</v>
      </c>
      <c r="E15" s="3">
        <v>8</v>
      </c>
      <c r="F15" s="1">
        <v>17769</v>
      </c>
      <c r="G15" s="1">
        <v>1795</v>
      </c>
      <c r="H15" s="2">
        <v>67</v>
      </c>
      <c r="I15" s="1">
        <v>79933</v>
      </c>
      <c r="J15" s="1">
        <v>7762</v>
      </c>
      <c r="K15" s="9"/>
      <c r="L15" s="28">
        <f t="shared" si="0"/>
        <v>3.7265401049272541E-2</v>
      </c>
      <c r="M15" s="6">
        <f t="shared" si="1"/>
        <v>45933.333333333336</v>
      </c>
      <c r="N15" s="7">
        <f t="shared" si="2"/>
        <v>0.61315674891146588</v>
      </c>
      <c r="O15" s="7"/>
      <c r="P15" s="24">
        <f t="shared" si="3"/>
        <v>6890</v>
      </c>
      <c r="Q15" s="24">
        <f t="shared" si="4"/>
        <v>27560</v>
      </c>
      <c r="R15" s="24">
        <f t="shared" si="5"/>
        <v>11483.333333333334</v>
      </c>
      <c r="S15" s="24">
        <f t="shared" si="6"/>
        <v>5741.666666666667</v>
      </c>
      <c r="T15" s="24">
        <f t="shared" si="7"/>
        <v>689</v>
      </c>
      <c r="U15" s="21">
        <f t="shared" si="8"/>
        <v>45244.333333333336</v>
      </c>
    </row>
    <row r="16" spans="1:21" ht="15" thickBot="1" x14ac:dyDescent="0.4">
      <c r="A16" s="5" t="s">
        <v>23</v>
      </c>
      <c r="B16" s="1">
        <v>17962</v>
      </c>
      <c r="C16" s="2"/>
      <c r="D16" s="1">
        <v>1127</v>
      </c>
      <c r="E16" s="2"/>
      <c r="F16" s="1">
        <v>16770</v>
      </c>
      <c r="G16" s="1">
        <v>5015</v>
      </c>
      <c r="H16" s="2">
        <v>315</v>
      </c>
      <c r="I16" s="1">
        <v>59759</v>
      </c>
      <c r="J16" s="1">
        <v>16685</v>
      </c>
      <c r="K16" s="9"/>
      <c r="L16" s="28">
        <f t="shared" si="0"/>
        <v>6.2743569758378803E-2</v>
      </c>
      <c r="M16" s="6">
        <f t="shared" si="1"/>
        <v>75133.333333333343</v>
      </c>
      <c r="N16" s="7">
        <f t="shared" si="2"/>
        <v>0.77679680567879328</v>
      </c>
      <c r="O16" s="7"/>
      <c r="P16" s="24">
        <f t="shared" si="3"/>
        <v>11270.000000000002</v>
      </c>
      <c r="Q16" s="24">
        <f t="shared" si="4"/>
        <v>45080.000000000007</v>
      </c>
      <c r="R16" s="24">
        <f t="shared" si="5"/>
        <v>18783.333333333336</v>
      </c>
      <c r="S16" s="24">
        <f t="shared" si="6"/>
        <v>9391.6666666666679</v>
      </c>
      <c r="T16" s="24">
        <f t="shared" si="7"/>
        <v>1127</v>
      </c>
      <c r="U16" s="21">
        <f t="shared" si="8"/>
        <v>74006.333333333343</v>
      </c>
    </row>
    <row r="17" spans="1:21" ht="15" thickBot="1" x14ac:dyDescent="0.4">
      <c r="A17" s="5" t="s">
        <v>26</v>
      </c>
      <c r="B17" s="1">
        <v>12830</v>
      </c>
      <c r="C17" s="2"/>
      <c r="D17" s="2">
        <v>486</v>
      </c>
      <c r="E17" s="2"/>
      <c r="F17" s="1">
        <v>11430</v>
      </c>
      <c r="G17" s="1">
        <v>2137</v>
      </c>
      <c r="H17" s="2">
        <v>81</v>
      </c>
      <c r="I17" s="1">
        <v>67891</v>
      </c>
      <c r="J17" s="1">
        <v>11309</v>
      </c>
      <c r="K17" s="10"/>
      <c r="L17" s="28">
        <f t="shared" si="0"/>
        <v>3.7879968823070931E-2</v>
      </c>
      <c r="M17" s="6">
        <f t="shared" si="1"/>
        <v>32400</v>
      </c>
      <c r="N17" s="7">
        <f t="shared" si="2"/>
        <v>0.64722222222222225</v>
      </c>
      <c r="O17" s="7"/>
      <c r="P17" s="24">
        <f t="shared" si="3"/>
        <v>4860</v>
      </c>
      <c r="Q17" s="24">
        <f t="shared" si="4"/>
        <v>19440</v>
      </c>
      <c r="R17" s="24">
        <f t="shared" si="5"/>
        <v>8100</v>
      </c>
      <c r="S17" s="24">
        <f t="shared" si="6"/>
        <v>4050</v>
      </c>
      <c r="T17" s="24">
        <f t="shared" si="7"/>
        <v>486</v>
      </c>
      <c r="U17" s="21">
        <f t="shared" si="8"/>
        <v>31914</v>
      </c>
    </row>
    <row r="18" spans="1:21" ht="15" thickBot="1" x14ac:dyDescent="0.4">
      <c r="A18" s="5" t="s">
        <v>9</v>
      </c>
      <c r="B18" s="1">
        <v>11790</v>
      </c>
      <c r="C18" s="2"/>
      <c r="D18" s="2">
        <v>634</v>
      </c>
      <c r="E18" s="2"/>
      <c r="F18" s="1">
        <v>9378</v>
      </c>
      <c r="G18" s="1">
        <v>1616</v>
      </c>
      <c r="H18" s="2">
        <v>87</v>
      </c>
      <c r="I18" s="1">
        <v>135706</v>
      </c>
      <c r="J18" s="1">
        <v>18604</v>
      </c>
      <c r="K18" s="9"/>
      <c r="L18" s="28">
        <f t="shared" si="0"/>
        <v>5.3774385072094998E-2</v>
      </c>
      <c r="M18" s="6">
        <f t="shared" si="1"/>
        <v>42266.666666666672</v>
      </c>
      <c r="N18" s="7">
        <f t="shared" si="2"/>
        <v>0.7781230283911672</v>
      </c>
      <c r="O18" s="7"/>
      <c r="P18" s="24">
        <f t="shared" si="3"/>
        <v>6340.0000000000009</v>
      </c>
      <c r="Q18" s="24">
        <f t="shared" si="4"/>
        <v>25360.000000000004</v>
      </c>
      <c r="R18" s="24">
        <f t="shared" si="5"/>
        <v>10566.666666666668</v>
      </c>
      <c r="S18" s="24">
        <f t="shared" si="6"/>
        <v>5283.3333333333339</v>
      </c>
      <c r="T18" s="24">
        <f t="shared" si="7"/>
        <v>634</v>
      </c>
      <c r="U18" s="21">
        <f t="shared" si="8"/>
        <v>41632.666666666672</v>
      </c>
    </row>
    <row r="19" spans="1:21" ht="15" thickBot="1" x14ac:dyDescent="0.4">
      <c r="A19" s="5" t="s">
        <v>21</v>
      </c>
      <c r="B19" s="1">
        <v>11602</v>
      </c>
      <c r="C19" s="2"/>
      <c r="D19" s="2">
        <v>471</v>
      </c>
      <c r="E19" s="2"/>
      <c r="F19" s="1">
        <v>11011</v>
      </c>
      <c r="G19" s="2">
        <v>997</v>
      </c>
      <c r="H19" s="2">
        <v>40</v>
      </c>
      <c r="I19" s="1">
        <v>86989</v>
      </c>
      <c r="J19" s="1">
        <v>7472</v>
      </c>
      <c r="K19" s="9"/>
      <c r="L19" s="28">
        <f t="shared" si="0"/>
        <v>4.0596448888122735E-2</v>
      </c>
      <c r="M19" s="6">
        <f t="shared" si="1"/>
        <v>31400</v>
      </c>
      <c r="N19" s="7">
        <f t="shared" si="2"/>
        <v>0.64933121019108275</v>
      </c>
      <c r="O19" s="7"/>
      <c r="P19" s="24">
        <f t="shared" si="3"/>
        <v>4710</v>
      </c>
      <c r="Q19" s="24">
        <f t="shared" si="4"/>
        <v>18840</v>
      </c>
      <c r="R19" s="24">
        <f t="shared" si="5"/>
        <v>7850</v>
      </c>
      <c r="S19" s="24">
        <f t="shared" si="6"/>
        <v>3925</v>
      </c>
      <c r="T19" s="24">
        <f t="shared" si="7"/>
        <v>471</v>
      </c>
      <c r="U19" s="21">
        <f t="shared" si="8"/>
        <v>30929</v>
      </c>
    </row>
    <row r="20" spans="1:21" ht="15" thickBot="1" x14ac:dyDescent="0.4">
      <c r="A20" s="5" t="s">
        <v>27</v>
      </c>
      <c r="B20" s="1">
        <v>11210</v>
      </c>
      <c r="C20" s="2"/>
      <c r="D20" s="2">
        <v>562</v>
      </c>
      <c r="E20" s="2"/>
      <c r="F20" s="1">
        <v>10634</v>
      </c>
      <c r="G20" s="1">
        <v>1689</v>
      </c>
      <c r="H20" s="2">
        <v>85</v>
      </c>
      <c r="I20" s="1">
        <v>61142</v>
      </c>
      <c r="J20" s="1">
        <v>9212</v>
      </c>
      <c r="K20" s="9"/>
      <c r="L20" s="28">
        <f t="shared" si="0"/>
        <v>5.0133809099018732E-2</v>
      </c>
      <c r="M20" s="6">
        <f t="shared" si="1"/>
        <v>37466.666666666672</v>
      </c>
      <c r="N20" s="7">
        <f t="shared" si="2"/>
        <v>0.7161743772241993</v>
      </c>
      <c r="O20" s="7"/>
      <c r="P20" s="24">
        <f t="shared" si="3"/>
        <v>5620.0000000000009</v>
      </c>
      <c r="Q20" s="24">
        <f t="shared" si="4"/>
        <v>22480.000000000004</v>
      </c>
      <c r="R20" s="24">
        <f t="shared" si="5"/>
        <v>9366.6666666666679</v>
      </c>
      <c r="S20" s="24">
        <f t="shared" si="6"/>
        <v>4683.3333333333339</v>
      </c>
      <c r="T20" s="24">
        <f t="shared" si="7"/>
        <v>562</v>
      </c>
      <c r="U20" s="21">
        <f t="shared" si="8"/>
        <v>36904.666666666672</v>
      </c>
    </row>
    <row r="21" spans="1:21" ht="15" thickBot="1" x14ac:dyDescent="0.4">
      <c r="A21" s="5" t="s">
        <v>18</v>
      </c>
      <c r="B21" s="1">
        <v>9730</v>
      </c>
      <c r="C21" s="2"/>
      <c r="D21" s="2">
        <v>422</v>
      </c>
      <c r="E21" s="2"/>
      <c r="F21" s="1">
        <v>8810</v>
      </c>
      <c r="G21" s="1">
        <v>1759</v>
      </c>
      <c r="H21" s="2">
        <v>76</v>
      </c>
      <c r="I21" s="1">
        <v>46195</v>
      </c>
      <c r="J21" s="1">
        <v>8352</v>
      </c>
      <c r="K21" s="10"/>
      <c r="L21" s="28">
        <f t="shared" si="0"/>
        <v>4.3371017471736897E-2</v>
      </c>
      <c r="M21" s="6">
        <f t="shared" si="1"/>
        <v>28133.333333333336</v>
      </c>
      <c r="N21" s="7">
        <f t="shared" si="2"/>
        <v>0.68684834123222749</v>
      </c>
      <c r="O21" s="7"/>
      <c r="P21" s="24">
        <f t="shared" si="3"/>
        <v>4220</v>
      </c>
      <c r="Q21" s="24">
        <f t="shared" si="4"/>
        <v>16880</v>
      </c>
      <c r="R21" s="24">
        <f t="shared" si="5"/>
        <v>7033.3333333333339</v>
      </c>
      <c r="S21" s="24">
        <f t="shared" si="6"/>
        <v>3516.666666666667</v>
      </c>
      <c r="T21" s="24">
        <f t="shared" si="7"/>
        <v>422</v>
      </c>
      <c r="U21" s="21">
        <f t="shared" si="8"/>
        <v>27711.333333333336</v>
      </c>
    </row>
    <row r="22" spans="1:21" ht="15" thickBot="1" x14ac:dyDescent="0.4">
      <c r="A22" s="5" t="s">
        <v>29</v>
      </c>
      <c r="B22" s="1">
        <v>8537</v>
      </c>
      <c r="C22" s="2"/>
      <c r="D22" s="2">
        <v>277</v>
      </c>
      <c r="E22" s="2"/>
      <c r="F22" s="1">
        <v>6993</v>
      </c>
      <c r="G22" s="1">
        <v>1015</v>
      </c>
      <c r="H22" s="2">
        <v>33</v>
      </c>
      <c r="I22" s="1">
        <v>54733</v>
      </c>
      <c r="J22" s="1">
        <v>6505</v>
      </c>
      <c r="K22" s="9"/>
      <c r="L22" s="28">
        <f t="shared" si="0"/>
        <v>3.2446995431650465E-2</v>
      </c>
      <c r="M22" s="6">
        <f t="shared" si="1"/>
        <v>18466.666666666668</v>
      </c>
      <c r="N22" s="7">
        <f t="shared" si="2"/>
        <v>0.62131768953068589</v>
      </c>
      <c r="O22" s="7"/>
      <c r="P22" s="24">
        <f t="shared" si="3"/>
        <v>2770</v>
      </c>
      <c r="Q22" s="24">
        <f t="shared" si="4"/>
        <v>11080</v>
      </c>
      <c r="R22" s="24">
        <f t="shared" si="5"/>
        <v>4616.666666666667</v>
      </c>
      <c r="S22" s="24">
        <f t="shared" si="6"/>
        <v>2308.3333333333335</v>
      </c>
      <c r="T22" s="24">
        <f t="shared" si="7"/>
        <v>277</v>
      </c>
      <c r="U22" s="21">
        <f t="shared" si="8"/>
        <v>18189.666666666668</v>
      </c>
    </row>
    <row r="23" spans="1:21" ht="15" thickBot="1" x14ac:dyDescent="0.4">
      <c r="A23" s="5" t="s">
        <v>20</v>
      </c>
      <c r="B23" s="1">
        <v>7070</v>
      </c>
      <c r="C23" s="2"/>
      <c r="D23" s="2">
        <v>148</v>
      </c>
      <c r="E23" s="2"/>
      <c r="F23" s="1">
        <v>3688</v>
      </c>
      <c r="G23" s="1">
        <v>1063</v>
      </c>
      <c r="H23" s="2">
        <v>22</v>
      </c>
      <c r="I23" s="1">
        <v>97098</v>
      </c>
      <c r="J23" s="1">
        <v>14599</v>
      </c>
      <c r="K23" s="9"/>
      <c r="L23" s="28">
        <f t="shared" si="0"/>
        <v>2.0933521923620933E-2</v>
      </c>
      <c r="M23" s="6">
        <f t="shared" si="1"/>
        <v>9866.6666666666679</v>
      </c>
      <c r="N23" s="7">
        <f t="shared" si="2"/>
        <v>0.62621621621621626</v>
      </c>
      <c r="O23" s="7"/>
      <c r="P23" s="24">
        <f t="shared" si="3"/>
        <v>1480.0000000000002</v>
      </c>
      <c r="Q23" s="24">
        <f t="shared" si="4"/>
        <v>5920.0000000000009</v>
      </c>
      <c r="R23" s="24">
        <f t="shared" si="5"/>
        <v>2466.666666666667</v>
      </c>
      <c r="S23" s="24">
        <f t="shared" si="6"/>
        <v>1233.3333333333335</v>
      </c>
      <c r="T23" s="24">
        <f t="shared" si="7"/>
        <v>148</v>
      </c>
      <c r="U23" s="21">
        <f t="shared" si="8"/>
        <v>9718.6666666666679</v>
      </c>
    </row>
    <row r="24" spans="1:21" ht="15" thickBot="1" x14ac:dyDescent="0.4">
      <c r="A24" s="5" t="s">
        <v>24</v>
      </c>
      <c r="B24" s="1">
        <v>6589</v>
      </c>
      <c r="C24" s="2"/>
      <c r="D24" s="2">
        <v>192</v>
      </c>
      <c r="E24" s="2"/>
      <c r="F24" s="1">
        <v>5514</v>
      </c>
      <c r="G24" s="2">
        <v>649</v>
      </c>
      <c r="H24" s="2">
        <v>19</v>
      </c>
      <c r="I24" s="1">
        <v>78772</v>
      </c>
      <c r="J24" s="1">
        <v>7756</v>
      </c>
      <c r="K24" s="9"/>
      <c r="L24" s="28">
        <f t="shared" si="0"/>
        <v>2.9139474882379723E-2</v>
      </c>
      <c r="M24" s="6">
        <f t="shared" si="1"/>
        <v>12800</v>
      </c>
      <c r="N24" s="7">
        <f t="shared" si="2"/>
        <v>0.56921875</v>
      </c>
      <c r="O24" s="7"/>
      <c r="P24" s="24">
        <f t="shared" si="3"/>
        <v>1920</v>
      </c>
      <c r="Q24" s="24">
        <f t="shared" si="4"/>
        <v>7680</v>
      </c>
      <c r="R24" s="24">
        <f t="shared" si="5"/>
        <v>3200</v>
      </c>
      <c r="S24" s="24">
        <f t="shared" si="6"/>
        <v>1600</v>
      </c>
      <c r="T24" s="24">
        <f t="shared" si="7"/>
        <v>192</v>
      </c>
      <c r="U24" s="21">
        <f t="shared" si="8"/>
        <v>12608</v>
      </c>
    </row>
    <row r="25" spans="1:21" ht="15" thickBot="1" x14ac:dyDescent="0.4">
      <c r="A25" s="5" t="s">
        <v>35</v>
      </c>
      <c r="B25" s="1">
        <v>5698</v>
      </c>
      <c r="C25" s="2"/>
      <c r="D25" s="2">
        <v>198</v>
      </c>
      <c r="E25" s="2"/>
      <c r="F25" s="1">
        <v>5316</v>
      </c>
      <c r="G25" s="2">
        <v>936</v>
      </c>
      <c r="H25" s="2">
        <v>33</v>
      </c>
      <c r="I25" s="1">
        <v>53909</v>
      </c>
      <c r="J25" s="1">
        <v>8852</v>
      </c>
      <c r="K25" s="9"/>
      <c r="L25" s="28">
        <f t="shared" si="0"/>
        <v>3.4749034749034749E-2</v>
      </c>
      <c r="M25" s="6">
        <f t="shared" si="1"/>
        <v>13200</v>
      </c>
      <c r="N25" s="7">
        <f t="shared" si="2"/>
        <v>0.59727272727272729</v>
      </c>
      <c r="O25" s="7"/>
      <c r="P25" s="24">
        <f t="shared" si="3"/>
        <v>1980</v>
      </c>
      <c r="Q25" s="24">
        <f t="shared" si="4"/>
        <v>7920</v>
      </c>
      <c r="R25" s="24">
        <f t="shared" si="5"/>
        <v>3300</v>
      </c>
      <c r="S25" s="24">
        <f t="shared" si="6"/>
        <v>1650</v>
      </c>
      <c r="T25" s="24">
        <f t="shared" si="7"/>
        <v>198</v>
      </c>
      <c r="U25" s="21">
        <f t="shared" si="8"/>
        <v>13002</v>
      </c>
    </row>
    <row r="26" spans="1:21" ht="15" thickBot="1" x14ac:dyDescent="0.4">
      <c r="A26" s="5" t="s">
        <v>33</v>
      </c>
      <c r="B26" s="1">
        <v>4929</v>
      </c>
      <c r="C26" s="2"/>
      <c r="D26" s="2">
        <v>184</v>
      </c>
      <c r="E26" s="2"/>
      <c r="F26" s="1">
        <v>4675</v>
      </c>
      <c r="G26" s="2">
        <v>710</v>
      </c>
      <c r="H26" s="2">
        <v>26</v>
      </c>
      <c r="I26" s="1">
        <v>52990</v>
      </c>
      <c r="J26" s="1">
        <v>7628</v>
      </c>
      <c r="K26" s="10"/>
      <c r="L26" s="28">
        <f t="shared" si="0"/>
        <v>3.7330087238790832E-2</v>
      </c>
      <c r="M26" s="6">
        <f t="shared" si="1"/>
        <v>12266.666666666668</v>
      </c>
      <c r="N26" s="7">
        <f t="shared" si="2"/>
        <v>0.61888586956521741</v>
      </c>
      <c r="O26" s="7"/>
      <c r="P26" s="24">
        <f t="shared" si="3"/>
        <v>1840.0000000000002</v>
      </c>
      <c r="Q26" s="24">
        <f t="shared" si="4"/>
        <v>7360.0000000000009</v>
      </c>
      <c r="R26" s="24">
        <f t="shared" si="5"/>
        <v>3066.666666666667</v>
      </c>
      <c r="S26" s="24">
        <f t="shared" si="6"/>
        <v>1533.3333333333335</v>
      </c>
      <c r="T26" s="24">
        <f t="shared" si="7"/>
        <v>184</v>
      </c>
      <c r="U26" s="21">
        <f t="shared" si="8"/>
        <v>12082.666666666668</v>
      </c>
    </row>
    <row r="27" spans="1:21" ht="15" thickBot="1" x14ac:dyDescent="0.4">
      <c r="A27" s="5" t="s">
        <v>36</v>
      </c>
      <c r="B27" s="1">
        <v>4903</v>
      </c>
      <c r="C27" s="2"/>
      <c r="D27" s="2">
        <v>160</v>
      </c>
      <c r="E27" s="2"/>
      <c r="F27" s="1">
        <v>4723</v>
      </c>
      <c r="G27" s="1">
        <v>1008</v>
      </c>
      <c r="H27" s="2">
        <v>33</v>
      </c>
      <c r="I27" s="1">
        <v>45712</v>
      </c>
      <c r="J27" s="1">
        <v>9397</v>
      </c>
      <c r="K27" s="10"/>
      <c r="L27" s="28">
        <f t="shared" si="0"/>
        <v>3.263308178666123E-2</v>
      </c>
      <c r="M27" s="6">
        <f t="shared" si="1"/>
        <v>10666.666666666668</v>
      </c>
      <c r="N27" s="7">
        <f t="shared" si="2"/>
        <v>0.5572187500000001</v>
      </c>
      <c r="O27" s="7"/>
      <c r="P27" s="24">
        <f t="shared" si="3"/>
        <v>1600.0000000000002</v>
      </c>
      <c r="Q27" s="24">
        <f t="shared" si="4"/>
        <v>6400.0000000000009</v>
      </c>
      <c r="R27" s="24">
        <f t="shared" si="5"/>
        <v>2666.666666666667</v>
      </c>
      <c r="S27" s="24">
        <f t="shared" si="6"/>
        <v>1333.3333333333335</v>
      </c>
      <c r="T27" s="24">
        <f t="shared" si="7"/>
        <v>160</v>
      </c>
      <c r="U27" s="21">
        <f t="shared" si="8"/>
        <v>10506.666666666668</v>
      </c>
    </row>
    <row r="28" spans="1:21" ht="15" thickBot="1" x14ac:dyDescent="0.4">
      <c r="A28" s="5" t="s">
        <v>40</v>
      </c>
      <c r="B28" s="1">
        <v>4706</v>
      </c>
      <c r="C28" s="2"/>
      <c r="D28" s="2">
        <v>150</v>
      </c>
      <c r="E28" s="2"/>
      <c r="F28" s="1">
        <v>4546</v>
      </c>
      <c r="G28" s="1">
        <v>4454</v>
      </c>
      <c r="H28" s="2">
        <v>142</v>
      </c>
      <c r="I28" s="1">
        <v>34699</v>
      </c>
      <c r="J28" s="1">
        <v>32840</v>
      </c>
      <c r="K28" s="9"/>
      <c r="L28" s="28">
        <f t="shared" si="0"/>
        <v>3.1874203144921377E-2</v>
      </c>
      <c r="M28" s="6">
        <f t="shared" si="1"/>
        <v>10000</v>
      </c>
      <c r="N28" s="7">
        <f t="shared" si="2"/>
        <v>0.5454</v>
      </c>
      <c r="O28" s="7"/>
      <c r="P28" s="24">
        <f t="shared" si="3"/>
        <v>1500</v>
      </c>
      <c r="Q28" s="24">
        <f t="shared" si="4"/>
        <v>6000</v>
      </c>
      <c r="R28" s="24">
        <f t="shared" si="5"/>
        <v>2500</v>
      </c>
      <c r="S28" s="24">
        <f t="shared" si="6"/>
        <v>1250</v>
      </c>
      <c r="T28" s="24">
        <f t="shared" si="7"/>
        <v>150</v>
      </c>
      <c r="U28" s="21">
        <f t="shared" si="8"/>
        <v>9850</v>
      </c>
    </row>
    <row r="29" spans="1:21" ht="15" thickBot="1" x14ac:dyDescent="0.4">
      <c r="A29" s="5" t="s">
        <v>25</v>
      </c>
      <c r="B29" s="1">
        <v>4377</v>
      </c>
      <c r="C29" s="2"/>
      <c r="D29" s="2">
        <v>120</v>
      </c>
      <c r="E29" s="2"/>
      <c r="F29" s="1">
        <v>1519</v>
      </c>
      <c r="G29" s="2">
        <v>883</v>
      </c>
      <c r="H29" s="2">
        <v>24</v>
      </c>
      <c r="I29" s="1">
        <v>40480</v>
      </c>
      <c r="J29" s="1">
        <v>8168</v>
      </c>
      <c r="K29" s="9"/>
      <c r="L29" s="28">
        <f t="shared" si="0"/>
        <v>2.7416038382453736E-2</v>
      </c>
      <c r="M29" s="6">
        <f t="shared" si="1"/>
        <v>8000</v>
      </c>
      <c r="N29" s="7">
        <f t="shared" si="2"/>
        <v>0.81012499999999998</v>
      </c>
      <c r="O29" s="7"/>
      <c r="P29" s="24">
        <f t="shared" si="3"/>
        <v>1200</v>
      </c>
      <c r="Q29" s="24">
        <f t="shared" si="4"/>
        <v>4800</v>
      </c>
      <c r="R29" s="24">
        <f t="shared" si="5"/>
        <v>2000</v>
      </c>
      <c r="S29" s="24">
        <f t="shared" si="6"/>
        <v>1000</v>
      </c>
      <c r="T29" s="24">
        <f t="shared" si="7"/>
        <v>120</v>
      </c>
      <c r="U29" s="21">
        <f t="shared" si="8"/>
        <v>7880</v>
      </c>
    </row>
    <row r="30" spans="1:21" ht="15" thickBot="1" x14ac:dyDescent="0.4">
      <c r="A30" s="5" t="s">
        <v>22</v>
      </c>
      <c r="B30" s="1">
        <v>4346</v>
      </c>
      <c r="C30" s="2"/>
      <c r="D30" s="2">
        <v>220</v>
      </c>
      <c r="E30" s="2"/>
      <c r="F30" s="1">
        <v>3932</v>
      </c>
      <c r="G30" s="2">
        <v>752</v>
      </c>
      <c r="H30" s="2">
        <v>38</v>
      </c>
      <c r="I30" s="1">
        <v>49669</v>
      </c>
      <c r="J30" s="1">
        <v>8596</v>
      </c>
      <c r="K30" s="9"/>
      <c r="L30" s="28">
        <f t="shared" si="0"/>
        <v>5.0621260929590427E-2</v>
      </c>
      <c r="M30" s="6">
        <f t="shared" si="1"/>
        <v>14666.666666666668</v>
      </c>
      <c r="N30" s="7">
        <f t="shared" si="2"/>
        <v>0.73190909090909095</v>
      </c>
      <c r="O30" s="7"/>
      <c r="P30" s="24">
        <f t="shared" si="3"/>
        <v>2200</v>
      </c>
      <c r="Q30" s="24">
        <f t="shared" si="4"/>
        <v>8800</v>
      </c>
      <c r="R30" s="24">
        <f t="shared" si="5"/>
        <v>3666.666666666667</v>
      </c>
      <c r="S30" s="24">
        <f t="shared" si="6"/>
        <v>1833.3333333333335</v>
      </c>
      <c r="T30" s="24">
        <f t="shared" si="7"/>
        <v>220</v>
      </c>
      <c r="U30" s="21">
        <f t="shared" si="8"/>
        <v>14446.666666666668</v>
      </c>
    </row>
    <row r="31" spans="1:21" ht="15" thickBot="1" x14ac:dyDescent="0.4">
      <c r="A31" s="5" t="s">
        <v>30</v>
      </c>
      <c r="B31" s="1">
        <v>4274</v>
      </c>
      <c r="C31" s="2"/>
      <c r="D31" s="2">
        <v>159</v>
      </c>
      <c r="E31" s="2"/>
      <c r="F31" s="1">
        <v>4115</v>
      </c>
      <c r="G31" s="1">
        <v>1430</v>
      </c>
      <c r="H31" s="2">
        <v>53</v>
      </c>
      <c r="I31" s="1">
        <v>39065</v>
      </c>
      <c r="J31" s="1">
        <v>13071</v>
      </c>
      <c r="K31" s="9"/>
      <c r="L31" s="28">
        <f t="shared" si="0"/>
        <v>3.7201684604585866E-2</v>
      </c>
      <c r="M31" s="6">
        <f t="shared" si="1"/>
        <v>10600</v>
      </c>
      <c r="N31" s="7">
        <f t="shared" si="2"/>
        <v>0.61179245283018868</v>
      </c>
      <c r="O31" s="7"/>
      <c r="P31" s="24">
        <f t="shared" si="3"/>
        <v>1590</v>
      </c>
      <c r="Q31" s="24">
        <f t="shared" si="4"/>
        <v>6360</v>
      </c>
      <c r="R31" s="24">
        <f t="shared" si="5"/>
        <v>2650</v>
      </c>
      <c r="S31" s="24">
        <f t="shared" si="6"/>
        <v>1325</v>
      </c>
      <c r="T31" s="24">
        <f t="shared" si="7"/>
        <v>159</v>
      </c>
      <c r="U31" s="21">
        <f t="shared" si="8"/>
        <v>10441</v>
      </c>
    </row>
    <row r="32" spans="1:21" ht="15" thickBot="1" x14ac:dyDescent="0.4">
      <c r="A32" s="5" t="s">
        <v>31</v>
      </c>
      <c r="B32" s="1">
        <v>3728</v>
      </c>
      <c r="C32" s="4">
        <v>3</v>
      </c>
      <c r="D32" s="2">
        <v>157</v>
      </c>
      <c r="E32" s="3">
        <v>2</v>
      </c>
      <c r="F32" s="1">
        <v>2402</v>
      </c>
      <c r="G32" s="1">
        <v>1275</v>
      </c>
      <c r="H32" s="2">
        <v>54</v>
      </c>
      <c r="I32" s="1">
        <v>38668</v>
      </c>
      <c r="J32" s="1">
        <v>13230</v>
      </c>
      <c r="K32" s="9"/>
      <c r="L32" s="28">
        <f t="shared" si="0"/>
        <v>4.2113733905579397E-2</v>
      </c>
      <c r="M32" s="32">
        <f t="shared" si="1"/>
        <v>10466.666666666668</v>
      </c>
      <c r="N32" s="33">
        <f t="shared" si="2"/>
        <v>0.77050955414012745</v>
      </c>
      <c r="O32" s="7"/>
      <c r="P32" s="24">
        <f t="shared" si="3"/>
        <v>1570.0000000000002</v>
      </c>
      <c r="Q32" s="24">
        <f t="shared" si="4"/>
        <v>6280.0000000000009</v>
      </c>
      <c r="R32" s="24">
        <f t="shared" si="5"/>
        <v>2616.666666666667</v>
      </c>
      <c r="S32" s="24">
        <f t="shared" si="6"/>
        <v>1308.3333333333335</v>
      </c>
      <c r="T32" s="24">
        <f t="shared" si="7"/>
        <v>157</v>
      </c>
      <c r="U32" s="21">
        <f t="shared" si="8"/>
        <v>10309.666666666668</v>
      </c>
    </row>
    <row r="33" spans="1:21" ht="15" thickBot="1" x14ac:dyDescent="0.4">
      <c r="A33" s="5" t="s">
        <v>28</v>
      </c>
      <c r="B33" s="1">
        <v>3069</v>
      </c>
      <c r="C33" s="2"/>
      <c r="D33" s="2">
        <v>27</v>
      </c>
      <c r="E33" s="2"/>
      <c r="F33" s="1">
        <v>2363</v>
      </c>
      <c r="G33" s="1">
        <v>1008</v>
      </c>
      <c r="H33" s="2">
        <v>9</v>
      </c>
      <c r="I33" s="1">
        <v>63555</v>
      </c>
      <c r="J33" s="1">
        <v>20870</v>
      </c>
      <c r="K33" s="10"/>
      <c r="L33" s="28">
        <f t="shared" si="0"/>
        <v>8.7976539589442824E-3</v>
      </c>
      <c r="M33" s="6">
        <f t="shared" si="1"/>
        <v>1800</v>
      </c>
      <c r="N33" s="7">
        <f t="shared" si="2"/>
        <v>0.31277777777777777</v>
      </c>
      <c r="O33" s="7"/>
      <c r="P33" s="24">
        <f t="shared" si="3"/>
        <v>270</v>
      </c>
      <c r="Q33" s="24">
        <f t="shared" si="4"/>
        <v>1080</v>
      </c>
      <c r="R33" s="24">
        <f t="shared" si="5"/>
        <v>450</v>
      </c>
      <c r="S33" s="24">
        <f t="shared" si="6"/>
        <v>225</v>
      </c>
      <c r="T33" s="24">
        <f t="shared" si="7"/>
        <v>27</v>
      </c>
      <c r="U33" s="21">
        <f t="shared" si="8"/>
        <v>1773</v>
      </c>
    </row>
    <row r="34" spans="1:21" ht="15" thickBot="1" x14ac:dyDescent="0.4">
      <c r="A34" s="5" t="s">
        <v>38</v>
      </c>
      <c r="B34" s="1">
        <v>2960</v>
      </c>
      <c r="C34" s="2"/>
      <c r="D34" s="2">
        <v>148</v>
      </c>
      <c r="E34" s="2"/>
      <c r="F34" s="1">
        <v>1690</v>
      </c>
      <c r="G34" s="2">
        <v>667</v>
      </c>
      <c r="H34" s="2">
        <v>33</v>
      </c>
      <c r="I34" s="1">
        <v>32319</v>
      </c>
      <c r="J34" s="1">
        <v>7279</v>
      </c>
      <c r="K34" s="10"/>
      <c r="L34" s="28">
        <f t="shared" si="0"/>
        <v>0.05</v>
      </c>
      <c r="M34" s="6">
        <f t="shared" si="1"/>
        <v>9866.6666666666679</v>
      </c>
      <c r="N34" s="7">
        <f t="shared" si="2"/>
        <v>0.82871621621621627</v>
      </c>
      <c r="O34" s="7"/>
      <c r="P34" s="24">
        <f t="shared" si="3"/>
        <v>1480.0000000000002</v>
      </c>
      <c r="Q34" s="24">
        <f t="shared" si="4"/>
        <v>5920.0000000000009</v>
      </c>
      <c r="R34" s="24">
        <f t="shared" si="5"/>
        <v>2466.666666666667</v>
      </c>
      <c r="S34" s="24">
        <f t="shared" si="6"/>
        <v>1233.3333333333335</v>
      </c>
      <c r="T34" s="24">
        <f t="shared" si="7"/>
        <v>148</v>
      </c>
      <c r="U34" s="21">
        <f t="shared" si="8"/>
        <v>9718.6666666666679</v>
      </c>
    </row>
    <row r="35" spans="1:21" ht="15" thickBot="1" x14ac:dyDescent="0.4">
      <c r="A35" s="5" t="s">
        <v>41</v>
      </c>
      <c r="B35" s="1">
        <v>2902</v>
      </c>
      <c r="C35" s="2"/>
      <c r="D35" s="2">
        <v>75</v>
      </c>
      <c r="E35" s="2"/>
      <c r="F35" s="1">
        <v>1656</v>
      </c>
      <c r="G35" s="2">
        <v>926</v>
      </c>
      <c r="H35" s="2">
        <v>24</v>
      </c>
      <c r="I35" s="1">
        <v>24550</v>
      </c>
      <c r="J35" s="1">
        <v>7837</v>
      </c>
      <c r="K35" s="10"/>
      <c r="L35" s="28">
        <f t="shared" si="0"/>
        <v>2.5844245348035838E-2</v>
      </c>
      <c r="M35" s="6">
        <f t="shared" si="1"/>
        <v>5000</v>
      </c>
      <c r="N35" s="7">
        <f t="shared" si="2"/>
        <v>0.66879999999999995</v>
      </c>
      <c r="O35" s="7"/>
      <c r="P35" s="24">
        <f t="shared" si="3"/>
        <v>750</v>
      </c>
      <c r="Q35" s="24">
        <f t="shared" si="4"/>
        <v>3000</v>
      </c>
      <c r="R35" s="24">
        <f t="shared" si="5"/>
        <v>1250</v>
      </c>
      <c r="S35" s="24">
        <f t="shared" si="6"/>
        <v>625</v>
      </c>
      <c r="T35" s="24">
        <f t="shared" si="7"/>
        <v>75</v>
      </c>
      <c r="U35" s="21">
        <f t="shared" si="8"/>
        <v>4925</v>
      </c>
    </row>
    <row r="36" spans="1:21" ht="21.5" thickBot="1" x14ac:dyDescent="0.4">
      <c r="A36" s="5" t="s">
        <v>63</v>
      </c>
      <c r="B36" s="1">
        <v>2793</v>
      </c>
      <c r="C36" s="2"/>
      <c r="D36" s="2">
        <v>96</v>
      </c>
      <c r="E36" s="2"/>
      <c r="F36" s="1">
        <v>2075</v>
      </c>
      <c r="G36" s="1">
        <v>4080</v>
      </c>
      <c r="H36" s="2">
        <v>140</v>
      </c>
      <c r="I36" s="1">
        <v>13699</v>
      </c>
      <c r="J36" s="1">
        <v>20013</v>
      </c>
      <c r="K36" s="10"/>
      <c r="L36" s="28">
        <f t="shared" ref="L36:L57" si="9">D36/B36</f>
        <v>3.4371643394199784E-2</v>
      </c>
      <c r="M36" s="6">
        <f t="shared" ref="M36:M58" si="10">D36/$N$1</f>
        <v>6400</v>
      </c>
      <c r="N36" s="7">
        <f t="shared" ref="N36:N58" si="11">ABS(F36-M36)/M36</f>
        <v>0.67578125</v>
      </c>
      <c r="O36" s="7"/>
      <c r="P36" s="24">
        <f t="shared" ref="P36:P57" si="12">$P$2*$M36</f>
        <v>960</v>
      </c>
      <c r="Q36" s="24">
        <f t="shared" ref="Q36:Q57" si="13">$Q$2*$M36</f>
        <v>3840</v>
      </c>
      <c r="R36" s="24">
        <f t="shared" ref="R36:R57" si="14">$R$2*$M36</f>
        <v>1600</v>
      </c>
      <c r="S36" s="24">
        <f t="shared" ref="S36:S57" si="15">$S$2*$M36</f>
        <v>800</v>
      </c>
      <c r="T36" s="24">
        <f t="shared" ref="T36:T57" si="16">$T$2*$M36</f>
        <v>96</v>
      </c>
      <c r="U36" s="21">
        <f t="shared" ref="U36:U57" si="17">M36-T36</f>
        <v>6304</v>
      </c>
    </row>
    <row r="37" spans="1:21" ht="15" thickBot="1" x14ac:dyDescent="0.4">
      <c r="A37" s="5" t="s">
        <v>46</v>
      </c>
      <c r="B37" s="1">
        <v>2599</v>
      </c>
      <c r="C37" s="2"/>
      <c r="D37" s="2">
        <v>140</v>
      </c>
      <c r="E37" s="2"/>
      <c r="F37" s="2">
        <v>925</v>
      </c>
      <c r="G37" s="2">
        <v>663</v>
      </c>
      <c r="H37" s="2">
        <v>36</v>
      </c>
      <c r="I37" s="1">
        <v>35536</v>
      </c>
      <c r="J37" s="1">
        <v>9070</v>
      </c>
      <c r="K37" s="9"/>
      <c r="L37" s="28">
        <f t="shared" si="9"/>
        <v>5.3866871873797614E-2</v>
      </c>
      <c r="M37" s="6">
        <f t="shared" si="10"/>
        <v>9333.3333333333339</v>
      </c>
      <c r="N37" s="7">
        <f t="shared" si="11"/>
        <v>0.90089285714285716</v>
      </c>
      <c r="O37" s="7"/>
      <c r="P37" s="24">
        <f t="shared" si="12"/>
        <v>1400</v>
      </c>
      <c r="Q37" s="24">
        <f t="shared" si="13"/>
        <v>5600</v>
      </c>
      <c r="R37" s="24">
        <f t="shared" si="14"/>
        <v>2333.3333333333335</v>
      </c>
      <c r="S37" s="24">
        <f t="shared" si="15"/>
        <v>1166.6666666666667</v>
      </c>
      <c r="T37" s="24">
        <f t="shared" si="16"/>
        <v>140</v>
      </c>
      <c r="U37" s="21">
        <f t="shared" si="17"/>
        <v>9193.3333333333339</v>
      </c>
    </row>
    <row r="38" spans="1:21" ht="15" thickBot="1" x14ac:dyDescent="0.4">
      <c r="A38" s="5" t="s">
        <v>43</v>
      </c>
      <c r="B38" s="1">
        <v>2538</v>
      </c>
      <c r="C38" s="2"/>
      <c r="D38" s="2">
        <v>67</v>
      </c>
      <c r="E38" s="2"/>
      <c r="F38" s="1">
        <v>2005</v>
      </c>
      <c r="G38" s="1">
        <v>2673</v>
      </c>
      <c r="H38" s="2">
        <v>71</v>
      </c>
      <c r="I38" s="1">
        <v>14794</v>
      </c>
      <c r="J38" s="1">
        <v>15581</v>
      </c>
      <c r="K38" s="10"/>
      <c r="L38" s="28">
        <f t="shared" si="9"/>
        <v>2.6398739164696611E-2</v>
      </c>
      <c r="M38" s="6">
        <f t="shared" si="10"/>
        <v>4466.666666666667</v>
      </c>
      <c r="N38" s="7">
        <f t="shared" si="11"/>
        <v>0.55111940298507467</v>
      </c>
      <c r="O38" s="7"/>
      <c r="P38" s="24">
        <f t="shared" si="12"/>
        <v>670</v>
      </c>
      <c r="Q38" s="24">
        <f t="shared" si="13"/>
        <v>2680</v>
      </c>
      <c r="R38" s="24">
        <f t="shared" si="14"/>
        <v>1116.6666666666667</v>
      </c>
      <c r="S38" s="24">
        <f t="shared" si="15"/>
        <v>558.33333333333337</v>
      </c>
      <c r="T38" s="24">
        <f t="shared" si="16"/>
        <v>67</v>
      </c>
      <c r="U38" s="21">
        <f t="shared" si="17"/>
        <v>4399.666666666667</v>
      </c>
    </row>
    <row r="39" spans="1:21" ht="15" thickBot="1" x14ac:dyDescent="0.4">
      <c r="A39" s="5" t="s">
        <v>32</v>
      </c>
      <c r="B39" s="1">
        <v>2356</v>
      </c>
      <c r="C39" s="2"/>
      <c r="D39" s="2">
        <v>134</v>
      </c>
      <c r="E39" s="2"/>
      <c r="F39" s="1">
        <v>1062</v>
      </c>
      <c r="G39" s="2">
        <v>426</v>
      </c>
      <c r="H39" s="2">
        <v>24</v>
      </c>
      <c r="I39" s="1">
        <v>45716</v>
      </c>
      <c r="J39" s="1">
        <v>8271</v>
      </c>
      <c r="K39" s="9"/>
      <c r="L39" s="28">
        <f t="shared" si="9"/>
        <v>5.6876061120543296E-2</v>
      </c>
      <c r="M39" s="6">
        <f t="shared" si="10"/>
        <v>8933.3333333333339</v>
      </c>
      <c r="N39" s="7">
        <f t="shared" si="11"/>
        <v>0.88111940298507463</v>
      </c>
      <c r="O39" s="7"/>
      <c r="P39" s="24">
        <f t="shared" si="12"/>
        <v>1340</v>
      </c>
      <c r="Q39" s="24">
        <f t="shared" si="13"/>
        <v>5360</v>
      </c>
      <c r="R39" s="24">
        <f t="shared" si="14"/>
        <v>2233.3333333333335</v>
      </c>
      <c r="S39" s="24">
        <f t="shared" si="15"/>
        <v>1116.6666666666667</v>
      </c>
      <c r="T39" s="24">
        <f t="shared" si="16"/>
        <v>134</v>
      </c>
      <c r="U39" s="21">
        <f t="shared" si="17"/>
        <v>8799.3333333333339</v>
      </c>
    </row>
    <row r="40" spans="1:21" ht="15" thickBot="1" x14ac:dyDescent="0.4">
      <c r="A40" s="5" t="s">
        <v>37</v>
      </c>
      <c r="B40" s="1">
        <v>1910</v>
      </c>
      <c r="C40" s="2"/>
      <c r="D40" s="2">
        <v>74</v>
      </c>
      <c r="E40" s="2"/>
      <c r="F40" s="1">
        <v>1836</v>
      </c>
      <c r="G40" s="2">
        <v>468</v>
      </c>
      <c r="H40" s="2">
        <v>18</v>
      </c>
      <c r="I40" s="1">
        <v>39038</v>
      </c>
      <c r="J40" s="1">
        <v>9564</v>
      </c>
      <c r="K40" s="9"/>
      <c r="L40" s="28">
        <f t="shared" si="9"/>
        <v>3.8743455497382201E-2</v>
      </c>
      <c r="M40" s="6">
        <f t="shared" si="10"/>
        <v>4933.3333333333339</v>
      </c>
      <c r="N40" s="7">
        <f t="shared" si="11"/>
        <v>0.62783783783783786</v>
      </c>
      <c r="O40" s="7"/>
      <c r="P40" s="24">
        <f t="shared" si="12"/>
        <v>740.00000000000011</v>
      </c>
      <c r="Q40" s="24">
        <f t="shared" si="13"/>
        <v>2960.0000000000005</v>
      </c>
      <c r="R40" s="24">
        <f t="shared" si="14"/>
        <v>1233.3333333333335</v>
      </c>
      <c r="S40" s="24">
        <f t="shared" si="15"/>
        <v>616.66666666666674</v>
      </c>
      <c r="T40" s="24">
        <f t="shared" si="16"/>
        <v>74</v>
      </c>
      <c r="U40" s="21">
        <f t="shared" si="17"/>
        <v>4859.3333333333339</v>
      </c>
    </row>
    <row r="41" spans="1:21" ht="15" thickBot="1" x14ac:dyDescent="0.4">
      <c r="A41" s="5" t="s">
        <v>45</v>
      </c>
      <c r="B41" s="1">
        <v>1849</v>
      </c>
      <c r="C41" s="2"/>
      <c r="D41" s="2">
        <v>92</v>
      </c>
      <c r="E41" s="2"/>
      <c r="F41" s="1">
        <v>1317</v>
      </c>
      <c r="G41" s="2">
        <v>636</v>
      </c>
      <c r="H41" s="2">
        <v>32</v>
      </c>
      <c r="I41" s="1">
        <v>18130</v>
      </c>
      <c r="J41" s="1">
        <v>6233</v>
      </c>
      <c r="K41" s="9"/>
      <c r="L41" s="28">
        <f t="shared" si="9"/>
        <v>4.9756625202812328E-2</v>
      </c>
      <c r="M41" s="6">
        <f t="shared" si="10"/>
        <v>6133.3333333333339</v>
      </c>
      <c r="N41" s="7">
        <f t="shared" si="11"/>
        <v>0.7852717391304348</v>
      </c>
      <c r="O41" s="7"/>
      <c r="P41" s="24">
        <f t="shared" si="12"/>
        <v>920.00000000000011</v>
      </c>
      <c r="Q41" s="24">
        <f t="shared" si="13"/>
        <v>3680.0000000000005</v>
      </c>
      <c r="R41" s="24">
        <f t="shared" si="14"/>
        <v>1533.3333333333335</v>
      </c>
      <c r="S41" s="24">
        <f t="shared" si="15"/>
        <v>766.66666666666674</v>
      </c>
      <c r="T41" s="24">
        <f t="shared" si="16"/>
        <v>92</v>
      </c>
      <c r="U41" s="21">
        <f t="shared" si="17"/>
        <v>6041.3333333333339</v>
      </c>
    </row>
    <row r="42" spans="1:21" ht="15" thickBot="1" x14ac:dyDescent="0.4">
      <c r="A42" s="5" t="s">
        <v>44</v>
      </c>
      <c r="B42" s="1">
        <v>1845</v>
      </c>
      <c r="C42" s="2"/>
      <c r="D42" s="2">
        <v>55</v>
      </c>
      <c r="E42" s="2"/>
      <c r="F42" s="1">
        <v>1303</v>
      </c>
      <c r="G42" s="2">
        <v>882</v>
      </c>
      <c r="H42" s="2">
        <v>26</v>
      </c>
      <c r="I42" s="1">
        <v>37042</v>
      </c>
      <c r="J42" s="1">
        <v>17703</v>
      </c>
      <c r="K42" s="9"/>
      <c r="L42" s="28">
        <f t="shared" si="9"/>
        <v>2.9810298102981029E-2</v>
      </c>
      <c r="M42" s="6">
        <f t="shared" si="10"/>
        <v>3666.666666666667</v>
      </c>
      <c r="N42" s="7">
        <f t="shared" si="11"/>
        <v>0.64463636363636367</v>
      </c>
      <c r="O42" s="7"/>
      <c r="P42" s="24">
        <f t="shared" si="12"/>
        <v>550</v>
      </c>
      <c r="Q42" s="24">
        <f t="shared" si="13"/>
        <v>2200</v>
      </c>
      <c r="R42" s="24">
        <f t="shared" si="14"/>
        <v>916.66666666666674</v>
      </c>
      <c r="S42" s="24">
        <f t="shared" si="15"/>
        <v>458.33333333333337</v>
      </c>
      <c r="T42" s="24">
        <f t="shared" si="16"/>
        <v>55</v>
      </c>
      <c r="U42" s="21">
        <f t="shared" si="17"/>
        <v>3611.666666666667</v>
      </c>
    </row>
    <row r="43" spans="1:21" ht="15" thickBot="1" x14ac:dyDescent="0.4">
      <c r="A43" s="5" t="s">
        <v>34</v>
      </c>
      <c r="B43" s="1">
        <v>1781</v>
      </c>
      <c r="C43" s="2"/>
      <c r="D43" s="2">
        <v>39</v>
      </c>
      <c r="E43" s="2"/>
      <c r="F43" s="1">
        <v>1021</v>
      </c>
      <c r="G43" s="2">
        <v>596</v>
      </c>
      <c r="H43" s="2">
        <v>13</v>
      </c>
      <c r="I43" s="1">
        <v>24851</v>
      </c>
      <c r="J43" s="1">
        <v>8310</v>
      </c>
      <c r="K43" s="10"/>
      <c r="L43" s="28">
        <f t="shared" si="9"/>
        <v>2.1897810218978103E-2</v>
      </c>
      <c r="M43" s="6">
        <f t="shared" si="10"/>
        <v>2600</v>
      </c>
      <c r="N43" s="7">
        <f t="shared" si="11"/>
        <v>0.60730769230769233</v>
      </c>
      <c r="O43" s="7"/>
      <c r="P43" s="24">
        <f t="shared" si="12"/>
        <v>390</v>
      </c>
      <c r="Q43" s="24">
        <f t="shared" si="13"/>
        <v>1560</v>
      </c>
      <c r="R43" s="24">
        <f t="shared" si="14"/>
        <v>650</v>
      </c>
      <c r="S43" s="24">
        <f t="shared" si="15"/>
        <v>325</v>
      </c>
      <c r="T43" s="24">
        <f t="shared" si="16"/>
        <v>39</v>
      </c>
      <c r="U43" s="21">
        <f t="shared" si="17"/>
        <v>2561</v>
      </c>
    </row>
    <row r="44" spans="1:21" ht="15" thickBot="1" x14ac:dyDescent="0.4">
      <c r="A44" s="5" t="s">
        <v>49</v>
      </c>
      <c r="B44" s="1">
        <v>1672</v>
      </c>
      <c r="C44" s="2"/>
      <c r="D44" s="2">
        <v>45</v>
      </c>
      <c r="E44" s="2"/>
      <c r="F44" s="1">
        <v>1042</v>
      </c>
      <c r="G44" s="2">
        <v>991</v>
      </c>
      <c r="H44" s="2">
        <v>27</v>
      </c>
      <c r="I44" s="1">
        <v>17445</v>
      </c>
      <c r="J44" s="1">
        <v>10336</v>
      </c>
      <c r="K44" s="9"/>
      <c r="L44" s="28">
        <f t="shared" si="9"/>
        <v>2.6913875598086126E-2</v>
      </c>
      <c r="M44" s="6">
        <f t="shared" si="10"/>
        <v>3000</v>
      </c>
      <c r="N44" s="7">
        <f t="shared" si="11"/>
        <v>0.65266666666666662</v>
      </c>
      <c r="O44" s="7"/>
      <c r="P44" s="24">
        <f t="shared" si="12"/>
        <v>450</v>
      </c>
      <c r="Q44" s="24">
        <f t="shared" si="13"/>
        <v>1800</v>
      </c>
      <c r="R44" s="24">
        <f t="shared" si="14"/>
        <v>750</v>
      </c>
      <c r="S44" s="24">
        <f t="shared" si="15"/>
        <v>375</v>
      </c>
      <c r="T44" s="24">
        <f t="shared" si="16"/>
        <v>45</v>
      </c>
      <c r="U44" s="21">
        <f t="shared" si="17"/>
        <v>2955</v>
      </c>
    </row>
    <row r="45" spans="1:21" ht="15" thickBot="1" x14ac:dyDescent="0.4">
      <c r="A45" s="5" t="s">
        <v>54</v>
      </c>
      <c r="B45" s="1">
        <v>1635</v>
      </c>
      <c r="C45" s="2"/>
      <c r="D45" s="2">
        <v>7</v>
      </c>
      <c r="E45" s="2"/>
      <c r="F45" s="1">
        <v>1076</v>
      </c>
      <c r="G45" s="1">
        <v>1892</v>
      </c>
      <c r="H45" s="2">
        <v>8</v>
      </c>
      <c r="I45" s="1">
        <v>12062</v>
      </c>
      <c r="J45" s="1">
        <v>13956</v>
      </c>
      <c r="K45" s="10"/>
      <c r="L45" s="28">
        <f t="shared" si="9"/>
        <v>4.2813455657492354E-3</v>
      </c>
      <c r="M45" s="6">
        <f t="shared" si="10"/>
        <v>466.66666666666669</v>
      </c>
      <c r="N45" s="7">
        <f t="shared" si="11"/>
        <v>1.3057142857142856</v>
      </c>
      <c r="O45" s="7"/>
      <c r="P45" s="24">
        <f t="shared" si="12"/>
        <v>70</v>
      </c>
      <c r="Q45" s="24">
        <f t="shared" si="13"/>
        <v>280</v>
      </c>
      <c r="R45" s="24">
        <f t="shared" si="14"/>
        <v>116.66666666666667</v>
      </c>
      <c r="S45" s="24">
        <f t="shared" si="15"/>
        <v>58.333333333333336</v>
      </c>
      <c r="T45" s="24">
        <f t="shared" si="16"/>
        <v>7</v>
      </c>
      <c r="U45" s="21">
        <f t="shared" si="17"/>
        <v>459.66666666666669</v>
      </c>
    </row>
    <row r="46" spans="1:21" ht="15" thickBot="1" x14ac:dyDescent="0.4">
      <c r="A46" s="5" t="s">
        <v>50</v>
      </c>
      <c r="B46" s="1">
        <v>1474</v>
      </c>
      <c r="C46" s="2"/>
      <c r="D46" s="2">
        <v>28</v>
      </c>
      <c r="E46" s="2"/>
      <c r="F46" s="1">
        <v>1424</v>
      </c>
      <c r="G46" s="2">
        <v>774</v>
      </c>
      <c r="H46" s="2">
        <v>15</v>
      </c>
      <c r="I46" s="1">
        <v>15756</v>
      </c>
      <c r="J46" s="1">
        <v>8272</v>
      </c>
      <c r="K46" s="9"/>
      <c r="L46" s="28">
        <f t="shared" si="9"/>
        <v>1.8995929443690638E-2</v>
      </c>
      <c r="M46" s="6">
        <f t="shared" si="10"/>
        <v>1866.6666666666667</v>
      </c>
      <c r="N46" s="7">
        <f t="shared" si="11"/>
        <v>0.23714285714285718</v>
      </c>
      <c r="O46" s="7"/>
      <c r="P46" s="24">
        <f t="shared" si="12"/>
        <v>280</v>
      </c>
      <c r="Q46" s="24">
        <f t="shared" si="13"/>
        <v>1120</v>
      </c>
      <c r="R46" s="24">
        <f t="shared" si="14"/>
        <v>466.66666666666669</v>
      </c>
      <c r="S46" s="24">
        <f t="shared" si="15"/>
        <v>233.33333333333334</v>
      </c>
      <c r="T46" s="24">
        <f t="shared" si="16"/>
        <v>28</v>
      </c>
      <c r="U46" s="21">
        <f t="shared" si="17"/>
        <v>1838.6666666666667</v>
      </c>
    </row>
    <row r="47" spans="1:21" ht="15" thickBot="1" x14ac:dyDescent="0.4">
      <c r="A47" s="5" t="s">
        <v>42</v>
      </c>
      <c r="B47" s="1">
        <v>1392</v>
      </c>
      <c r="C47" s="2"/>
      <c r="D47" s="2">
        <v>41</v>
      </c>
      <c r="E47" s="2"/>
      <c r="F47" s="2">
        <v>830</v>
      </c>
      <c r="G47" s="1">
        <v>1036</v>
      </c>
      <c r="H47" s="2">
        <v>31</v>
      </c>
      <c r="I47" s="1">
        <v>14118</v>
      </c>
      <c r="J47" s="1">
        <v>10507</v>
      </c>
      <c r="K47" s="10"/>
      <c r="L47" s="28">
        <f t="shared" si="9"/>
        <v>2.9454022988505746E-2</v>
      </c>
      <c r="M47" s="6">
        <f t="shared" si="10"/>
        <v>2733.3333333333335</v>
      </c>
      <c r="N47" s="7">
        <f t="shared" si="11"/>
        <v>0.69634146341463421</v>
      </c>
      <c r="O47" s="7"/>
      <c r="P47" s="24">
        <f t="shared" si="12"/>
        <v>410</v>
      </c>
      <c r="Q47" s="24">
        <f t="shared" si="13"/>
        <v>1640</v>
      </c>
      <c r="R47" s="24">
        <f t="shared" si="14"/>
        <v>683.33333333333337</v>
      </c>
      <c r="S47" s="24">
        <f t="shared" si="15"/>
        <v>341.66666666666669</v>
      </c>
      <c r="T47" s="24">
        <f t="shared" si="16"/>
        <v>41</v>
      </c>
      <c r="U47" s="21">
        <f t="shared" si="17"/>
        <v>2692.3333333333335</v>
      </c>
    </row>
    <row r="48" spans="1:21" ht="15" thickBot="1" x14ac:dyDescent="0.4">
      <c r="A48" s="5" t="s">
        <v>56</v>
      </c>
      <c r="B48" s="2">
        <v>890</v>
      </c>
      <c r="C48" s="2"/>
      <c r="D48" s="2">
        <v>20</v>
      </c>
      <c r="E48" s="2"/>
      <c r="F48" s="2">
        <v>645</v>
      </c>
      <c r="G48" s="2">
        <v>487</v>
      </c>
      <c r="H48" s="2">
        <v>11</v>
      </c>
      <c r="I48" s="1">
        <v>21675</v>
      </c>
      <c r="J48" s="1">
        <v>11850</v>
      </c>
      <c r="K48" s="10"/>
      <c r="L48" s="28">
        <f t="shared" si="9"/>
        <v>2.247191011235955E-2</v>
      </c>
      <c r="M48" s="6">
        <f t="shared" si="10"/>
        <v>1333.3333333333335</v>
      </c>
      <c r="N48" s="7">
        <f t="shared" si="11"/>
        <v>0.5162500000000001</v>
      </c>
      <c r="O48" s="7"/>
      <c r="P48" s="24">
        <f t="shared" si="12"/>
        <v>200.00000000000003</v>
      </c>
      <c r="Q48" s="24">
        <f t="shared" si="13"/>
        <v>800.00000000000011</v>
      </c>
      <c r="R48" s="24">
        <f t="shared" si="14"/>
        <v>333.33333333333337</v>
      </c>
      <c r="S48" s="24">
        <f t="shared" si="15"/>
        <v>166.66666666666669</v>
      </c>
      <c r="T48" s="24">
        <f t="shared" si="16"/>
        <v>20</v>
      </c>
      <c r="U48" s="21">
        <f t="shared" si="17"/>
        <v>1313.3333333333335</v>
      </c>
    </row>
    <row r="49" spans="1:21" ht="15" thickBot="1" x14ac:dyDescent="0.4">
      <c r="A49" s="5" t="s">
        <v>39</v>
      </c>
      <c r="B49" s="2">
        <v>867</v>
      </c>
      <c r="C49" s="2"/>
      <c r="D49" s="2">
        <v>34</v>
      </c>
      <c r="E49" s="2"/>
      <c r="F49" s="2">
        <v>440</v>
      </c>
      <c r="G49" s="2">
        <v>651</v>
      </c>
      <c r="H49" s="2">
        <v>26</v>
      </c>
      <c r="I49" s="1">
        <v>14943</v>
      </c>
      <c r="J49" s="1">
        <v>11212</v>
      </c>
      <c r="K49" s="9"/>
      <c r="L49" s="28">
        <f t="shared" si="9"/>
        <v>3.9215686274509803E-2</v>
      </c>
      <c r="M49" s="6">
        <f t="shared" si="10"/>
        <v>2266.666666666667</v>
      </c>
      <c r="N49" s="7">
        <f t="shared" si="11"/>
        <v>0.80588235294117649</v>
      </c>
      <c r="O49" s="7"/>
      <c r="P49" s="24">
        <f t="shared" si="12"/>
        <v>340.00000000000006</v>
      </c>
      <c r="Q49" s="24">
        <f t="shared" si="13"/>
        <v>1360.0000000000002</v>
      </c>
      <c r="R49" s="24">
        <f t="shared" si="14"/>
        <v>566.66666666666674</v>
      </c>
      <c r="S49" s="24">
        <f t="shared" si="15"/>
        <v>283.33333333333337</v>
      </c>
      <c r="T49" s="24">
        <f t="shared" si="16"/>
        <v>34</v>
      </c>
      <c r="U49" s="21">
        <f t="shared" si="17"/>
        <v>2232.666666666667</v>
      </c>
    </row>
    <row r="50" spans="1:21" ht="15" thickBot="1" x14ac:dyDescent="0.4">
      <c r="A50" s="5" t="s">
        <v>48</v>
      </c>
      <c r="B50" s="2">
        <v>812</v>
      </c>
      <c r="C50" s="2"/>
      <c r="D50" s="2">
        <v>38</v>
      </c>
      <c r="E50" s="2"/>
      <c r="F50" s="2">
        <v>774</v>
      </c>
      <c r="G50" s="1">
        <v>1299</v>
      </c>
      <c r="H50" s="2">
        <v>61</v>
      </c>
      <c r="I50" s="1">
        <v>12726</v>
      </c>
      <c r="J50" s="1">
        <v>20362</v>
      </c>
      <c r="K50" s="10"/>
      <c r="L50" s="28">
        <f t="shared" si="9"/>
        <v>4.6798029556650245E-2</v>
      </c>
      <c r="M50" s="6">
        <f t="shared" si="10"/>
        <v>2533.3333333333335</v>
      </c>
      <c r="N50" s="7">
        <f t="shared" si="11"/>
        <v>0.69447368421052635</v>
      </c>
      <c r="O50" s="7"/>
      <c r="P50" s="24">
        <f t="shared" si="12"/>
        <v>380</v>
      </c>
      <c r="Q50" s="24">
        <f t="shared" si="13"/>
        <v>1520</v>
      </c>
      <c r="R50" s="24">
        <f t="shared" si="14"/>
        <v>633.33333333333337</v>
      </c>
      <c r="S50" s="24">
        <f t="shared" si="15"/>
        <v>316.66666666666669</v>
      </c>
      <c r="T50" s="24">
        <f t="shared" si="16"/>
        <v>38</v>
      </c>
      <c r="U50" s="21">
        <f t="shared" si="17"/>
        <v>2495.3333333333335</v>
      </c>
    </row>
    <row r="51" spans="1:21" ht="15" thickBot="1" x14ac:dyDescent="0.4">
      <c r="A51" s="5" t="s">
        <v>53</v>
      </c>
      <c r="B51" s="2">
        <v>585</v>
      </c>
      <c r="C51" s="2"/>
      <c r="D51" s="2">
        <v>10</v>
      </c>
      <c r="E51" s="2"/>
      <c r="F51" s="2">
        <v>386</v>
      </c>
      <c r="G51" s="2">
        <v>778</v>
      </c>
      <c r="H51" s="2">
        <v>13</v>
      </c>
      <c r="I51" s="1">
        <v>13630</v>
      </c>
      <c r="J51" s="1">
        <v>18120</v>
      </c>
      <c r="K51" s="10"/>
      <c r="L51" s="28">
        <f t="shared" si="9"/>
        <v>1.7094017094017096E-2</v>
      </c>
      <c r="M51" s="6">
        <f t="shared" si="10"/>
        <v>666.66666666666674</v>
      </c>
      <c r="N51" s="7">
        <f t="shared" si="11"/>
        <v>0.42100000000000004</v>
      </c>
      <c r="O51" s="7"/>
      <c r="P51" s="24">
        <f t="shared" si="12"/>
        <v>100.00000000000001</v>
      </c>
      <c r="Q51" s="24">
        <f t="shared" si="13"/>
        <v>400.00000000000006</v>
      </c>
      <c r="R51" s="24">
        <f t="shared" si="14"/>
        <v>166.66666666666669</v>
      </c>
      <c r="S51" s="24">
        <f t="shared" si="15"/>
        <v>83.333333333333343</v>
      </c>
      <c r="T51" s="24">
        <f t="shared" si="16"/>
        <v>10</v>
      </c>
      <c r="U51" s="21">
        <f t="shared" si="17"/>
        <v>656.66666666666674</v>
      </c>
    </row>
    <row r="52" spans="1:21" ht="15" thickBot="1" x14ac:dyDescent="0.4">
      <c r="A52" s="5" t="s">
        <v>47</v>
      </c>
      <c r="B52" s="2">
        <v>580</v>
      </c>
      <c r="C52" s="2"/>
      <c r="D52" s="2">
        <v>10</v>
      </c>
      <c r="E52" s="2"/>
      <c r="F52" s="2">
        <v>156</v>
      </c>
      <c r="G52" s="2">
        <v>408</v>
      </c>
      <c r="H52" s="2">
        <v>7</v>
      </c>
      <c r="I52" s="1">
        <v>24452</v>
      </c>
      <c r="J52" s="1">
        <v>17195</v>
      </c>
      <c r="K52" s="9"/>
      <c r="L52" s="28">
        <f t="shared" si="9"/>
        <v>1.7241379310344827E-2</v>
      </c>
      <c r="M52" s="6">
        <f t="shared" si="10"/>
        <v>666.66666666666674</v>
      </c>
      <c r="N52" s="7">
        <f t="shared" si="11"/>
        <v>0.76600000000000001</v>
      </c>
      <c r="O52" s="7"/>
      <c r="P52" s="24">
        <f t="shared" si="12"/>
        <v>100.00000000000001</v>
      </c>
      <c r="Q52" s="24">
        <f t="shared" si="13"/>
        <v>400.00000000000006</v>
      </c>
      <c r="R52" s="24">
        <f t="shared" si="14"/>
        <v>166.66666666666669</v>
      </c>
      <c r="S52" s="24">
        <f t="shared" si="15"/>
        <v>83.333333333333343</v>
      </c>
      <c r="T52" s="24">
        <f t="shared" si="16"/>
        <v>10</v>
      </c>
      <c r="U52" s="21">
        <f t="shared" si="17"/>
        <v>656.66666666666674</v>
      </c>
    </row>
    <row r="53" spans="1:21" ht="15" thickBot="1" x14ac:dyDescent="0.4">
      <c r="A53" s="5" t="s">
        <v>51</v>
      </c>
      <c r="B53" s="2">
        <v>433</v>
      </c>
      <c r="C53" s="2"/>
      <c r="D53" s="2">
        <v>10</v>
      </c>
      <c r="E53" s="2"/>
      <c r="F53" s="2">
        <v>180</v>
      </c>
      <c r="G53" s="2">
        <v>416</v>
      </c>
      <c r="H53" s="2">
        <v>10</v>
      </c>
      <c r="I53" s="1">
        <v>10898</v>
      </c>
      <c r="J53" s="1">
        <v>10461</v>
      </c>
      <c r="K53" s="9"/>
      <c r="L53" s="28">
        <f t="shared" si="9"/>
        <v>2.3094688221709007E-2</v>
      </c>
      <c r="M53" s="6">
        <f t="shared" si="10"/>
        <v>666.66666666666674</v>
      </c>
      <c r="N53" s="7">
        <f t="shared" si="11"/>
        <v>0.73</v>
      </c>
      <c r="O53" s="7"/>
      <c r="P53" s="24">
        <f t="shared" si="12"/>
        <v>100.00000000000001</v>
      </c>
      <c r="Q53" s="24">
        <f t="shared" si="13"/>
        <v>400.00000000000006</v>
      </c>
      <c r="R53" s="24">
        <f t="shared" si="14"/>
        <v>166.66666666666669</v>
      </c>
      <c r="S53" s="24">
        <f t="shared" si="15"/>
        <v>83.333333333333343</v>
      </c>
      <c r="T53" s="24">
        <f t="shared" si="16"/>
        <v>10</v>
      </c>
      <c r="U53" s="21">
        <f t="shared" si="17"/>
        <v>656.66666666666674</v>
      </c>
    </row>
    <row r="54" spans="1:21" ht="15" thickBot="1" x14ac:dyDescent="0.4">
      <c r="A54" s="5" t="s">
        <v>55</v>
      </c>
      <c r="B54" s="2">
        <v>426</v>
      </c>
      <c r="C54" s="2"/>
      <c r="D54" s="2">
        <v>2</v>
      </c>
      <c r="E54" s="2"/>
      <c r="F54" s="2">
        <v>191</v>
      </c>
      <c r="G54" s="2">
        <v>732</v>
      </c>
      <c r="H54" s="2">
        <v>3</v>
      </c>
      <c r="I54" s="1">
        <v>7280</v>
      </c>
      <c r="J54" s="1">
        <v>12512</v>
      </c>
      <c r="K54" s="9"/>
      <c r="L54" s="28">
        <f t="shared" si="9"/>
        <v>4.6948356807511738E-3</v>
      </c>
      <c r="M54" s="6">
        <f t="shared" si="10"/>
        <v>133.33333333333334</v>
      </c>
      <c r="N54" s="7">
        <f t="shared" si="11"/>
        <v>0.43249999999999988</v>
      </c>
      <c r="O54" s="7"/>
      <c r="P54" s="24">
        <f t="shared" si="12"/>
        <v>20</v>
      </c>
      <c r="Q54" s="24">
        <f t="shared" si="13"/>
        <v>80</v>
      </c>
      <c r="R54" s="24">
        <f t="shared" si="14"/>
        <v>33.333333333333336</v>
      </c>
      <c r="S54" s="24">
        <f t="shared" si="15"/>
        <v>16.666666666666668</v>
      </c>
      <c r="T54" s="24">
        <f t="shared" si="16"/>
        <v>2</v>
      </c>
      <c r="U54" s="21">
        <f t="shared" si="17"/>
        <v>131.33333333333334</v>
      </c>
    </row>
    <row r="55" spans="1:21" ht="15" thickBot="1" x14ac:dyDescent="0.4">
      <c r="A55" s="5" t="s">
        <v>52</v>
      </c>
      <c r="B55" s="2">
        <v>319</v>
      </c>
      <c r="C55" s="2"/>
      <c r="D55" s="2">
        <v>9</v>
      </c>
      <c r="E55" s="2"/>
      <c r="F55" s="2">
        <v>157</v>
      </c>
      <c r="G55" s="2">
        <v>432</v>
      </c>
      <c r="H55" s="2">
        <v>12</v>
      </c>
      <c r="I55" s="1">
        <v>9895</v>
      </c>
      <c r="J55" s="1">
        <v>13398</v>
      </c>
      <c r="K55" s="10"/>
      <c r="L55" s="28">
        <f t="shared" si="9"/>
        <v>2.8213166144200628E-2</v>
      </c>
      <c r="M55" s="6">
        <f t="shared" si="10"/>
        <v>600</v>
      </c>
      <c r="N55" s="7">
        <f t="shared" si="11"/>
        <v>0.73833333333333329</v>
      </c>
      <c r="O55" s="7"/>
      <c r="P55" s="24">
        <f t="shared" si="12"/>
        <v>90</v>
      </c>
      <c r="Q55" s="24">
        <f t="shared" si="13"/>
        <v>360</v>
      </c>
      <c r="R55" s="24">
        <f t="shared" si="14"/>
        <v>150</v>
      </c>
      <c r="S55" s="24">
        <f t="shared" si="15"/>
        <v>75</v>
      </c>
      <c r="T55" s="24">
        <f t="shared" si="16"/>
        <v>9</v>
      </c>
      <c r="U55" s="21">
        <f t="shared" si="17"/>
        <v>591</v>
      </c>
    </row>
    <row r="56" spans="1:21" ht="15" thickBot="1" x14ac:dyDescent="0.4">
      <c r="A56" s="5" t="s">
        <v>64</v>
      </c>
      <c r="B56" s="2">
        <v>136</v>
      </c>
      <c r="C56" s="2"/>
      <c r="D56" s="2">
        <v>5</v>
      </c>
      <c r="E56" s="2"/>
      <c r="F56" s="2">
        <v>21</v>
      </c>
      <c r="G56" s="2"/>
      <c r="H56" s="2"/>
      <c r="I56" s="2">
        <v>605</v>
      </c>
      <c r="J56" s="2"/>
      <c r="K56" s="10"/>
      <c r="L56" s="28">
        <f t="shared" si="9"/>
        <v>3.6764705882352942E-2</v>
      </c>
      <c r="M56" s="6">
        <f t="shared" si="10"/>
        <v>333.33333333333337</v>
      </c>
      <c r="N56" s="7">
        <f t="shared" si="11"/>
        <v>0.93700000000000006</v>
      </c>
      <c r="O56" s="7"/>
      <c r="P56" s="24">
        <f t="shared" si="12"/>
        <v>50.000000000000007</v>
      </c>
      <c r="Q56" s="24">
        <f t="shared" si="13"/>
        <v>200.00000000000003</v>
      </c>
      <c r="R56" s="24">
        <f t="shared" si="14"/>
        <v>83.333333333333343</v>
      </c>
      <c r="S56" s="24">
        <f t="shared" si="15"/>
        <v>41.666666666666671</v>
      </c>
      <c r="T56" s="24">
        <f t="shared" si="16"/>
        <v>5</v>
      </c>
      <c r="U56" s="21">
        <f t="shared" si="17"/>
        <v>328.33333333333337</v>
      </c>
    </row>
    <row r="57" spans="1:21" ht="21.5" thickBot="1" x14ac:dyDescent="0.4">
      <c r="A57" s="5" t="s">
        <v>67</v>
      </c>
      <c r="B57" s="2">
        <v>14</v>
      </c>
      <c r="C57" s="4">
        <v>1</v>
      </c>
      <c r="D57" s="2">
        <v>2</v>
      </c>
      <c r="E57" s="2"/>
      <c r="F57" s="2">
        <v>3</v>
      </c>
      <c r="G57" s="2"/>
      <c r="H57" s="2"/>
      <c r="I57" s="2">
        <v>45</v>
      </c>
      <c r="J57" s="2"/>
      <c r="K57" s="10"/>
      <c r="L57" s="28">
        <f t="shared" si="9"/>
        <v>0.14285714285714285</v>
      </c>
      <c r="M57" s="6">
        <f t="shared" si="10"/>
        <v>133.33333333333334</v>
      </c>
      <c r="N57" s="7">
        <f t="shared" si="11"/>
        <v>0.97750000000000004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1">
        <v>1213</v>
      </c>
      <c r="C58" s="2"/>
      <c r="D58" s="2">
        <v>62</v>
      </c>
      <c r="E58" s="2"/>
      <c r="F58" s="1">
        <v>1147</v>
      </c>
      <c r="G58" s="2">
        <v>358</v>
      </c>
      <c r="H58" s="2">
        <v>18</v>
      </c>
      <c r="I58" s="1">
        <v>11332</v>
      </c>
      <c r="J58" s="1">
        <v>3346</v>
      </c>
      <c r="K58" s="9"/>
      <c r="L58" s="27"/>
      <c r="M58" s="6">
        <f t="shared" si="10"/>
        <v>4133.3333333333339</v>
      </c>
      <c r="N58" s="7">
        <f t="shared" si="11"/>
        <v>0.72250000000000003</v>
      </c>
      <c r="O58" s="7"/>
      <c r="P58" s="24">
        <f>P55*$M58</f>
        <v>372000.00000000006</v>
      </c>
      <c r="Q58" s="24">
        <f>Q55*$M58</f>
        <v>1488000.0000000002</v>
      </c>
      <c r="R58" s="24">
        <f>R55*$M58</f>
        <v>620000.00000000012</v>
      </c>
      <c r="S58" s="24">
        <f>S55*$M58</f>
        <v>310000.00000000006</v>
      </c>
      <c r="T58" s="24">
        <f>T55*$M58</f>
        <v>37200.000000000007</v>
      </c>
    </row>
    <row r="59" spans="1:21" ht="21.5" thickBot="1" x14ac:dyDescent="0.4">
      <c r="A59" s="16" t="s">
        <v>66</v>
      </c>
      <c r="B59" s="17">
        <v>53</v>
      </c>
      <c r="C59" s="17"/>
      <c r="D59" s="17">
        <v>3</v>
      </c>
      <c r="E59" s="17"/>
      <c r="F59" s="17">
        <v>2</v>
      </c>
      <c r="G59" s="17"/>
      <c r="H59" s="17"/>
      <c r="I59" s="17">
        <v>625</v>
      </c>
      <c r="J59" s="17"/>
      <c r="K59" s="42"/>
      <c r="L59" s="26"/>
      <c r="M59" s="6"/>
      <c r="N59" s="7"/>
      <c r="O59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3" sqref="U13"/>
    </sheetView>
  </sheetViews>
  <sheetFormatPr defaultRowHeight="13" x14ac:dyDescent="0.3"/>
  <cols>
    <col min="1" max="1" width="20.90625" style="37" customWidth="1"/>
    <col min="2" max="2" width="11.906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2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2" ht="15" thickBot="1" x14ac:dyDescent="0.4">
      <c r="A2" s="48" t="s">
        <v>7</v>
      </c>
      <c r="B2" s="49">
        <v>247215</v>
      </c>
      <c r="C2" s="50"/>
      <c r="D2" s="49">
        <v>18298</v>
      </c>
      <c r="E2" s="50"/>
      <c r="F2" s="49">
        <v>205030</v>
      </c>
      <c r="G2" s="49">
        <v>12601</v>
      </c>
      <c r="H2" s="50">
        <v>933</v>
      </c>
      <c r="I2" s="49">
        <v>617555</v>
      </c>
      <c r="J2" s="49">
        <v>31478</v>
      </c>
      <c r="K2" s="51"/>
      <c r="L2" s="52">
        <f>IFERROR(B2/I2,0)</f>
        <v>0.40031252277125112</v>
      </c>
    </row>
    <row r="3" spans="1:12" ht="15" thickBot="1" x14ac:dyDescent="0.4">
      <c r="A3" s="48" t="s">
        <v>8</v>
      </c>
      <c r="B3" s="49">
        <v>85301</v>
      </c>
      <c r="C3" s="50"/>
      <c r="D3" s="49">
        <v>4202</v>
      </c>
      <c r="E3" s="50"/>
      <c r="F3" s="49">
        <v>79828</v>
      </c>
      <c r="G3" s="49">
        <v>9604</v>
      </c>
      <c r="H3" s="50">
        <v>473</v>
      </c>
      <c r="I3" s="49">
        <v>172543</v>
      </c>
      <c r="J3" s="49">
        <v>19426</v>
      </c>
      <c r="K3" s="53"/>
      <c r="L3" s="52">
        <f>IFERROR(B3/I3,0)</f>
        <v>0.49437531513883498</v>
      </c>
    </row>
    <row r="4" spans="1:12" ht="15" thickBot="1" x14ac:dyDescent="0.4">
      <c r="A4" s="48" t="s">
        <v>23</v>
      </c>
      <c r="B4" s="49">
        <v>17962</v>
      </c>
      <c r="C4" s="50"/>
      <c r="D4" s="49">
        <v>1127</v>
      </c>
      <c r="E4" s="50"/>
      <c r="F4" s="49">
        <v>16770</v>
      </c>
      <c r="G4" s="49">
        <v>5015</v>
      </c>
      <c r="H4" s="50">
        <v>315</v>
      </c>
      <c r="I4" s="49">
        <v>59759</v>
      </c>
      <c r="J4" s="49">
        <v>16685</v>
      </c>
      <c r="K4" s="54"/>
      <c r="L4" s="52">
        <f>IFERROR(B4/I4,0)</f>
        <v>0.30057397212135412</v>
      </c>
    </row>
    <row r="5" spans="1:12" ht="12.5" customHeight="1" thickBot="1" x14ac:dyDescent="0.4">
      <c r="A5" s="48" t="s">
        <v>14</v>
      </c>
      <c r="B5" s="49">
        <v>23928</v>
      </c>
      <c r="C5" s="50"/>
      <c r="D5" s="49">
        <v>1296</v>
      </c>
      <c r="E5" s="50"/>
      <c r="F5" s="49">
        <v>22582</v>
      </c>
      <c r="G5" s="49">
        <v>5131</v>
      </c>
      <c r="H5" s="50">
        <v>278</v>
      </c>
      <c r="I5" s="49">
        <v>141504</v>
      </c>
      <c r="J5" s="49">
        <v>30342</v>
      </c>
      <c r="K5" s="54"/>
      <c r="L5" s="52">
        <f>IFERROR(B5/I5,0)</f>
        <v>0.16909769335142469</v>
      </c>
    </row>
    <row r="6" spans="1:12" ht="15" thickBot="1" x14ac:dyDescent="0.4">
      <c r="A6" s="48" t="s">
        <v>17</v>
      </c>
      <c r="B6" s="49">
        <v>38077</v>
      </c>
      <c r="C6" s="50"/>
      <c r="D6" s="49">
        <v>1706</v>
      </c>
      <c r="E6" s="50"/>
      <c r="F6" s="49">
        <v>28253</v>
      </c>
      <c r="G6" s="49">
        <v>5575</v>
      </c>
      <c r="H6" s="50">
        <v>250</v>
      </c>
      <c r="I6" s="49">
        <v>162241</v>
      </c>
      <c r="J6" s="49">
        <v>23754</v>
      </c>
      <c r="K6" s="53"/>
      <c r="L6" s="52">
        <f>IFERROR(B6/I6,0)</f>
        <v>0.23469406623479885</v>
      </c>
    </row>
    <row r="7" spans="1:12" ht="15" thickBot="1" x14ac:dyDescent="0.4">
      <c r="A7" s="48" t="s">
        <v>11</v>
      </c>
      <c r="B7" s="49">
        <v>31424</v>
      </c>
      <c r="C7" s="50"/>
      <c r="D7" s="49">
        <v>2391</v>
      </c>
      <c r="E7" s="50"/>
      <c r="F7" s="49">
        <v>25796</v>
      </c>
      <c r="G7" s="49">
        <v>3156</v>
      </c>
      <c r="H7" s="50">
        <v>240</v>
      </c>
      <c r="I7" s="49">
        <v>113800</v>
      </c>
      <c r="J7" s="49">
        <v>11429</v>
      </c>
      <c r="K7" s="54"/>
      <c r="L7" s="52">
        <f>IFERROR(B7/I7,0)</f>
        <v>0.27613356766256592</v>
      </c>
    </row>
    <row r="8" spans="1:12" ht="15" thickBot="1" x14ac:dyDescent="0.4">
      <c r="A8" s="48" t="s">
        <v>40</v>
      </c>
      <c r="B8" s="49">
        <v>4706</v>
      </c>
      <c r="C8" s="50"/>
      <c r="D8" s="50">
        <v>150</v>
      </c>
      <c r="E8" s="50"/>
      <c r="F8" s="49">
        <v>4546</v>
      </c>
      <c r="G8" s="49">
        <v>4454</v>
      </c>
      <c r="H8" s="50">
        <v>142</v>
      </c>
      <c r="I8" s="49">
        <v>34699</v>
      </c>
      <c r="J8" s="49">
        <v>32840</v>
      </c>
      <c r="K8" s="53"/>
      <c r="L8" s="52">
        <f>IFERROR(B8/I8,0)</f>
        <v>0.13562350500014408</v>
      </c>
    </row>
    <row r="9" spans="1:12" ht="15" thickBot="1" x14ac:dyDescent="0.4">
      <c r="A9" s="48" t="s">
        <v>63</v>
      </c>
      <c r="B9" s="49">
        <v>2793</v>
      </c>
      <c r="C9" s="50"/>
      <c r="D9" s="50">
        <v>96</v>
      </c>
      <c r="E9" s="50"/>
      <c r="F9" s="49">
        <v>2075</v>
      </c>
      <c r="G9" s="49">
        <v>4080</v>
      </c>
      <c r="H9" s="50">
        <v>140</v>
      </c>
      <c r="I9" s="49">
        <v>13699</v>
      </c>
      <c r="J9" s="49">
        <v>20013</v>
      </c>
      <c r="K9" s="53"/>
      <c r="L9" s="52">
        <f>IFERROR(B9/I9,0)</f>
        <v>0.20388349514563106</v>
      </c>
    </row>
    <row r="10" spans="1:12" ht="15" thickBot="1" x14ac:dyDescent="0.4">
      <c r="A10" s="48" t="s">
        <v>12</v>
      </c>
      <c r="B10" s="49">
        <v>30357</v>
      </c>
      <c r="C10" s="50"/>
      <c r="D10" s="49">
        <v>1290</v>
      </c>
      <c r="E10" s="50"/>
      <c r="F10" s="49">
        <v>28461</v>
      </c>
      <c r="G10" s="49">
        <v>2368</v>
      </c>
      <c r="H10" s="50">
        <v>101</v>
      </c>
      <c r="I10" s="49">
        <v>143318</v>
      </c>
      <c r="J10" s="49">
        <v>11178</v>
      </c>
      <c r="K10" s="53"/>
      <c r="L10" s="52">
        <f>IFERROR(B10/I10,0)</f>
        <v>0.2118156826079069</v>
      </c>
    </row>
    <row r="11" spans="1:12" ht="15" thickBot="1" x14ac:dyDescent="0.4">
      <c r="A11" s="48" t="s">
        <v>19</v>
      </c>
      <c r="B11" s="49">
        <v>32734</v>
      </c>
      <c r="C11" s="50"/>
      <c r="D11" s="49">
        <v>1237</v>
      </c>
      <c r="E11" s="50"/>
      <c r="F11" s="49">
        <v>30847</v>
      </c>
      <c r="G11" s="49">
        <v>2559</v>
      </c>
      <c r="H11" s="50">
        <v>97</v>
      </c>
      <c r="I11" s="49">
        <v>158854</v>
      </c>
      <c r="J11" s="49">
        <v>12419</v>
      </c>
      <c r="K11" s="54"/>
      <c r="L11" s="52">
        <f>IFERROR(B11/I11,0)</f>
        <v>0.20606342931245042</v>
      </c>
    </row>
    <row r="12" spans="1:12" ht="15" thickBot="1" x14ac:dyDescent="0.4">
      <c r="A12" s="48" t="s">
        <v>9</v>
      </c>
      <c r="B12" s="49">
        <v>11790</v>
      </c>
      <c r="C12" s="50"/>
      <c r="D12" s="50">
        <v>634</v>
      </c>
      <c r="E12" s="50"/>
      <c r="F12" s="49">
        <v>9378</v>
      </c>
      <c r="G12" s="49">
        <v>1616</v>
      </c>
      <c r="H12" s="50">
        <v>87</v>
      </c>
      <c r="I12" s="49">
        <v>135706</v>
      </c>
      <c r="J12" s="49">
        <v>18604</v>
      </c>
      <c r="K12" s="54"/>
      <c r="L12" s="52">
        <f>IFERROR(B12/I12,0)</f>
        <v>8.6878988401397142E-2</v>
      </c>
    </row>
    <row r="13" spans="1:12" ht="15" thickBot="1" x14ac:dyDescent="0.4">
      <c r="A13" s="48" t="s">
        <v>27</v>
      </c>
      <c r="B13" s="49">
        <v>11210</v>
      </c>
      <c r="C13" s="50"/>
      <c r="D13" s="50">
        <v>562</v>
      </c>
      <c r="E13" s="50"/>
      <c r="F13" s="49">
        <v>10634</v>
      </c>
      <c r="G13" s="49">
        <v>1689</v>
      </c>
      <c r="H13" s="50">
        <v>85</v>
      </c>
      <c r="I13" s="49">
        <v>61142</v>
      </c>
      <c r="J13" s="49">
        <v>9212</v>
      </c>
      <c r="K13" s="54"/>
      <c r="L13" s="52">
        <f>IFERROR(B13/I13,0)</f>
        <v>0.18334369173399628</v>
      </c>
    </row>
    <row r="14" spans="1:12" ht="15" thickBot="1" x14ac:dyDescent="0.4">
      <c r="A14" s="48" t="s">
        <v>26</v>
      </c>
      <c r="B14" s="49">
        <v>12830</v>
      </c>
      <c r="C14" s="50"/>
      <c r="D14" s="50">
        <v>486</v>
      </c>
      <c r="E14" s="50"/>
      <c r="F14" s="49">
        <v>11430</v>
      </c>
      <c r="G14" s="49">
        <v>2137</v>
      </c>
      <c r="H14" s="50">
        <v>81</v>
      </c>
      <c r="I14" s="49">
        <v>67891</v>
      </c>
      <c r="J14" s="49">
        <v>11309</v>
      </c>
      <c r="K14" s="54"/>
      <c r="L14" s="52">
        <f>IFERROR(B14/I14,0)</f>
        <v>0.18897939343948389</v>
      </c>
    </row>
    <row r="15" spans="1:12" ht="15" thickBot="1" x14ac:dyDescent="0.4">
      <c r="A15" s="48" t="s">
        <v>18</v>
      </c>
      <c r="B15" s="49">
        <v>9730</v>
      </c>
      <c r="C15" s="50"/>
      <c r="D15" s="50">
        <v>422</v>
      </c>
      <c r="E15" s="50"/>
      <c r="F15" s="49">
        <v>8810</v>
      </c>
      <c r="G15" s="49">
        <v>1759</v>
      </c>
      <c r="H15" s="50">
        <v>76</v>
      </c>
      <c r="I15" s="49">
        <v>46195</v>
      </c>
      <c r="J15" s="49">
        <v>8352</v>
      </c>
      <c r="K15" s="54"/>
      <c r="L15" s="52">
        <f>IFERROR(B15/I15,0)</f>
        <v>0.21062885593678971</v>
      </c>
    </row>
    <row r="16" spans="1:12" ht="15" thickBot="1" x14ac:dyDescent="0.4">
      <c r="A16" s="48" t="s">
        <v>43</v>
      </c>
      <c r="B16" s="49">
        <v>2538</v>
      </c>
      <c r="C16" s="50"/>
      <c r="D16" s="50">
        <v>67</v>
      </c>
      <c r="E16" s="50"/>
      <c r="F16" s="49">
        <v>2005</v>
      </c>
      <c r="G16" s="49">
        <v>2673</v>
      </c>
      <c r="H16" s="50">
        <v>71</v>
      </c>
      <c r="I16" s="49">
        <v>14794</v>
      </c>
      <c r="J16" s="49">
        <v>15581</v>
      </c>
      <c r="K16" s="54"/>
      <c r="L16" s="52">
        <f>IFERROR(B16/I16,0)</f>
        <v>0.17155603623090443</v>
      </c>
    </row>
    <row r="17" spans="1:14" ht="15" thickBot="1" x14ac:dyDescent="0.4">
      <c r="A17" s="48" t="s">
        <v>16</v>
      </c>
      <c r="B17" s="49">
        <v>18489</v>
      </c>
      <c r="C17" s="55">
        <v>332</v>
      </c>
      <c r="D17" s="50">
        <v>689</v>
      </c>
      <c r="E17" s="56">
        <v>8</v>
      </c>
      <c r="F17" s="49">
        <v>17769</v>
      </c>
      <c r="G17" s="49">
        <v>1795</v>
      </c>
      <c r="H17" s="50">
        <v>67</v>
      </c>
      <c r="I17" s="49">
        <v>79933</v>
      </c>
      <c r="J17" s="49">
        <v>7762</v>
      </c>
      <c r="K17" s="54"/>
      <c r="L17" s="52">
        <f>IFERROR(B17/I17,0)</f>
        <v>0.23130621895837764</v>
      </c>
    </row>
    <row r="18" spans="1:14" ht="15" thickBot="1" x14ac:dyDescent="0.4">
      <c r="A18" s="48" t="s">
        <v>48</v>
      </c>
      <c r="B18" s="50">
        <v>812</v>
      </c>
      <c r="C18" s="50"/>
      <c r="D18" s="50">
        <v>38</v>
      </c>
      <c r="E18" s="50"/>
      <c r="F18" s="50">
        <v>774</v>
      </c>
      <c r="G18" s="49">
        <v>1299</v>
      </c>
      <c r="H18" s="50">
        <v>61</v>
      </c>
      <c r="I18" s="49">
        <v>12726</v>
      </c>
      <c r="J18" s="49">
        <v>20362</v>
      </c>
      <c r="K18" s="53"/>
      <c r="L18" s="52">
        <f>IFERROR(B18/I18,0)</f>
        <v>6.3806380638063806E-2</v>
      </c>
    </row>
    <row r="19" spans="1:14" ht="15" thickBot="1" x14ac:dyDescent="0.4">
      <c r="A19" s="48" t="s">
        <v>31</v>
      </c>
      <c r="B19" s="49">
        <v>3728</v>
      </c>
      <c r="C19" s="55">
        <v>3</v>
      </c>
      <c r="D19" s="50">
        <v>157</v>
      </c>
      <c r="E19" s="56">
        <v>2</v>
      </c>
      <c r="F19" s="49">
        <v>2402</v>
      </c>
      <c r="G19" s="49">
        <v>1275</v>
      </c>
      <c r="H19" s="50">
        <v>54</v>
      </c>
      <c r="I19" s="49">
        <v>38668</v>
      </c>
      <c r="J19" s="49">
        <v>13230</v>
      </c>
      <c r="K19" s="54"/>
      <c r="L19" s="52">
        <f>IFERROR(B19/I19,0)</f>
        <v>9.6410468604530883E-2</v>
      </c>
      <c r="N19" s="39"/>
    </row>
    <row r="20" spans="1:14" ht="15" thickBot="1" x14ac:dyDescent="0.4">
      <c r="A20" s="48" t="s">
        <v>30</v>
      </c>
      <c r="B20" s="49">
        <v>4274</v>
      </c>
      <c r="C20" s="50"/>
      <c r="D20" s="50">
        <v>159</v>
      </c>
      <c r="E20" s="50"/>
      <c r="F20" s="49">
        <v>4115</v>
      </c>
      <c r="G20" s="49">
        <v>1430</v>
      </c>
      <c r="H20" s="50">
        <v>53</v>
      </c>
      <c r="I20" s="49">
        <v>39065</v>
      </c>
      <c r="J20" s="49">
        <v>13071</v>
      </c>
      <c r="K20" s="54"/>
      <c r="L20" s="52">
        <f>IFERROR(B20/I20,0)</f>
        <v>0.1094073979265327</v>
      </c>
    </row>
    <row r="21" spans="1:14" ht="15" thickBot="1" x14ac:dyDescent="0.4">
      <c r="A21" s="48" t="s">
        <v>21</v>
      </c>
      <c r="B21" s="49">
        <v>11602</v>
      </c>
      <c r="C21" s="50"/>
      <c r="D21" s="50">
        <v>471</v>
      </c>
      <c r="E21" s="50"/>
      <c r="F21" s="49">
        <v>11011</v>
      </c>
      <c r="G21" s="50">
        <v>997</v>
      </c>
      <c r="H21" s="50">
        <v>40</v>
      </c>
      <c r="I21" s="49">
        <v>86989</v>
      </c>
      <c r="J21" s="49">
        <v>7472</v>
      </c>
      <c r="K21" s="54"/>
      <c r="L21" s="52">
        <f>IFERROR(B21/I21,0)</f>
        <v>0.13337318511535942</v>
      </c>
    </row>
    <row r="22" spans="1:14" ht="15" thickBot="1" x14ac:dyDescent="0.4">
      <c r="A22" s="48" t="s">
        <v>13</v>
      </c>
      <c r="B22" s="49">
        <v>26314</v>
      </c>
      <c r="C22" s="50"/>
      <c r="D22" s="50">
        <v>774</v>
      </c>
      <c r="E22" s="50"/>
      <c r="F22" s="49">
        <v>24854</v>
      </c>
      <c r="G22" s="49">
        <v>1277</v>
      </c>
      <c r="H22" s="50">
        <v>38</v>
      </c>
      <c r="I22" s="49">
        <v>262495</v>
      </c>
      <c r="J22" s="49">
        <v>12744</v>
      </c>
      <c r="K22" s="54"/>
      <c r="L22" s="52">
        <f>IFERROR(B22/I22,0)</f>
        <v>0.10024571896607555</v>
      </c>
    </row>
    <row r="23" spans="1:14" ht="15" thickBot="1" x14ac:dyDescent="0.4">
      <c r="A23" s="48" t="s">
        <v>22</v>
      </c>
      <c r="B23" s="49">
        <v>4346</v>
      </c>
      <c r="C23" s="50"/>
      <c r="D23" s="50">
        <v>220</v>
      </c>
      <c r="E23" s="50"/>
      <c r="F23" s="49">
        <v>3932</v>
      </c>
      <c r="G23" s="50">
        <v>752</v>
      </c>
      <c r="H23" s="50">
        <v>38</v>
      </c>
      <c r="I23" s="49">
        <v>49669</v>
      </c>
      <c r="J23" s="49">
        <v>8596</v>
      </c>
      <c r="K23" s="54"/>
      <c r="L23" s="52">
        <f>IFERROR(B23/I23,0)</f>
        <v>8.7499245001912668E-2</v>
      </c>
    </row>
    <row r="24" spans="1:14" ht="15" thickBot="1" x14ac:dyDescent="0.4">
      <c r="A24" s="48" t="s">
        <v>46</v>
      </c>
      <c r="B24" s="49">
        <v>2599</v>
      </c>
      <c r="C24" s="50"/>
      <c r="D24" s="50">
        <v>140</v>
      </c>
      <c r="E24" s="50"/>
      <c r="F24" s="50">
        <v>925</v>
      </c>
      <c r="G24" s="50">
        <v>663</v>
      </c>
      <c r="H24" s="50">
        <v>36</v>
      </c>
      <c r="I24" s="49">
        <v>35536</v>
      </c>
      <c r="J24" s="49">
        <v>9070</v>
      </c>
      <c r="K24" s="54"/>
      <c r="L24" s="52">
        <f>IFERROR(B24/I24,0)</f>
        <v>7.3137100405222866E-2</v>
      </c>
    </row>
    <row r="25" spans="1:14" ht="15" thickBot="1" x14ac:dyDescent="0.4">
      <c r="A25" s="48" t="s">
        <v>36</v>
      </c>
      <c r="B25" s="49">
        <v>4903</v>
      </c>
      <c r="C25" s="50"/>
      <c r="D25" s="50">
        <v>160</v>
      </c>
      <c r="E25" s="50"/>
      <c r="F25" s="49">
        <v>4723</v>
      </c>
      <c r="G25" s="49">
        <v>1008</v>
      </c>
      <c r="H25" s="50">
        <v>33</v>
      </c>
      <c r="I25" s="49">
        <v>45712</v>
      </c>
      <c r="J25" s="49">
        <v>9397</v>
      </c>
      <c r="K25" s="54"/>
      <c r="L25" s="52">
        <f>IFERROR(B25/I25,0)</f>
        <v>0.10725848792439623</v>
      </c>
    </row>
    <row r="26" spans="1:14" ht="15" thickBot="1" x14ac:dyDescent="0.4">
      <c r="A26" s="48" t="s">
        <v>38</v>
      </c>
      <c r="B26" s="49">
        <v>2960</v>
      </c>
      <c r="C26" s="50"/>
      <c r="D26" s="50">
        <v>148</v>
      </c>
      <c r="E26" s="50"/>
      <c r="F26" s="49">
        <v>1690</v>
      </c>
      <c r="G26" s="50">
        <v>667</v>
      </c>
      <c r="H26" s="50">
        <v>33</v>
      </c>
      <c r="I26" s="49">
        <v>32319</v>
      </c>
      <c r="J26" s="49">
        <v>7279</v>
      </c>
      <c r="K26" s="54"/>
      <c r="L26" s="52">
        <f>IFERROR(B26/I26,0)</f>
        <v>9.1586992171787493E-2</v>
      </c>
    </row>
    <row r="27" spans="1:14" ht="15" thickBot="1" x14ac:dyDescent="0.4">
      <c r="A27" s="48" t="s">
        <v>35</v>
      </c>
      <c r="B27" s="49">
        <v>5698</v>
      </c>
      <c r="C27" s="50"/>
      <c r="D27" s="50">
        <v>198</v>
      </c>
      <c r="E27" s="50"/>
      <c r="F27" s="49">
        <v>5316</v>
      </c>
      <c r="G27" s="50">
        <v>936</v>
      </c>
      <c r="H27" s="50">
        <v>33</v>
      </c>
      <c r="I27" s="49">
        <v>53909</v>
      </c>
      <c r="J27" s="49">
        <v>8852</v>
      </c>
      <c r="K27" s="54"/>
      <c r="L27" s="52">
        <f>IFERROR(B27/I27,0)</f>
        <v>0.10569663692518874</v>
      </c>
    </row>
    <row r="28" spans="1:14" ht="15" thickBot="1" x14ac:dyDescent="0.4">
      <c r="A28" s="48" t="s">
        <v>29</v>
      </c>
      <c r="B28" s="49">
        <v>8537</v>
      </c>
      <c r="C28" s="50"/>
      <c r="D28" s="50">
        <v>277</v>
      </c>
      <c r="E28" s="50"/>
      <c r="F28" s="49">
        <v>6993</v>
      </c>
      <c r="G28" s="49">
        <v>1015</v>
      </c>
      <c r="H28" s="50">
        <v>33</v>
      </c>
      <c r="I28" s="49">
        <v>54733</v>
      </c>
      <c r="J28" s="49">
        <v>6505</v>
      </c>
      <c r="K28" s="53"/>
      <c r="L28" s="52">
        <f>IFERROR(B28/I28,0)</f>
        <v>0.15597537134818118</v>
      </c>
    </row>
    <row r="29" spans="1:14" ht="15" thickBot="1" x14ac:dyDescent="0.4">
      <c r="A29" s="48" t="s">
        <v>45</v>
      </c>
      <c r="B29" s="49">
        <v>1849</v>
      </c>
      <c r="C29" s="50"/>
      <c r="D29" s="50">
        <v>92</v>
      </c>
      <c r="E29" s="50"/>
      <c r="F29" s="49">
        <v>1317</v>
      </c>
      <c r="G29" s="50">
        <v>636</v>
      </c>
      <c r="H29" s="50">
        <v>32</v>
      </c>
      <c r="I29" s="49">
        <v>18130</v>
      </c>
      <c r="J29" s="49">
        <v>6233</v>
      </c>
      <c r="K29" s="53"/>
      <c r="L29" s="52">
        <f>IFERROR(B29/I29,0)</f>
        <v>0.10198565912851627</v>
      </c>
    </row>
    <row r="30" spans="1:14" ht="15" thickBot="1" x14ac:dyDescent="0.4">
      <c r="A30" s="48" t="s">
        <v>42</v>
      </c>
      <c r="B30" s="49">
        <v>1392</v>
      </c>
      <c r="C30" s="50"/>
      <c r="D30" s="50">
        <v>41</v>
      </c>
      <c r="E30" s="50"/>
      <c r="F30" s="50">
        <v>830</v>
      </c>
      <c r="G30" s="49">
        <v>1036</v>
      </c>
      <c r="H30" s="50">
        <v>31</v>
      </c>
      <c r="I30" s="49">
        <v>14118</v>
      </c>
      <c r="J30" s="49">
        <v>10507</v>
      </c>
      <c r="K30" s="54"/>
      <c r="L30" s="52">
        <f>IFERROR(B30/I30,0)</f>
        <v>9.8597535061623456E-2</v>
      </c>
    </row>
    <row r="31" spans="1:14" ht="15" thickBot="1" x14ac:dyDescent="0.4">
      <c r="A31" s="48" t="s">
        <v>10</v>
      </c>
      <c r="B31" s="49">
        <v>31527</v>
      </c>
      <c r="C31" s="55">
        <v>97</v>
      </c>
      <c r="D31" s="49">
        <v>1177</v>
      </c>
      <c r="E31" s="56">
        <v>2</v>
      </c>
      <c r="F31" s="49">
        <v>29000</v>
      </c>
      <c r="G31" s="50">
        <v>805</v>
      </c>
      <c r="H31" s="50">
        <v>30</v>
      </c>
      <c r="I31" s="49">
        <v>246400</v>
      </c>
      <c r="J31" s="49">
        <v>6294</v>
      </c>
      <c r="K31" s="53"/>
      <c r="L31" s="52">
        <f>IFERROR(B31/I31,0)</f>
        <v>0.127950487012987</v>
      </c>
    </row>
    <row r="32" spans="1:14" ht="15" thickBot="1" x14ac:dyDescent="0.4">
      <c r="A32" s="48" t="s">
        <v>49</v>
      </c>
      <c r="B32" s="49">
        <v>1672</v>
      </c>
      <c r="C32" s="50"/>
      <c r="D32" s="50">
        <v>45</v>
      </c>
      <c r="E32" s="50"/>
      <c r="F32" s="49">
        <v>1042</v>
      </c>
      <c r="G32" s="50">
        <v>991</v>
      </c>
      <c r="H32" s="50">
        <v>27</v>
      </c>
      <c r="I32" s="49">
        <v>17445</v>
      </c>
      <c r="J32" s="49">
        <v>10336</v>
      </c>
      <c r="K32" s="54"/>
      <c r="L32" s="52">
        <f>IFERROR(B32/I32,0)</f>
        <v>9.5844081398681572E-2</v>
      </c>
    </row>
    <row r="33" spans="1:12" ht="15" thickBot="1" x14ac:dyDescent="0.4">
      <c r="A33" s="48" t="s">
        <v>33</v>
      </c>
      <c r="B33" s="49">
        <v>4929</v>
      </c>
      <c r="C33" s="50"/>
      <c r="D33" s="50">
        <v>184</v>
      </c>
      <c r="E33" s="50"/>
      <c r="F33" s="49">
        <v>4675</v>
      </c>
      <c r="G33" s="50">
        <v>710</v>
      </c>
      <c r="H33" s="50">
        <v>26</v>
      </c>
      <c r="I33" s="49">
        <v>52990</v>
      </c>
      <c r="J33" s="49">
        <v>7628</v>
      </c>
      <c r="K33" s="54"/>
      <c r="L33" s="52">
        <f>IFERROR(B33/I33,0)</f>
        <v>9.3017550481222872E-2</v>
      </c>
    </row>
    <row r="34" spans="1:12" ht="15" thickBot="1" x14ac:dyDescent="0.4">
      <c r="A34" s="48" t="s">
        <v>39</v>
      </c>
      <c r="B34" s="50">
        <v>867</v>
      </c>
      <c r="C34" s="50"/>
      <c r="D34" s="50">
        <v>34</v>
      </c>
      <c r="E34" s="50"/>
      <c r="F34" s="50">
        <v>440</v>
      </c>
      <c r="G34" s="50">
        <v>651</v>
      </c>
      <c r="H34" s="50">
        <v>26</v>
      </c>
      <c r="I34" s="49">
        <v>14943</v>
      </c>
      <c r="J34" s="49">
        <v>11212</v>
      </c>
      <c r="K34" s="53"/>
      <c r="L34" s="52">
        <f>IFERROR(B34/I34,0)</f>
        <v>5.8020477815699661E-2</v>
      </c>
    </row>
    <row r="35" spans="1:12" ht="15" thickBot="1" x14ac:dyDescent="0.4">
      <c r="A35" s="48" t="s">
        <v>44</v>
      </c>
      <c r="B35" s="49">
        <v>1845</v>
      </c>
      <c r="C35" s="50"/>
      <c r="D35" s="50">
        <v>55</v>
      </c>
      <c r="E35" s="50"/>
      <c r="F35" s="49">
        <v>1303</v>
      </c>
      <c r="G35" s="50">
        <v>882</v>
      </c>
      <c r="H35" s="50">
        <v>26</v>
      </c>
      <c r="I35" s="49">
        <v>37042</v>
      </c>
      <c r="J35" s="49">
        <v>17703</v>
      </c>
      <c r="K35" s="53"/>
      <c r="L35" s="52">
        <f>IFERROR(B35/I35,0)</f>
        <v>4.9808325684358293E-2</v>
      </c>
    </row>
    <row r="36" spans="1:12" ht="15" thickBot="1" x14ac:dyDescent="0.4">
      <c r="A36" s="48" t="s">
        <v>41</v>
      </c>
      <c r="B36" s="49">
        <v>2902</v>
      </c>
      <c r="C36" s="50"/>
      <c r="D36" s="50">
        <v>75</v>
      </c>
      <c r="E36" s="50"/>
      <c r="F36" s="49">
        <v>1656</v>
      </c>
      <c r="G36" s="50">
        <v>926</v>
      </c>
      <c r="H36" s="50">
        <v>24</v>
      </c>
      <c r="I36" s="49">
        <v>24550</v>
      </c>
      <c r="J36" s="49">
        <v>7837</v>
      </c>
      <c r="K36" s="54"/>
      <c r="L36" s="52">
        <f>IFERROR(B36/I36,0)</f>
        <v>0.11820773930753564</v>
      </c>
    </row>
    <row r="37" spans="1:12" ht="15" thickBot="1" x14ac:dyDescent="0.4">
      <c r="A37" s="48" t="s">
        <v>32</v>
      </c>
      <c r="B37" s="49">
        <v>2356</v>
      </c>
      <c r="C37" s="50"/>
      <c r="D37" s="50">
        <v>134</v>
      </c>
      <c r="E37" s="50"/>
      <c r="F37" s="49">
        <v>1062</v>
      </c>
      <c r="G37" s="50">
        <v>426</v>
      </c>
      <c r="H37" s="50">
        <v>24</v>
      </c>
      <c r="I37" s="49">
        <v>45716</v>
      </c>
      <c r="J37" s="49">
        <v>8271</v>
      </c>
      <c r="K37" s="53"/>
      <c r="L37" s="52">
        <f>IFERROR(B37/I37,0)</f>
        <v>5.1535567416221895E-2</v>
      </c>
    </row>
    <row r="38" spans="1:12" ht="15" thickBot="1" x14ac:dyDescent="0.4">
      <c r="A38" s="48" t="s">
        <v>25</v>
      </c>
      <c r="B38" s="49">
        <v>4377</v>
      </c>
      <c r="C38" s="50"/>
      <c r="D38" s="50">
        <v>120</v>
      </c>
      <c r="E38" s="50"/>
      <c r="F38" s="49">
        <v>1519</v>
      </c>
      <c r="G38" s="50">
        <v>883</v>
      </c>
      <c r="H38" s="50">
        <v>24</v>
      </c>
      <c r="I38" s="49">
        <v>40480</v>
      </c>
      <c r="J38" s="49">
        <v>8168</v>
      </c>
      <c r="K38" s="54"/>
      <c r="L38" s="52">
        <f>IFERROR(B38/I38,0)</f>
        <v>0.10812747035573123</v>
      </c>
    </row>
    <row r="39" spans="1:12" ht="15" thickBot="1" x14ac:dyDescent="0.4">
      <c r="A39" s="48" t="s">
        <v>20</v>
      </c>
      <c r="B39" s="49">
        <v>7070</v>
      </c>
      <c r="C39" s="50"/>
      <c r="D39" s="50">
        <v>148</v>
      </c>
      <c r="E39" s="50"/>
      <c r="F39" s="49">
        <v>3688</v>
      </c>
      <c r="G39" s="49">
        <v>1063</v>
      </c>
      <c r="H39" s="50">
        <v>22</v>
      </c>
      <c r="I39" s="49">
        <v>97098</v>
      </c>
      <c r="J39" s="49">
        <v>14599</v>
      </c>
      <c r="K39" s="53"/>
      <c r="L39" s="52">
        <f>IFERROR(B39/I39,0)</f>
        <v>7.2813034254052611E-2</v>
      </c>
    </row>
    <row r="40" spans="1:12" ht="15" thickBot="1" x14ac:dyDescent="0.4">
      <c r="A40" s="48" t="s">
        <v>24</v>
      </c>
      <c r="B40" s="49">
        <v>6589</v>
      </c>
      <c r="C40" s="50"/>
      <c r="D40" s="50">
        <v>192</v>
      </c>
      <c r="E40" s="50"/>
      <c r="F40" s="49">
        <v>5514</v>
      </c>
      <c r="G40" s="50">
        <v>649</v>
      </c>
      <c r="H40" s="50">
        <v>19</v>
      </c>
      <c r="I40" s="49">
        <v>78772</v>
      </c>
      <c r="J40" s="49">
        <v>7756</v>
      </c>
      <c r="K40" s="54"/>
      <c r="L40" s="52">
        <f>IFERROR(B40/I40,0)</f>
        <v>8.3646473366170718E-2</v>
      </c>
    </row>
    <row r="41" spans="1:12" ht="15" thickBot="1" x14ac:dyDescent="0.4">
      <c r="A41" s="48" t="s">
        <v>37</v>
      </c>
      <c r="B41" s="49">
        <v>1910</v>
      </c>
      <c r="C41" s="50"/>
      <c r="D41" s="50">
        <v>74</v>
      </c>
      <c r="E41" s="50"/>
      <c r="F41" s="49">
        <v>1836</v>
      </c>
      <c r="G41" s="50">
        <v>468</v>
      </c>
      <c r="H41" s="50">
        <v>18</v>
      </c>
      <c r="I41" s="49">
        <v>39038</v>
      </c>
      <c r="J41" s="49">
        <v>9564</v>
      </c>
      <c r="K41" s="54"/>
      <c r="L41" s="52">
        <f>IFERROR(B41/I41,0)</f>
        <v>4.8926686817972236E-2</v>
      </c>
    </row>
    <row r="42" spans="1:12" ht="15" thickBot="1" x14ac:dyDescent="0.4">
      <c r="A42" s="48" t="s">
        <v>65</v>
      </c>
      <c r="B42" s="49">
        <v>1213</v>
      </c>
      <c r="C42" s="50"/>
      <c r="D42" s="50">
        <v>62</v>
      </c>
      <c r="E42" s="50"/>
      <c r="F42" s="49">
        <v>1147</v>
      </c>
      <c r="G42" s="50">
        <v>358</v>
      </c>
      <c r="H42" s="50">
        <v>18</v>
      </c>
      <c r="I42" s="49">
        <v>11332</v>
      </c>
      <c r="J42" s="49">
        <v>3346</v>
      </c>
      <c r="K42" s="53"/>
      <c r="L42" s="57"/>
    </row>
    <row r="43" spans="1:12" ht="15" thickBot="1" x14ac:dyDescent="0.4">
      <c r="A43" s="48" t="s">
        <v>15</v>
      </c>
      <c r="B43" s="49">
        <v>19317</v>
      </c>
      <c r="C43" s="50"/>
      <c r="D43" s="50">
        <v>499</v>
      </c>
      <c r="E43" s="50"/>
      <c r="F43" s="49">
        <v>14012</v>
      </c>
      <c r="G43" s="50">
        <v>693</v>
      </c>
      <c r="H43" s="50">
        <v>18</v>
      </c>
      <c r="I43" s="49">
        <v>182710</v>
      </c>
      <c r="J43" s="49">
        <v>6552</v>
      </c>
      <c r="K43" s="53"/>
      <c r="L43" s="52">
        <f>IFERROR(B43/I43,0)</f>
        <v>0.10572491927097587</v>
      </c>
    </row>
    <row r="44" spans="1:12" ht="15" thickBot="1" x14ac:dyDescent="0.4">
      <c r="A44" s="48" t="s">
        <v>50</v>
      </c>
      <c r="B44" s="49">
        <v>1474</v>
      </c>
      <c r="C44" s="50"/>
      <c r="D44" s="50">
        <v>28</v>
      </c>
      <c r="E44" s="50"/>
      <c r="F44" s="49">
        <v>1424</v>
      </c>
      <c r="G44" s="50">
        <v>774</v>
      </c>
      <c r="H44" s="50">
        <v>15</v>
      </c>
      <c r="I44" s="49">
        <v>15756</v>
      </c>
      <c r="J44" s="49">
        <v>8272</v>
      </c>
      <c r="K44" s="53"/>
      <c r="L44" s="52">
        <f>IFERROR(B44/I44,0)</f>
        <v>9.3551662858593551E-2</v>
      </c>
    </row>
    <row r="45" spans="1:12" ht="15" thickBot="1" x14ac:dyDescent="0.4">
      <c r="A45" s="48" t="s">
        <v>34</v>
      </c>
      <c r="B45" s="49">
        <v>1781</v>
      </c>
      <c r="C45" s="50"/>
      <c r="D45" s="50">
        <v>39</v>
      </c>
      <c r="E45" s="50"/>
      <c r="F45" s="49">
        <v>1021</v>
      </c>
      <c r="G45" s="50">
        <v>596</v>
      </c>
      <c r="H45" s="50">
        <v>13</v>
      </c>
      <c r="I45" s="49">
        <v>24851</v>
      </c>
      <c r="J45" s="49">
        <v>8310</v>
      </c>
      <c r="K45" s="54"/>
      <c r="L45" s="52">
        <f>IFERROR(B45/I45,0)</f>
        <v>7.1667136131342804E-2</v>
      </c>
    </row>
    <row r="46" spans="1:12" ht="15" thickBot="1" x14ac:dyDescent="0.4">
      <c r="A46" s="48" t="s">
        <v>53</v>
      </c>
      <c r="B46" s="50">
        <v>585</v>
      </c>
      <c r="C46" s="50"/>
      <c r="D46" s="50">
        <v>10</v>
      </c>
      <c r="E46" s="50"/>
      <c r="F46" s="50">
        <v>386</v>
      </c>
      <c r="G46" s="50">
        <v>778</v>
      </c>
      <c r="H46" s="50">
        <v>13</v>
      </c>
      <c r="I46" s="49">
        <v>13630</v>
      </c>
      <c r="J46" s="49">
        <v>18120</v>
      </c>
      <c r="K46" s="54"/>
      <c r="L46" s="52">
        <f>IFERROR(B46/I46,0)</f>
        <v>4.2920029347028613E-2</v>
      </c>
    </row>
    <row r="47" spans="1:12" ht="15" thickBot="1" x14ac:dyDescent="0.4">
      <c r="A47" s="48" t="s">
        <v>52</v>
      </c>
      <c r="B47" s="50">
        <v>319</v>
      </c>
      <c r="C47" s="50"/>
      <c r="D47" s="50">
        <v>9</v>
      </c>
      <c r="E47" s="50"/>
      <c r="F47" s="50">
        <v>157</v>
      </c>
      <c r="G47" s="50">
        <v>432</v>
      </c>
      <c r="H47" s="50">
        <v>12</v>
      </c>
      <c r="I47" s="49">
        <v>9895</v>
      </c>
      <c r="J47" s="49">
        <v>13398</v>
      </c>
      <c r="K47" s="53"/>
      <c r="L47" s="57"/>
    </row>
    <row r="48" spans="1:12" ht="15" thickBot="1" x14ac:dyDescent="0.4">
      <c r="A48" s="48" t="s">
        <v>56</v>
      </c>
      <c r="B48" s="50">
        <v>890</v>
      </c>
      <c r="C48" s="50"/>
      <c r="D48" s="50">
        <v>20</v>
      </c>
      <c r="E48" s="50"/>
      <c r="F48" s="50">
        <v>645</v>
      </c>
      <c r="G48" s="50">
        <v>487</v>
      </c>
      <c r="H48" s="50">
        <v>11</v>
      </c>
      <c r="I48" s="49">
        <v>21675</v>
      </c>
      <c r="J48" s="49">
        <v>11850</v>
      </c>
      <c r="K48" s="54"/>
      <c r="L48" s="52">
        <f>IFERROR(B48/I48,0)</f>
        <v>4.1061130334486738E-2</v>
      </c>
    </row>
    <row r="49" spans="1:12" ht="15" thickBot="1" x14ac:dyDescent="0.4">
      <c r="A49" s="48" t="s">
        <v>51</v>
      </c>
      <c r="B49" s="50">
        <v>433</v>
      </c>
      <c r="C49" s="50"/>
      <c r="D49" s="50">
        <v>10</v>
      </c>
      <c r="E49" s="50"/>
      <c r="F49" s="50">
        <v>180</v>
      </c>
      <c r="G49" s="50">
        <v>416</v>
      </c>
      <c r="H49" s="50">
        <v>10</v>
      </c>
      <c r="I49" s="49">
        <v>10898</v>
      </c>
      <c r="J49" s="49">
        <v>10461</v>
      </c>
      <c r="K49" s="54"/>
      <c r="L49" s="57"/>
    </row>
    <row r="50" spans="1:12" ht="15" thickBot="1" x14ac:dyDescent="0.4">
      <c r="A50" s="48" t="s">
        <v>28</v>
      </c>
      <c r="B50" s="49">
        <v>3069</v>
      </c>
      <c r="C50" s="50"/>
      <c r="D50" s="50">
        <v>27</v>
      </c>
      <c r="E50" s="50"/>
      <c r="F50" s="49">
        <v>2363</v>
      </c>
      <c r="G50" s="49">
        <v>1008</v>
      </c>
      <c r="H50" s="50">
        <v>9</v>
      </c>
      <c r="I50" s="49">
        <v>63555</v>
      </c>
      <c r="J50" s="49">
        <v>20870</v>
      </c>
      <c r="K50" s="54"/>
      <c r="L50" s="52">
        <f>IFERROR(B50/I50,0)</f>
        <v>4.8288883644087795E-2</v>
      </c>
    </row>
    <row r="51" spans="1:12" ht="15" thickBot="1" x14ac:dyDescent="0.4">
      <c r="A51" s="48" t="s">
        <v>54</v>
      </c>
      <c r="B51" s="49">
        <v>1635</v>
      </c>
      <c r="C51" s="50"/>
      <c r="D51" s="50">
        <v>7</v>
      </c>
      <c r="E51" s="50"/>
      <c r="F51" s="49">
        <v>1076</v>
      </c>
      <c r="G51" s="49">
        <v>1892</v>
      </c>
      <c r="H51" s="50">
        <v>8</v>
      </c>
      <c r="I51" s="49">
        <v>12062</v>
      </c>
      <c r="J51" s="49">
        <v>13956</v>
      </c>
      <c r="K51" s="54"/>
      <c r="L51" s="52">
        <f>IFERROR(B51/I51,0)</f>
        <v>0.13554966008953739</v>
      </c>
    </row>
    <row r="52" spans="1:12" ht="15" thickBot="1" x14ac:dyDescent="0.4">
      <c r="A52" s="48" t="s">
        <v>47</v>
      </c>
      <c r="B52" s="50">
        <v>580</v>
      </c>
      <c r="C52" s="50"/>
      <c r="D52" s="50">
        <v>10</v>
      </c>
      <c r="E52" s="50"/>
      <c r="F52" s="50">
        <v>156</v>
      </c>
      <c r="G52" s="50">
        <v>408</v>
      </c>
      <c r="H52" s="50">
        <v>7</v>
      </c>
      <c r="I52" s="49">
        <v>24452</v>
      </c>
      <c r="J52" s="49">
        <v>17195</v>
      </c>
      <c r="K52" s="54"/>
      <c r="L52" s="57"/>
    </row>
    <row r="53" spans="1:12" ht="15" thickBot="1" x14ac:dyDescent="0.4">
      <c r="A53" s="48" t="s">
        <v>55</v>
      </c>
      <c r="B53" s="50">
        <v>426</v>
      </c>
      <c r="C53" s="50"/>
      <c r="D53" s="50">
        <v>2</v>
      </c>
      <c r="E53" s="50"/>
      <c r="F53" s="50">
        <v>191</v>
      </c>
      <c r="G53" s="50">
        <v>732</v>
      </c>
      <c r="H53" s="50">
        <v>3</v>
      </c>
      <c r="I53" s="49">
        <v>7280</v>
      </c>
      <c r="J53" s="49">
        <v>12512</v>
      </c>
      <c r="K53" s="53"/>
      <c r="L53" s="57"/>
    </row>
    <row r="54" spans="1:12" ht="15" thickBot="1" x14ac:dyDescent="0.4">
      <c r="A54" s="48" t="s">
        <v>64</v>
      </c>
      <c r="B54" s="50">
        <v>136</v>
      </c>
      <c r="C54" s="50"/>
      <c r="D54" s="50">
        <v>5</v>
      </c>
      <c r="E54" s="50"/>
      <c r="F54" s="50">
        <v>21</v>
      </c>
      <c r="G54" s="50"/>
      <c r="H54" s="50"/>
      <c r="I54" s="50">
        <v>605</v>
      </c>
      <c r="J54" s="50"/>
      <c r="K54" s="53"/>
      <c r="L54" s="57"/>
    </row>
    <row r="55" spans="1:12" ht="28.5" thickBot="1" x14ac:dyDescent="0.4">
      <c r="A55" s="48" t="s">
        <v>67</v>
      </c>
      <c r="B55" s="50">
        <v>14</v>
      </c>
      <c r="C55" s="55">
        <v>1</v>
      </c>
      <c r="D55" s="50">
        <v>2</v>
      </c>
      <c r="E55" s="50"/>
      <c r="F55" s="50">
        <v>3</v>
      </c>
      <c r="G55" s="50"/>
      <c r="H55" s="50"/>
      <c r="I55" s="50">
        <v>45</v>
      </c>
      <c r="J55" s="50"/>
      <c r="K55" s="54"/>
      <c r="L55" s="57"/>
    </row>
    <row r="56" spans="1:12" ht="28.5" thickBot="1" x14ac:dyDescent="0.4">
      <c r="A56" s="58" t="s">
        <v>66</v>
      </c>
      <c r="B56" s="59">
        <v>53</v>
      </c>
      <c r="C56" s="59"/>
      <c r="D56" s="59">
        <v>3</v>
      </c>
      <c r="E56" s="59"/>
      <c r="F56" s="59">
        <v>2</v>
      </c>
      <c r="G56" s="59"/>
      <c r="H56" s="59"/>
      <c r="I56" s="59">
        <v>625</v>
      </c>
      <c r="J56" s="59"/>
      <c r="K56" s="60"/>
      <c r="L56" s="57"/>
    </row>
    <row r="57" spans="1:12" ht="15" thickBot="1" x14ac:dyDescent="0.35">
      <c r="A57" s="5"/>
      <c r="B57" s="2"/>
      <c r="C57" s="2"/>
      <c r="D57" s="2"/>
      <c r="E57" s="2"/>
      <c r="F57" s="2"/>
      <c r="G57" s="1"/>
      <c r="H57" s="2"/>
      <c r="I57" s="1"/>
      <c r="J57" s="1"/>
      <c r="K57" s="10"/>
      <c r="L57" s="40"/>
    </row>
    <row r="58" spans="1:12" ht="15" thickBot="1" x14ac:dyDescent="0.35">
      <c r="A58" s="5"/>
      <c r="B58" s="2"/>
      <c r="C58" s="2"/>
      <c r="D58" s="2"/>
      <c r="E58" s="2"/>
      <c r="F58" s="2"/>
      <c r="G58" s="1"/>
      <c r="H58" s="2"/>
      <c r="I58" s="1"/>
      <c r="J58" s="1"/>
      <c r="K58" s="10"/>
    </row>
    <row r="59" spans="1:12" ht="13.5" thickBot="1" x14ac:dyDescent="0.35">
      <c r="A59" s="5"/>
      <c r="B59" s="1"/>
      <c r="C59" s="2"/>
      <c r="D59" s="2"/>
      <c r="E59" s="2"/>
      <c r="F59" s="1"/>
      <c r="G59" s="2"/>
      <c r="H59" s="2"/>
      <c r="I59" s="1"/>
      <c r="J59" s="1"/>
      <c r="K59" s="9"/>
      <c r="L59" s="40"/>
    </row>
    <row r="60" spans="1:12" ht="13.5" thickBot="1" x14ac:dyDescent="0.35">
      <c r="A60" s="5"/>
      <c r="B60" s="1"/>
      <c r="C60" s="2"/>
      <c r="D60" s="2"/>
      <c r="E60" s="2"/>
      <c r="F60" s="1"/>
      <c r="G60" s="2"/>
      <c r="H60" s="2"/>
      <c r="I60" s="1"/>
      <c r="J60" s="1"/>
      <c r="K60" s="9"/>
      <c r="L60" s="40"/>
    </row>
    <row r="61" spans="1:12" ht="13.5" thickBot="1" x14ac:dyDescent="0.35">
      <c r="A61" s="5"/>
      <c r="B61" s="1"/>
      <c r="C61" s="2"/>
      <c r="D61" s="2"/>
      <c r="E61" s="2"/>
      <c r="F61" s="1"/>
      <c r="G61" s="1"/>
      <c r="H61" s="2"/>
      <c r="I61" s="1"/>
      <c r="J61" s="1"/>
      <c r="K61" s="9"/>
      <c r="L61" s="40"/>
    </row>
    <row r="62" spans="1:12" ht="13.5" thickBot="1" x14ac:dyDescent="0.35">
      <c r="A62" s="5"/>
      <c r="B62" s="1"/>
      <c r="C62" s="2"/>
      <c r="D62" s="2"/>
      <c r="E62" s="2"/>
      <c r="F62" s="1"/>
      <c r="G62" s="1"/>
      <c r="H62" s="2"/>
      <c r="I62" s="1"/>
      <c r="J62" s="1"/>
      <c r="K62" s="9"/>
      <c r="L62" s="40"/>
    </row>
    <row r="63" spans="1:12" ht="15" thickBot="1" x14ac:dyDescent="0.35">
      <c r="A63" s="5"/>
      <c r="B63" s="2"/>
      <c r="C63" s="2"/>
      <c r="D63" s="2"/>
      <c r="E63" s="2"/>
      <c r="F63" s="2"/>
      <c r="G63" s="2"/>
      <c r="H63" s="2"/>
      <c r="I63" s="1"/>
      <c r="J63" s="1"/>
      <c r="K63" s="10"/>
      <c r="L63" s="40"/>
    </row>
    <row r="64" spans="1:12" ht="15" thickBot="1" x14ac:dyDescent="0.35">
      <c r="A64" s="5"/>
      <c r="B64" s="2"/>
      <c r="C64" s="2"/>
      <c r="D64" s="2"/>
      <c r="E64" s="2"/>
      <c r="F64" s="2"/>
      <c r="G64" s="2"/>
      <c r="H64" s="2"/>
      <c r="I64" s="1"/>
      <c r="J64" s="1"/>
      <c r="K64" s="10"/>
    </row>
    <row r="65" spans="1:12" ht="13.5" thickBot="1" x14ac:dyDescent="0.35">
      <c r="A65" s="5"/>
      <c r="B65" s="1"/>
      <c r="C65" s="2"/>
      <c r="D65" s="2"/>
      <c r="E65" s="2"/>
      <c r="F65" s="1"/>
      <c r="G65" s="2"/>
      <c r="H65" s="2"/>
      <c r="I65" s="1"/>
      <c r="J65" s="1"/>
      <c r="K65" s="9"/>
    </row>
    <row r="66" spans="1:12" ht="13.5" thickBot="1" x14ac:dyDescent="0.35">
      <c r="A66" s="5"/>
      <c r="B66" s="1"/>
      <c r="C66" s="2"/>
      <c r="D66" s="2"/>
      <c r="E66" s="2"/>
      <c r="F66" s="1"/>
      <c r="G66" s="2"/>
      <c r="H66" s="2"/>
      <c r="I66" s="1"/>
      <c r="J66" s="1"/>
      <c r="K66" s="9"/>
      <c r="L66" s="40"/>
    </row>
    <row r="67" spans="1:12" ht="13.5" thickBot="1" x14ac:dyDescent="0.35">
      <c r="A67" s="5"/>
      <c r="B67" s="2"/>
      <c r="C67" s="2"/>
      <c r="D67" s="2"/>
      <c r="E67" s="2"/>
      <c r="F67" s="2"/>
      <c r="G67" s="2"/>
      <c r="H67" s="2"/>
      <c r="I67" s="1"/>
      <c r="J67" s="1"/>
      <c r="K67" s="9"/>
      <c r="L67" s="40"/>
    </row>
    <row r="68" spans="1:12" ht="13.5" thickBot="1" x14ac:dyDescent="0.35">
      <c r="A68" s="16"/>
      <c r="B68" s="17"/>
      <c r="C68" s="17"/>
      <c r="D68" s="17"/>
      <c r="E68" s="17"/>
      <c r="F68" s="17"/>
      <c r="G68" s="17"/>
      <c r="H68" s="17"/>
      <c r="I68" s="41"/>
      <c r="J68" s="41"/>
      <c r="K68" s="42"/>
    </row>
  </sheetData>
  <autoFilter ref="A1:N56" xr:uid="{0FFC770D-E812-4BB2-BFE4-43D655F753EE}">
    <sortState xmlns:xlrd2="http://schemas.microsoft.com/office/spreadsheetml/2017/richdata2" ref="A2:N56">
      <sortCondition descending="1" ref="H1:H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8" workbookViewId="0">
      <selection activeCell="A2" sqref="A2:B56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43">
        <v>160</v>
      </c>
    </row>
    <row r="3" spans="1:2" ht="15" thickBot="1" x14ac:dyDescent="0.4">
      <c r="A3" s="5" t="s">
        <v>52</v>
      </c>
      <c r="B3" s="43">
        <v>9</v>
      </c>
    </row>
    <row r="4" spans="1:2" ht="15" thickBot="1" x14ac:dyDescent="0.4">
      <c r="A4" s="5" t="s">
        <v>33</v>
      </c>
      <c r="B4" s="43">
        <v>184</v>
      </c>
    </row>
    <row r="5" spans="1:2" ht="15" thickBot="1" x14ac:dyDescent="0.4">
      <c r="A5" s="5" t="s">
        <v>34</v>
      </c>
      <c r="B5" s="43">
        <v>39</v>
      </c>
    </row>
    <row r="6" spans="1:2" ht="15" thickBot="1" x14ac:dyDescent="0.4">
      <c r="A6" s="5" t="s">
        <v>10</v>
      </c>
      <c r="B6" s="43">
        <v>1177</v>
      </c>
    </row>
    <row r="7" spans="1:2" ht="15" thickBot="1" x14ac:dyDescent="0.4">
      <c r="A7" s="5" t="s">
        <v>18</v>
      </c>
      <c r="B7" s="43">
        <v>422</v>
      </c>
    </row>
    <row r="8" spans="1:2" ht="15" thickBot="1" x14ac:dyDescent="0.4">
      <c r="A8" s="5" t="s">
        <v>23</v>
      </c>
      <c r="B8" s="43">
        <v>1127</v>
      </c>
    </row>
    <row r="9" spans="1:2" ht="15" thickBot="1" x14ac:dyDescent="0.4">
      <c r="A9" s="5" t="s">
        <v>43</v>
      </c>
      <c r="B9" s="43">
        <v>67</v>
      </c>
    </row>
    <row r="10" spans="1:2" ht="21.5" thickBot="1" x14ac:dyDescent="0.4">
      <c r="A10" s="5" t="s">
        <v>63</v>
      </c>
      <c r="B10" s="43">
        <v>96</v>
      </c>
    </row>
    <row r="11" spans="1:2" ht="15" thickBot="1" x14ac:dyDescent="0.4">
      <c r="A11" s="5" t="s">
        <v>13</v>
      </c>
      <c r="B11" s="43">
        <v>774</v>
      </c>
    </row>
    <row r="12" spans="1:2" ht="15" thickBot="1" x14ac:dyDescent="0.4">
      <c r="A12" s="5" t="s">
        <v>16</v>
      </c>
      <c r="B12" s="43">
        <v>689</v>
      </c>
    </row>
    <row r="13" spans="1:2" ht="15" thickBot="1" x14ac:dyDescent="0.4">
      <c r="A13" s="5" t="s">
        <v>64</v>
      </c>
      <c r="B13" s="43">
        <v>5</v>
      </c>
    </row>
    <row r="14" spans="1:2" ht="15" thickBot="1" x14ac:dyDescent="0.4">
      <c r="A14" s="5" t="s">
        <v>47</v>
      </c>
      <c r="B14" s="43">
        <v>10</v>
      </c>
    </row>
    <row r="15" spans="1:2" ht="15" thickBot="1" x14ac:dyDescent="0.4">
      <c r="A15" s="5" t="s">
        <v>49</v>
      </c>
      <c r="B15" s="43">
        <v>45</v>
      </c>
    </row>
    <row r="16" spans="1:2" ht="15" thickBot="1" x14ac:dyDescent="0.4">
      <c r="A16" s="5" t="s">
        <v>12</v>
      </c>
      <c r="B16" s="43">
        <v>1290</v>
      </c>
    </row>
    <row r="17" spans="1:2" ht="15" thickBot="1" x14ac:dyDescent="0.4">
      <c r="A17" s="5" t="s">
        <v>27</v>
      </c>
      <c r="B17" s="43">
        <v>562</v>
      </c>
    </row>
    <row r="18" spans="1:2" ht="15" thickBot="1" x14ac:dyDescent="0.4">
      <c r="A18" s="5" t="s">
        <v>41</v>
      </c>
      <c r="B18" s="43">
        <v>75</v>
      </c>
    </row>
    <row r="19" spans="1:2" ht="15" thickBot="1" x14ac:dyDescent="0.4">
      <c r="A19" s="5" t="s">
        <v>45</v>
      </c>
      <c r="B19" s="43">
        <v>92</v>
      </c>
    </row>
    <row r="20" spans="1:2" ht="15" thickBot="1" x14ac:dyDescent="0.4">
      <c r="A20" s="5" t="s">
        <v>38</v>
      </c>
      <c r="B20" s="43">
        <v>148</v>
      </c>
    </row>
    <row r="21" spans="1:2" ht="15" thickBot="1" x14ac:dyDescent="0.4">
      <c r="A21" s="5" t="s">
        <v>14</v>
      </c>
      <c r="B21" s="43">
        <v>1296</v>
      </c>
    </row>
    <row r="22" spans="1:2" ht="15" thickBot="1" x14ac:dyDescent="0.4">
      <c r="A22" s="5" t="s">
        <v>39</v>
      </c>
      <c r="B22" s="43">
        <v>34</v>
      </c>
    </row>
    <row r="23" spans="1:2" ht="15" thickBot="1" x14ac:dyDescent="0.4">
      <c r="A23" s="5" t="s">
        <v>26</v>
      </c>
      <c r="B23" s="43">
        <v>486</v>
      </c>
    </row>
    <row r="24" spans="1:2" ht="15" thickBot="1" x14ac:dyDescent="0.4">
      <c r="A24" s="5" t="s">
        <v>17</v>
      </c>
      <c r="B24" s="43">
        <v>1706</v>
      </c>
    </row>
    <row r="25" spans="1:2" ht="15" thickBot="1" x14ac:dyDescent="0.4">
      <c r="A25" s="5" t="s">
        <v>11</v>
      </c>
      <c r="B25" s="43">
        <v>2391</v>
      </c>
    </row>
    <row r="26" spans="1:2" ht="15" thickBot="1" x14ac:dyDescent="0.4">
      <c r="A26" s="5" t="s">
        <v>32</v>
      </c>
      <c r="B26" s="43">
        <v>134</v>
      </c>
    </row>
    <row r="27" spans="1:2" ht="15" thickBot="1" x14ac:dyDescent="0.4">
      <c r="A27" s="5" t="s">
        <v>30</v>
      </c>
      <c r="B27" s="43">
        <v>159</v>
      </c>
    </row>
    <row r="28" spans="1:2" ht="15" thickBot="1" x14ac:dyDescent="0.4">
      <c r="A28" s="5" t="s">
        <v>35</v>
      </c>
      <c r="B28" s="43">
        <v>198</v>
      </c>
    </row>
    <row r="29" spans="1:2" ht="15" thickBot="1" x14ac:dyDescent="0.4">
      <c r="A29" s="5" t="s">
        <v>51</v>
      </c>
      <c r="B29" s="43">
        <v>10</v>
      </c>
    </row>
    <row r="30" spans="1:2" ht="15" thickBot="1" x14ac:dyDescent="0.4">
      <c r="A30" s="5" t="s">
        <v>50</v>
      </c>
      <c r="B30" s="43">
        <v>28</v>
      </c>
    </row>
    <row r="31" spans="1:2" ht="15" thickBot="1" x14ac:dyDescent="0.4">
      <c r="A31" s="5" t="s">
        <v>31</v>
      </c>
      <c r="B31" s="43">
        <v>157</v>
      </c>
    </row>
    <row r="32" spans="1:2" ht="15" thickBot="1" x14ac:dyDescent="0.4">
      <c r="A32" s="5" t="s">
        <v>42</v>
      </c>
      <c r="B32" s="43">
        <v>41</v>
      </c>
    </row>
    <row r="33" spans="1:2" ht="15" thickBot="1" x14ac:dyDescent="0.4">
      <c r="A33" s="5" t="s">
        <v>8</v>
      </c>
      <c r="B33" s="43">
        <v>4202</v>
      </c>
    </row>
    <row r="34" spans="1:2" ht="15" thickBot="1" x14ac:dyDescent="0.4">
      <c r="A34" s="5" t="s">
        <v>44</v>
      </c>
      <c r="B34" s="43">
        <v>55</v>
      </c>
    </row>
    <row r="35" spans="1:2" ht="15" thickBot="1" x14ac:dyDescent="0.4">
      <c r="A35" s="5" t="s">
        <v>7</v>
      </c>
      <c r="B35" s="43">
        <v>18298</v>
      </c>
    </row>
    <row r="36" spans="1:2" ht="15" thickBot="1" x14ac:dyDescent="0.4">
      <c r="A36" s="5" t="s">
        <v>24</v>
      </c>
      <c r="B36" s="43">
        <v>192</v>
      </c>
    </row>
    <row r="37" spans="1:2" ht="15" thickBot="1" x14ac:dyDescent="0.4">
      <c r="A37" s="5" t="s">
        <v>53</v>
      </c>
      <c r="B37" s="43">
        <v>10</v>
      </c>
    </row>
    <row r="38" spans="1:2" ht="21.5" thickBot="1" x14ac:dyDescent="0.4">
      <c r="A38" s="5" t="s">
        <v>67</v>
      </c>
      <c r="B38" s="43">
        <v>2</v>
      </c>
    </row>
    <row r="39" spans="1:2" ht="15" thickBot="1" x14ac:dyDescent="0.4">
      <c r="A39" s="5" t="s">
        <v>21</v>
      </c>
      <c r="B39" s="43">
        <v>471</v>
      </c>
    </row>
    <row r="40" spans="1:2" ht="15" thickBot="1" x14ac:dyDescent="0.4">
      <c r="A40" s="5" t="s">
        <v>46</v>
      </c>
      <c r="B40" s="43">
        <v>140</v>
      </c>
    </row>
    <row r="41" spans="1:2" ht="15" thickBot="1" x14ac:dyDescent="0.4">
      <c r="A41" s="5" t="s">
        <v>37</v>
      </c>
      <c r="B41" s="43">
        <v>74</v>
      </c>
    </row>
    <row r="42" spans="1:2" ht="15" thickBot="1" x14ac:dyDescent="0.4">
      <c r="A42" s="5" t="s">
        <v>19</v>
      </c>
      <c r="B42" s="43">
        <v>1237</v>
      </c>
    </row>
    <row r="43" spans="1:2" ht="15" thickBot="1" x14ac:dyDescent="0.4">
      <c r="A43" s="5" t="s">
        <v>65</v>
      </c>
      <c r="B43" s="43">
        <v>62</v>
      </c>
    </row>
    <row r="44" spans="1:2" ht="15" thickBot="1" x14ac:dyDescent="0.4">
      <c r="A44" s="5" t="s">
        <v>40</v>
      </c>
      <c r="B44" s="43">
        <v>150</v>
      </c>
    </row>
    <row r="45" spans="1:2" ht="15" thickBot="1" x14ac:dyDescent="0.4">
      <c r="A45" s="5" t="s">
        <v>25</v>
      </c>
      <c r="B45" s="43">
        <v>120</v>
      </c>
    </row>
    <row r="46" spans="1:2" ht="15" thickBot="1" x14ac:dyDescent="0.4">
      <c r="A46" s="5" t="s">
        <v>54</v>
      </c>
      <c r="B46" s="43">
        <v>7</v>
      </c>
    </row>
    <row r="47" spans="1:2" ht="15" thickBot="1" x14ac:dyDescent="0.4">
      <c r="A47" s="5" t="s">
        <v>20</v>
      </c>
      <c r="B47" s="43">
        <v>148</v>
      </c>
    </row>
    <row r="48" spans="1:2" ht="15" thickBot="1" x14ac:dyDescent="0.4">
      <c r="A48" s="5" t="s">
        <v>15</v>
      </c>
      <c r="B48" s="43">
        <v>499</v>
      </c>
    </row>
    <row r="49" spans="1:2" ht="21.5" thickBot="1" x14ac:dyDescent="0.4">
      <c r="A49" s="5" t="s">
        <v>66</v>
      </c>
      <c r="B49" s="43">
        <v>3</v>
      </c>
    </row>
    <row r="50" spans="1:2" ht="15" thickBot="1" x14ac:dyDescent="0.4">
      <c r="A50" s="5" t="s">
        <v>28</v>
      </c>
      <c r="B50" s="43">
        <v>27</v>
      </c>
    </row>
    <row r="51" spans="1:2" ht="15" thickBot="1" x14ac:dyDescent="0.4">
      <c r="A51" s="5" t="s">
        <v>48</v>
      </c>
      <c r="B51" s="43">
        <v>38</v>
      </c>
    </row>
    <row r="52" spans="1:2" ht="15" thickBot="1" x14ac:dyDescent="0.4">
      <c r="A52" s="5" t="s">
        <v>29</v>
      </c>
      <c r="B52" s="43">
        <v>277</v>
      </c>
    </row>
    <row r="53" spans="1:2" ht="15" thickBot="1" x14ac:dyDescent="0.4">
      <c r="A53" s="5" t="s">
        <v>9</v>
      </c>
      <c r="B53" s="43">
        <v>634</v>
      </c>
    </row>
    <row r="54" spans="1:2" ht="15" thickBot="1" x14ac:dyDescent="0.4">
      <c r="A54" s="5" t="s">
        <v>56</v>
      </c>
      <c r="B54" s="43">
        <v>20</v>
      </c>
    </row>
    <row r="55" spans="1:2" ht="15" thickBot="1" x14ac:dyDescent="0.4">
      <c r="A55" s="5" t="s">
        <v>22</v>
      </c>
      <c r="B55" s="43">
        <v>220</v>
      </c>
    </row>
    <row r="56" spans="1:2" ht="15" thickBot="1" x14ac:dyDescent="0.4">
      <c r="A56" s="16" t="s">
        <v>55</v>
      </c>
      <c r="B56" s="44">
        <v>2</v>
      </c>
    </row>
    <row r="57" spans="1:2" ht="15" thickBot="1" x14ac:dyDescent="0.4">
      <c r="A57" s="5"/>
    </row>
    <row r="58" spans="1:2" ht="15" thickBot="1" x14ac:dyDescent="0.4">
      <c r="A58" s="5"/>
    </row>
    <row r="59" spans="1:2" ht="15" thickBot="1" x14ac:dyDescent="0.4">
      <c r="A59" s="5"/>
    </row>
    <row r="60" spans="1:2" ht="15" thickBot="1" x14ac:dyDescent="0.4">
      <c r="A60" s="5"/>
    </row>
    <row r="61" spans="1:2" ht="15" thickBot="1" x14ac:dyDescent="0.4">
      <c r="A61" s="5"/>
    </row>
    <row r="62" spans="1:2" ht="15" thickBot="1" x14ac:dyDescent="0.4">
      <c r="A62" s="5"/>
    </row>
    <row r="63" spans="1:2" ht="15" thickBot="1" x14ac:dyDescent="0.4">
      <c r="A63" s="5"/>
    </row>
    <row r="64" spans="1:2" ht="15" thickBot="1" x14ac:dyDescent="0.4">
      <c r="A64" s="5"/>
    </row>
    <row r="65" spans="1:1" ht="15" thickBot="1" x14ac:dyDescent="0.4">
      <c r="A65" s="5"/>
    </row>
    <row r="66" spans="1:1" ht="15" thickBot="1" x14ac:dyDescent="0.4">
      <c r="A66" s="5"/>
    </row>
    <row r="67" spans="1:1" ht="15" thickBot="1" x14ac:dyDescent="0.4">
      <c r="A67" s="5"/>
    </row>
    <row r="68" spans="1:1" ht="15" thickBot="1" x14ac:dyDescent="0.4">
      <c r="A68" s="16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workbookViewId="0">
      <selection activeCell="C54" sqref="C2:C54"/>
    </sheetView>
  </sheetViews>
  <sheetFormatPr defaultRowHeight="12.5" x14ac:dyDescent="0.35"/>
  <cols>
    <col min="1" max="2" width="16.6328125" style="38" bestFit="1" customWidth="1"/>
    <col min="3" max="3" width="10" style="45" bestFit="1" customWidth="1"/>
    <col min="4" max="16384" width="8.7265625" style="38"/>
  </cols>
  <sheetData>
    <row r="1" spans="1:3" ht="13" thickBot="1" x14ac:dyDescent="0.4">
      <c r="A1" s="38" t="s">
        <v>97</v>
      </c>
      <c r="C1" s="45" t="s">
        <v>96</v>
      </c>
    </row>
    <row r="2" spans="1:3" ht="13" thickBot="1" x14ac:dyDescent="0.4">
      <c r="A2" s="38" t="s">
        <v>36</v>
      </c>
      <c r="B2" s="5" t="s">
        <v>36</v>
      </c>
      <c r="C2" s="43">
        <v>160</v>
      </c>
    </row>
    <row r="3" spans="1:3" ht="13" thickBot="1" x14ac:dyDescent="0.4">
      <c r="B3" s="5" t="s">
        <v>52</v>
      </c>
      <c r="C3" s="43">
        <v>9</v>
      </c>
    </row>
    <row r="4" spans="1:3" ht="13" thickBot="1" x14ac:dyDescent="0.4">
      <c r="A4" s="38" t="s">
        <v>33</v>
      </c>
      <c r="B4" s="5" t="s">
        <v>33</v>
      </c>
      <c r="C4" s="43">
        <v>184</v>
      </c>
    </row>
    <row r="5" spans="1:3" ht="13" thickBot="1" x14ac:dyDescent="0.4">
      <c r="A5" s="38" t="s">
        <v>34</v>
      </c>
      <c r="B5" s="5" t="s">
        <v>34</v>
      </c>
      <c r="C5" s="43">
        <v>39</v>
      </c>
    </row>
    <row r="6" spans="1:3" ht="13" thickBot="1" x14ac:dyDescent="0.4">
      <c r="A6" s="38" t="s">
        <v>10</v>
      </c>
      <c r="B6" s="5" t="s">
        <v>10</v>
      </c>
      <c r="C6" s="43">
        <v>1177</v>
      </c>
    </row>
    <row r="7" spans="1:3" ht="13" thickBot="1" x14ac:dyDescent="0.4">
      <c r="A7" s="38" t="s">
        <v>18</v>
      </c>
      <c r="B7" s="5" t="s">
        <v>18</v>
      </c>
      <c r="C7" s="43">
        <v>422</v>
      </c>
    </row>
    <row r="8" spans="1:3" ht="13" thickBot="1" x14ac:dyDescent="0.4">
      <c r="A8" s="38" t="s">
        <v>23</v>
      </c>
      <c r="B8" s="5" t="s">
        <v>23</v>
      </c>
      <c r="C8" s="43">
        <v>1127</v>
      </c>
    </row>
    <row r="9" spans="1:3" ht="13" thickBot="1" x14ac:dyDescent="0.4">
      <c r="A9" s="38" t="s">
        <v>43</v>
      </c>
      <c r="B9" s="5" t="s">
        <v>43</v>
      </c>
      <c r="C9" s="43">
        <v>67</v>
      </c>
    </row>
    <row r="10" spans="1:3" ht="13" thickBot="1" x14ac:dyDescent="0.4">
      <c r="A10" s="38" t="s">
        <v>95</v>
      </c>
      <c r="B10" s="5" t="s">
        <v>63</v>
      </c>
      <c r="C10" s="43">
        <v>96</v>
      </c>
    </row>
    <row r="11" spans="1:3" ht="13" thickBot="1" x14ac:dyDescent="0.4">
      <c r="A11" s="38" t="s">
        <v>13</v>
      </c>
      <c r="B11" s="5" t="s">
        <v>13</v>
      </c>
      <c r="C11" s="43">
        <v>774</v>
      </c>
    </row>
    <row r="12" spans="1:3" ht="13" thickBot="1" x14ac:dyDescent="0.4">
      <c r="A12" s="38" t="s">
        <v>16</v>
      </c>
      <c r="B12" s="5" t="s">
        <v>16</v>
      </c>
      <c r="C12" s="43">
        <v>689</v>
      </c>
    </row>
    <row r="13" spans="1:3" ht="13" thickBot="1" x14ac:dyDescent="0.4">
      <c r="A13" s="38" t="s">
        <v>64</v>
      </c>
      <c r="B13" s="5" t="s">
        <v>64</v>
      </c>
      <c r="C13" s="43">
        <v>5</v>
      </c>
    </row>
    <row r="14" spans="1:3" ht="13" thickBot="1" x14ac:dyDescent="0.4">
      <c r="B14" s="5" t="s">
        <v>47</v>
      </c>
      <c r="C14" s="43">
        <v>10</v>
      </c>
    </row>
    <row r="15" spans="1:3" ht="13" thickBot="1" x14ac:dyDescent="0.4">
      <c r="A15" s="38" t="s">
        <v>49</v>
      </c>
      <c r="B15" s="5" t="s">
        <v>49</v>
      </c>
      <c r="C15" s="43">
        <v>45</v>
      </c>
    </row>
    <row r="16" spans="1:3" ht="13" thickBot="1" x14ac:dyDescent="0.4">
      <c r="A16" s="38" t="s">
        <v>12</v>
      </c>
      <c r="B16" s="5" t="s">
        <v>12</v>
      </c>
      <c r="C16" s="43">
        <v>1290</v>
      </c>
    </row>
    <row r="17" spans="1:3" ht="13" thickBot="1" x14ac:dyDescent="0.4">
      <c r="A17" s="38" t="s">
        <v>27</v>
      </c>
      <c r="B17" s="5" t="s">
        <v>27</v>
      </c>
      <c r="C17" s="43">
        <v>562</v>
      </c>
    </row>
    <row r="18" spans="1:3" ht="13" thickBot="1" x14ac:dyDescent="0.4">
      <c r="A18" s="38" t="s">
        <v>41</v>
      </c>
      <c r="B18" s="5" t="s">
        <v>41</v>
      </c>
      <c r="C18" s="43">
        <v>75</v>
      </c>
    </row>
    <row r="19" spans="1:3" ht="13" thickBot="1" x14ac:dyDescent="0.4">
      <c r="A19" s="38" t="s">
        <v>45</v>
      </c>
      <c r="B19" s="5" t="s">
        <v>45</v>
      </c>
      <c r="C19" s="43">
        <v>92</v>
      </c>
    </row>
    <row r="20" spans="1:3" ht="13" thickBot="1" x14ac:dyDescent="0.4">
      <c r="A20" s="38" t="s">
        <v>38</v>
      </c>
      <c r="B20" s="5" t="s">
        <v>38</v>
      </c>
      <c r="C20" s="43">
        <v>148</v>
      </c>
    </row>
    <row r="21" spans="1:3" ht="13" thickBot="1" x14ac:dyDescent="0.4">
      <c r="A21" s="38" t="s">
        <v>14</v>
      </c>
      <c r="B21" s="5" t="s">
        <v>14</v>
      </c>
      <c r="C21" s="43">
        <v>1296</v>
      </c>
    </row>
    <row r="22" spans="1:3" ht="13" thickBot="1" x14ac:dyDescent="0.4">
      <c r="B22" s="5" t="s">
        <v>39</v>
      </c>
      <c r="C22" s="43">
        <v>34</v>
      </c>
    </row>
    <row r="23" spans="1:3" ht="13" thickBot="1" x14ac:dyDescent="0.4">
      <c r="A23" s="38" t="s">
        <v>26</v>
      </c>
      <c r="B23" s="5" t="s">
        <v>26</v>
      </c>
      <c r="C23" s="43">
        <v>486</v>
      </c>
    </row>
    <row r="24" spans="1:3" ht="13" thickBot="1" x14ac:dyDescent="0.4">
      <c r="A24" s="38" t="s">
        <v>17</v>
      </c>
      <c r="B24" s="5" t="s">
        <v>17</v>
      </c>
      <c r="C24" s="43">
        <v>1706</v>
      </c>
    </row>
    <row r="25" spans="1:3" ht="13" thickBot="1" x14ac:dyDescent="0.4">
      <c r="A25" s="38" t="s">
        <v>11</v>
      </c>
      <c r="B25" s="5" t="s">
        <v>11</v>
      </c>
      <c r="C25" s="43">
        <v>2391</v>
      </c>
    </row>
    <row r="26" spans="1:3" ht="13" thickBot="1" x14ac:dyDescent="0.4">
      <c r="A26" s="38" t="s">
        <v>32</v>
      </c>
      <c r="B26" s="5" t="s">
        <v>32</v>
      </c>
      <c r="C26" s="43">
        <v>134</v>
      </c>
    </row>
    <row r="27" spans="1:3" ht="13" thickBot="1" x14ac:dyDescent="0.4">
      <c r="A27" s="38" t="s">
        <v>30</v>
      </c>
      <c r="B27" s="5" t="s">
        <v>30</v>
      </c>
      <c r="C27" s="43">
        <v>159</v>
      </c>
    </row>
    <row r="28" spans="1:3" ht="13" thickBot="1" x14ac:dyDescent="0.4">
      <c r="A28" s="38" t="s">
        <v>35</v>
      </c>
      <c r="B28" s="5" t="s">
        <v>35</v>
      </c>
      <c r="C28" s="43">
        <v>198</v>
      </c>
    </row>
    <row r="29" spans="1:3" ht="13" thickBot="1" x14ac:dyDescent="0.4">
      <c r="B29" s="5" t="s">
        <v>51</v>
      </c>
      <c r="C29" s="43">
        <v>10</v>
      </c>
    </row>
    <row r="30" spans="1:3" ht="13" thickBot="1" x14ac:dyDescent="0.4">
      <c r="B30" s="5" t="s">
        <v>50</v>
      </c>
      <c r="C30" s="43">
        <v>28</v>
      </c>
    </row>
    <row r="31" spans="1:3" ht="13" thickBot="1" x14ac:dyDescent="0.4">
      <c r="A31" s="38" t="s">
        <v>31</v>
      </c>
      <c r="B31" s="5" t="s">
        <v>31</v>
      </c>
      <c r="C31" s="43">
        <v>157</v>
      </c>
    </row>
    <row r="32" spans="1:3" ht="13" thickBot="1" x14ac:dyDescent="0.4">
      <c r="A32" s="38" t="s">
        <v>42</v>
      </c>
      <c r="B32" s="5" t="s">
        <v>42</v>
      </c>
      <c r="C32" s="43">
        <v>41</v>
      </c>
    </row>
    <row r="33" spans="1:3" ht="13" thickBot="1" x14ac:dyDescent="0.4">
      <c r="A33" s="38" t="s">
        <v>8</v>
      </c>
      <c r="B33" s="5" t="s">
        <v>8</v>
      </c>
      <c r="C33" s="43">
        <v>4202</v>
      </c>
    </row>
    <row r="34" spans="1:3" ht="13" thickBot="1" x14ac:dyDescent="0.4">
      <c r="A34" s="38" t="s">
        <v>44</v>
      </c>
      <c r="B34" s="5" t="s">
        <v>44</v>
      </c>
      <c r="C34" s="43">
        <v>55</v>
      </c>
    </row>
    <row r="35" spans="1:3" ht="13" thickBot="1" x14ac:dyDescent="0.4">
      <c r="A35" s="38" t="s">
        <v>7</v>
      </c>
      <c r="B35" s="5" t="s">
        <v>7</v>
      </c>
      <c r="C35" s="43">
        <v>18298</v>
      </c>
    </row>
    <row r="36" spans="1:3" ht="13" thickBot="1" x14ac:dyDescent="0.4">
      <c r="A36" s="38" t="s">
        <v>24</v>
      </c>
      <c r="B36" s="5" t="s">
        <v>24</v>
      </c>
      <c r="C36" s="43">
        <v>192</v>
      </c>
    </row>
    <row r="37" spans="1:3" ht="13" thickBot="1" x14ac:dyDescent="0.4">
      <c r="B37" s="5" t="s">
        <v>53</v>
      </c>
      <c r="C37" s="43">
        <v>10</v>
      </c>
    </row>
    <row r="38" spans="1:3" ht="13" thickBot="1" x14ac:dyDescent="0.4">
      <c r="A38" s="38" t="s">
        <v>21</v>
      </c>
      <c r="B38" s="5" t="s">
        <v>21</v>
      </c>
      <c r="C38" s="43">
        <v>471</v>
      </c>
    </row>
    <row r="39" spans="1:3" ht="13" thickBot="1" x14ac:dyDescent="0.4">
      <c r="A39" s="38" t="s">
        <v>46</v>
      </c>
      <c r="B39" s="5" t="s">
        <v>46</v>
      </c>
      <c r="C39" s="43">
        <v>140</v>
      </c>
    </row>
    <row r="40" spans="1:3" ht="13" thickBot="1" x14ac:dyDescent="0.4">
      <c r="A40" s="38" t="s">
        <v>37</v>
      </c>
      <c r="B40" s="5" t="s">
        <v>37</v>
      </c>
      <c r="C40" s="43">
        <v>74</v>
      </c>
    </row>
    <row r="41" spans="1:3" ht="13" thickBot="1" x14ac:dyDescent="0.4">
      <c r="A41" s="38" t="s">
        <v>19</v>
      </c>
      <c r="B41" s="5" t="s">
        <v>19</v>
      </c>
      <c r="C41" s="43">
        <v>1237</v>
      </c>
    </row>
    <row r="42" spans="1:3" ht="13" thickBot="1" x14ac:dyDescent="0.4">
      <c r="A42" s="38" t="s">
        <v>65</v>
      </c>
      <c r="B42" s="5" t="s">
        <v>65</v>
      </c>
      <c r="C42" s="43">
        <v>62</v>
      </c>
    </row>
    <row r="43" spans="1:3" ht="13" thickBot="1" x14ac:dyDescent="0.4">
      <c r="B43" s="5" t="s">
        <v>40</v>
      </c>
      <c r="C43" s="43">
        <v>150</v>
      </c>
    </row>
    <row r="44" spans="1:3" ht="13" thickBot="1" x14ac:dyDescent="0.4">
      <c r="A44" s="38" t="s">
        <v>25</v>
      </c>
      <c r="B44" s="5" t="s">
        <v>25</v>
      </c>
      <c r="C44" s="43">
        <v>120</v>
      </c>
    </row>
    <row r="45" spans="1:3" ht="13" thickBot="1" x14ac:dyDescent="0.4">
      <c r="A45" s="38" t="s">
        <v>54</v>
      </c>
      <c r="B45" s="5" t="s">
        <v>54</v>
      </c>
      <c r="C45" s="43">
        <v>7</v>
      </c>
    </row>
    <row r="46" spans="1:3" ht="13" thickBot="1" x14ac:dyDescent="0.4">
      <c r="A46" s="38" t="s">
        <v>20</v>
      </c>
      <c r="B46" s="5" t="s">
        <v>20</v>
      </c>
      <c r="C46" s="43">
        <v>148</v>
      </c>
    </row>
    <row r="47" spans="1:3" ht="13" thickBot="1" x14ac:dyDescent="0.4">
      <c r="A47" s="38" t="s">
        <v>15</v>
      </c>
      <c r="B47" s="5" t="s">
        <v>15</v>
      </c>
      <c r="C47" s="43">
        <v>499</v>
      </c>
    </row>
    <row r="48" spans="1:3" ht="13" thickBot="1" x14ac:dyDescent="0.4">
      <c r="A48" s="38" t="s">
        <v>28</v>
      </c>
      <c r="B48" s="5" t="s">
        <v>28</v>
      </c>
      <c r="C48" s="43">
        <v>27</v>
      </c>
    </row>
    <row r="49" spans="1:3" ht="13" thickBot="1" x14ac:dyDescent="0.4">
      <c r="A49" s="38" t="s">
        <v>48</v>
      </c>
      <c r="B49" s="5" t="s">
        <v>48</v>
      </c>
      <c r="C49" s="43">
        <v>38</v>
      </c>
    </row>
    <row r="50" spans="1:3" ht="13" thickBot="1" x14ac:dyDescent="0.4">
      <c r="A50" s="38" t="s">
        <v>29</v>
      </c>
      <c r="B50" s="5" t="s">
        <v>29</v>
      </c>
      <c r="C50" s="43">
        <v>277</v>
      </c>
    </row>
    <row r="51" spans="1:3" ht="13" thickBot="1" x14ac:dyDescent="0.4">
      <c r="A51" s="38" t="s">
        <v>9</v>
      </c>
      <c r="B51" s="5" t="s">
        <v>9</v>
      </c>
      <c r="C51" s="43">
        <v>634</v>
      </c>
    </row>
    <row r="52" spans="1:3" ht="13" thickBot="1" x14ac:dyDescent="0.4">
      <c r="B52" s="5" t="s">
        <v>56</v>
      </c>
      <c r="C52" s="43">
        <v>20</v>
      </c>
    </row>
    <row r="53" spans="1:3" ht="13" thickBot="1" x14ac:dyDescent="0.4">
      <c r="A53" s="38" t="s">
        <v>22</v>
      </c>
      <c r="B53" s="5" t="s">
        <v>22</v>
      </c>
      <c r="C53" s="43">
        <v>220</v>
      </c>
    </row>
    <row r="54" spans="1:3" ht="13" thickBot="1" x14ac:dyDescent="0.4">
      <c r="A54" s="38" t="s">
        <v>55</v>
      </c>
      <c r="B54" s="16" t="s">
        <v>55</v>
      </c>
      <c r="C54" s="44">
        <v>2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2020-04-20T09:40:21Z</dcterms:modified>
</cp:coreProperties>
</file>