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0C2EFE4A-A269-4BAE-A8FD-13116DECE857}" xr6:coauthVersionLast="45" xr6:coauthVersionMax="45" xr10:uidLastSave="{F38E1578-501C-434F-B3B1-6145A304A2C2}"/>
  <bookViews>
    <workbookView xWindow="11205" yWindow="-18645" windowWidth="25785" windowHeight="171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L22" i="3"/>
  <c r="L15" i="3"/>
  <c r="L47" i="3"/>
  <c r="L7" i="3"/>
  <c r="L25" i="3"/>
  <c r="L26" i="3"/>
  <c r="L34" i="3"/>
  <c r="L24" i="3"/>
  <c r="L50" i="3"/>
  <c r="L45" i="3"/>
  <c r="L20" i="3"/>
  <c r="L19" i="3"/>
  <c r="L43" i="3"/>
  <c r="L29" i="3"/>
  <c r="L5" i="3"/>
  <c r="L4" i="3"/>
  <c r="L23" i="3"/>
  <c r="L35" i="3"/>
  <c r="L56" i="3"/>
  <c r="L48" i="3"/>
  <c r="L17" i="3"/>
  <c r="L11" i="3"/>
  <c r="L30" i="3"/>
  <c r="L55" i="3"/>
  <c r="L6" i="3"/>
  <c r="L40" i="3"/>
  <c r="L57" i="3"/>
  <c r="L44" i="3"/>
  <c r="L37" i="3"/>
  <c r="L42" i="3"/>
  <c r="L14" i="3"/>
  <c r="L31" i="3"/>
  <c r="L10" i="3"/>
  <c r="L8" i="3"/>
  <c r="L28" i="3"/>
  <c r="L12" i="3"/>
  <c r="L16" i="3"/>
  <c r="L41" i="3"/>
  <c r="L18" i="3"/>
  <c r="L53" i="3"/>
  <c r="L27" i="3"/>
  <c r="L51" i="3"/>
  <c r="L9" i="3"/>
  <c r="L39" i="3"/>
  <c r="L13" i="3"/>
  <c r="L54" i="3"/>
  <c r="L49" i="3"/>
  <c r="L36" i="3"/>
  <c r="L46" i="3"/>
  <c r="L33" i="3"/>
  <c r="L52" i="3"/>
  <c r="L21" i="3"/>
  <c r="L32" i="3"/>
  <c r="M40" i="3" l="1"/>
  <c r="M26" i="3"/>
  <c r="M21" i="3"/>
  <c r="M44" i="3"/>
  <c r="M9" i="3"/>
  <c r="M52" i="3"/>
  <c r="M41" i="3"/>
  <c r="M15" i="3"/>
  <c r="M24" i="3"/>
  <c r="M39" i="3"/>
  <c r="M28" i="3"/>
  <c r="M20" i="3"/>
  <c r="M27" i="3"/>
  <c r="M55" i="3"/>
  <c r="M2" i="3"/>
  <c r="M13" i="3"/>
  <c r="M23" i="3"/>
  <c r="M51" i="3"/>
  <c r="M4" i="3"/>
  <c r="M43" i="3"/>
  <c r="M22" i="3"/>
  <c r="M8" i="3"/>
  <c r="M37" i="3"/>
  <c r="M16" i="3"/>
  <c r="M14" i="3"/>
  <c r="M49" i="3"/>
  <c r="M11" i="3"/>
  <c r="M31" i="3"/>
  <c r="M30" i="3"/>
  <c r="M10" i="3"/>
  <c r="M36" i="3"/>
  <c r="M29" i="3"/>
  <c r="M47" i="3"/>
  <c r="M33" i="3"/>
  <c r="M50" i="3"/>
  <c r="M53" i="3"/>
  <c r="M35" i="3"/>
  <c r="M19" i="3"/>
  <c r="M18" i="3"/>
  <c r="M56" i="3"/>
  <c r="M38" i="3"/>
  <c r="M57" i="3"/>
  <c r="M48" i="3"/>
  <c r="M32" i="3"/>
  <c r="M34" i="3"/>
  <c r="M25" i="3"/>
  <c r="M54" i="3"/>
  <c r="M46" i="3"/>
  <c r="M45" i="3"/>
  <c r="M7" i="3"/>
  <c r="M12" i="3"/>
  <c r="M42" i="3"/>
  <c r="M5" i="3"/>
  <c r="M17" i="3"/>
  <c r="M6" i="3"/>
  <c r="M3" i="3" l="1"/>
  <c r="L2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<sst xmlns="http://schemas.openxmlformats.org/spreadsheetml/2006/main" count="321" uniqueCount="101">
  <si>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</si>
  <si>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</si>
  <si>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</si>
  <si>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</si>
  <si>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</si>
  <si>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</si>
  <si>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</si>
  <si>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</si>
  <si>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</si>
  <si>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</si>
  <si>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</si>
  <si>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</si>
  <si>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</si>
  <si>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</si>
  <si>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</si>
  <si>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</si>
  <si>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</si>
  <si>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</si>
  <si>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</si>
  <si>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</si>
  <si>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</si>
  <si>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</si>
  <si>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</si>
  <si>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</si>
  <si>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</si>
  <si>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</si>
  <si>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</si>
  <si>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</si>
  <si>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</si>
  <si>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</si>
  <si>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</si>
  <si>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</si>
  <si>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</si>
  <si>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</si>
  <si>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</si>
  <si>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</si>
  <si>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</si>
  <si>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</si>
  <si>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</si>
  <si>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</si>
  <si>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</si>
  <si>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</si>
  <si>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</si>
  <si>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</si>
  <si>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</si>
  <si>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</si>
  <si>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</si>
  <si>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</si>
  <si>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</si>
  <si>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</si>
  <si>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</si>
  <si>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</si>
  <si>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</si>
  <si>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</si>
  <si>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</si>
  <si>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</si>
  <si>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</si>
  <si>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</si>
  <si>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</si>
  <si>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</si>
  <si>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</si>
  <si>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</si>
  <si>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</si>
  <si>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</si>
  <si>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</si>
  <si>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</si>
  <si>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</si>
  <si>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</si>
  <si>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</si>
  <si>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</si>
  <si>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</si>
  <si>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</si>
  <si>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</si>
  <si>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</si>
  <si>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</si>
  <si>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</si>
  <si>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</si>
  <si>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</si>
  <si>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</si>
  <si>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</si>
  <si>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</si>
  <si>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</si>
  <si>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</si>
  <si>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</si>
  <si>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</si>
  <si>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</si>
  <si>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</si>
  <si>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</si>
  <si>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</si>
  <si>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</si>
  <si>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</si>
  <si>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</si>
  <si>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</si>
  <si>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</si>
  <si>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</si>
  <si>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</si>
  <si>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</si>
  <si>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</si>
  <si>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</si>
  <si>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Veteran Affairs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</si>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</sst>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  <font>
      <sz val="8"/>
      <color rgb="FF00B5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15" fillId="2" borderId="6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23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8" t="s">
        <v>68</v>
      </c>
      <c r="L1" s="58"/>
      <c r="M1" s="58"/>
      <c r="N1" s="6">
        <v>1.4999999999999999E-2</v>
      </c>
      <c r="O1" s="6"/>
      <c r="P1" s="59" t="s">
        <v>77</v>
      </c>
      <c r="Q1" s="59"/>
      <c r="R1" s="59"/>
      <c r="S1" s="59"/>
      <c r="T1" s="59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310839</v>
      </c>
      <c r="C5" s="2"/>
      <c r="D5" s="1">
        <v>23780</v>
      </c>
      <c r="E5" s="2"/>
      <c r="F5" s="1">
        <v>237654</v>
      </c>
      <c r="G5" s="1">
        <v>15844</v>
      </c>
      <c r="H5" s="1">
        <v>1212</v>
      </c>
      <c r="I5" s="1">
        <v>900636</v>
      </c>
      <c r="J5" s="1">
        <v>45908</v>
      </c>
      <c r="K5" s="7"/>
      <c r="L5" s="26">
        <f t="shared" ref="L5:L35" si="0">D5/B5</f>
        <v>7.6502626761764128E-2</v>
      </c>
      <c r="M5" s="4">
        <f t="shared" ref="M5:M35" si="1">D5/$N$1</f>
        <v>1585333.3333333335</v>
      </c>
      <c r="N5" s="5">
        <f t="shared" ref="N5:N35" si="2">ABS(F5-M5)/M5</f>
        <v>0.85009209419680409</v>
      </c>
      <c r="O5" s="5"/>
      <c r="P5" s="22">
        <f t="shared" ref="P5:P35" si="3">$P$2*$M5</f>
        <v>237800</v>
      </c>
      <c r="Q5" s="22">
        <f t="shared" ref="Q5:Q35" si="4">$Q$2*$M5</f>
        <v>951200</v>
      </c>
      <c r="R5" s="22">
        <f t="shared" ref="R5:R35" si="5">$R$2*$M5</f>
        <v>396333.33333333337</v>
      </c>
      <c r="S5" s="22">
        <f t="shared" ref="S5:S35" si="6">$S$2*$M5</f>
        <v>198166.66666666669</v>
      </c>
      <c r="T5" s="22">
        <f t="shared" ref="T5:T35" si="7">$T$2*$M5</f>
        <v>23780</v>
      </c>
      <c r="U5" s="19">
        <f t="shared" ref="U5:U35" si="8">M5-T5</f>
        <v>1561553.3333333335</v>
      </c>
    </row>
    <row r="6" spans="1:21" ht="15" thickBot="1" x14ac:dyDescent="0.4">
      <c r="A6" s="3" t="s">
        <v>8</v>
      </c>
      <c r="B6" s="1">
        <v>118652</v>
      </c>
      <c r="C6" s="2"/>
      <c r="D6" s="1">
        <v>7228</v>
      </c>
      <c r="E6" s="2"/>
      <c r="F6" s="1">
        <v>110153</v>
      </c>
      <c r="G6" s="1">
        <v>13359</v>
      </c>
      <c r="H6" s="2">
        <v>814</v>
      </c>
      <c r="I6" s="1">
        <v>246934</v>
      </c>
      <c r="J6" s="1">
        <v>27802</v>
      </c>
      <c r="K6" s="7"/>
      <c r="L6" s="26">
        <f t="shared" si="0"/>
        <v>6.0917641506253582E-2</v>
      </c>
      <c r="M6" s="4">
        <f t="shared" si="1"/>
        <v>481866.66666666669</v>
      </c>
      <c r="N6" s="5">
        <f t="shared" si="2"/>
        <v>0.77140356945213062</v>
      </c>
      <c r="O6" s="5"/>
      <c r="P6" s="22">
        <f t="shared" si="3"/>
        <v>72280</v>
      </c>
      <c r="Q6" s="22">
        <f t="shared" si="4"/>
        <v>289120</v>
      </c>
      <c r="R6" s="22">
        <f t="shared" si="5"/>
        <v>120466.66666666667</v>
      </c>
      <c r="S6" s="22">
        <f t="shared" si="6"/>
        <v>60233.333333333336</v>
      </c>
      <c r="T6" s="22">
        <f t="shared" si="7"/>
        <v>7228</v>
      </c>
      <c r="U6" s="19">
        <f t="shared" si="8"/>
        <v>474638.66666666669</v>
      </c>
    </row>
    <row r="7" spans="1:21" ht="15" thickBot="1" x14ac:dyDescent="0.4">
      <c r="A7" s="3" t="s">
        <v>17</v>
      </c>
      <c r="B7" s="1">
        <v>62205</v>
      </c>
      <c r="C7" s="2"/>
      <c r="D7" s="1">
        <v>3562</v>
      </c>
      <c r="E7" s="2"/>
      <c r="F7" s="1">
        <v>50525</v>
      </c>
      <c r="G7" s="1">
        <v>9107</v>
      </c>
      <c r="H7" s="2">
        <v>522</v>
      </c>
      <c r="I7" s="1">
        <v>275647</v>
      </c>
      <c r="J7" s="1">
        <v>40357</v>
      </c>
      <c r="K7" s="7"/>
      <c r="L7" s="26">
        <f t="shared" si="0"/>
        <v>5.7262277951933123E-2</v>
      </c>
      <c r="M7" s="4">
        <f t="shared" si="1"/>
        <v>237466.66666666669</v>
      </c>
      <c r="N7" s="5">
        <f t="shared" si="2"/>
        <v>0.78723329590117908</v>
      </c>
      <c r="O7" s="5"/>
      <c r="P7" s="22">
        <f t="shared" si="3"/>
        <v>35620</v>
      </c>
      <c r="Q7" s="22">
        <f t="shared" si="4"/>
        <v>142480</v>
      </c>
      <c r="R7" s="22">
        <f t="shared" si="5"/>
        <v>59366.666666666672</v>
      </c>
      <c r="S7" s="22">
        <f t="shared" si="6"/>
        <v>29683.333333333336</v>
      </c>
      <c r="T7" s="22">
        <f t="shared" si="7"/>
        <v>3562</v>
      </c>
      <c r="U7" s="19">
        <f t="shared" si="8"/>
        <v>233904.66666666669</v>
      </c>
    </row>
    <row r="8" spans="1:21" ht="15" thickBot="1" x14ac:dyDescent="0.4">
      <c r="A8" s="3" t="s">
        <v>12</v>
      </c>
      <c r="B8" s="1">
        <v>52918</v>
      </c>
      <c r="C8" s="2"/>
      <c r="D8" s="1">
        <v>2355</v>
      </c>
      <c r="E8" s="2"/>
      <c r="F8" s="1">
        <v>49957</v>
      </c>
      <c r="G8" s="1">
        <v>4127</v>
      </c>
      <c r="H8" s="2">
        <v>184</v>
      </c>
      <c r="I8" s="1">
        <v>269867</v>
      </c>
      <c r="J8" s="1">
        <v>21048</v>
      </c>
      <c r="K8" s="7"/>
      <c r="L8" s="26">
        <f t="shared" si="0"/>
        <v>4.4502815677085299E-2</v>
      </c>
      <c r="M8" s="4">
        <f t="shared" si="1"/>
        <v>157000</v>
      </c>
      <c r="N8" s="5">
        <f t="shared" si="2"/>
        <v>0.6818025477707006</v>
      </c>
      <c r="O8" s="5"/>
      <c r="P8" s="22">
        <f t="shared" si="3"/>
        <v>23550</v>
      </c>
      <c r="Q8" s="22">
        <f t="shared" si="4"/>
        <v>94200</v>
      </c>
      <c r="R8" s="22">
        <f t="shared" si="5"/>
        <v>39250</v>
      </c>
      <c r="S8" s="22">
        <f t="shared" si="6"/>
        <v>19625</v>
      </c>
      <c r="T8" s="22">
        <f t="shared" si="7"/>
        <v>2355</v>
      </c>
      <c r="U8" s="19">
        <f t="shared" si="8"/>
        <v>154645</v>
      </c>
    </row>
    <row r="9" spans="1:21" ht="15" thickBot="1" x14ac:dyDescent="0.4">
      <c r="A9" s="3" t="s">
        <v>10</v>
      </c>
      <c r="B9" s="1">
        <v>50410</v>
      </c>
      <c r="C9" s="55">
        <v>281</v>
      </c>
      <c r="D9" s="1">
        <v>2044</v>
      </c>
      <c r="E9" s="56">
        <v>15</v>
      </c>
      <c r="F9" s="1">
        <v>45029</v>
      </c>
      <c r="G9" s="1">
        <v>1288</v>
      </c>
      <c r="H9" s="2">
        <v>52</v>
      </c>
      <c r="I9" s="1">
        <v>625337</v>
      </c>
      <c r="J9" s="1">
        <v>15973</v>
      </c>
      <c r="K9" s="7"/>
      <c r="L9" s="26">
        <f t="shared" si="0"/>
        <v>4.054751041460028E-2</v>
      </c>
      <c r="M9" s="4">
        <f t="shared" si="1"/>
        <v>136266.66666666669</v>
      </c>
      <c r="N9" s="5">
        <f t="shared" si="2"/>
        <v>0.66955234833659494</v>
      </c>
      <c r="O9" s="5"/>
      <c r="P9" s="22">
        <f t="shared" si="3"/>
        <v>20440.000000000004</v>
      </c>
      <c r="Q9" s="22">
        <f t="shared" si="4"/>
        <v>81760.000000000015</v>
      </c>
      <c r="R9" s="22">
        <f t="shared" si="5"/>
        <v>34066.666666666672</v>
      </c>
      <c r="S9" s="22">
        <f t="shared" si="6"/>
        <v>17033.333333333336</v>
      </c>
      <c r="T9" s="22">
        <f t="shared" si="7"/>
        <v>2044.0000000000002</v>
      </c>
      <c r="U9" s="19">
        <f t="shared" si="8"/>
        <v>134222.66666666669</v>
      </c>
    </row>
    <row r="10" spans="1:21" ht="15" thickBot="1" x14ac:dyDescent="0.4">
      <c r="A10" s="3" t="s">
        <v>19</v>
      </c>
      <c r="B10" s="1">
        <v>47999</v>
      </c>
      <c r="C10" s="2"/>
      <c r="D10" s="1">
        <v>2541</v>
      </c>
      <c r="E10" s="2"/>
      <c r="F10" s="1">
        <v>44693</v>
      </c>
      <c r="G10" s="1">
        <v>3753</v>
      </c>
      <c r="H10" s="2">
        <v>199</v>
      </c>
      <c r="I10" s="1">
        <v>221365</v>
      </c>
      <c r="J10" s="1">
        <v>17306</v>
      </c>
      <c r="K10" s="7"/>
      <c r="L10" s="26">
        <f t="shared" si="0"/>
        <v>5.2938602887560159E-2</v>
      </c>
      <c r="M10" s="4">
        <f t="shared" si="1"/>
        <v>169400</v>
      </c>
      <c r="N10" s="5">
        <f t="shared" si="2"/>
        <v>0.73616883116883114</v>
      </c>
      <c r="O10" s="5"/>
      <c r="P10" s="22">
        <f t="shared" si="3"/>
        <v>25410</v>
      </c>
      <c r="Q10" s="22">
        <f t="shared" si="4"/>
        <v>101640</v>
      </c>
      <c r="R10" s="22">
        <f t="shared" si="5"/>
        <v>42350</v>
      </c>
      <c r="S10" s="22">
        <f t="shared" si="6"/>
        <v>21175</v>
      </c>
      <c r="T10" s="22">
        <f t="shared" si="7"/>
        <v>2541</v>
      </c>
      <c r="U10" s="19">
        <f t="shared" si="8"/>
        <v>166859</v>
      </c>
    </row>
    <row r="11" spans="1:21" ht="15" thickBot="1" x14ac:dyDescent="0.4">
      <c r="A11" s="3" t="s">
        <v>11</v>
      </c>
      <c r="B11" s="1">
        <v>41379</v>
      </c>
      <c r="C11" s="2"/>
      <c r="D11" s="1">
        <v>3789</v>
      </c>
      <c r="E11" s="2"/>
      <c r="F11" s="1">
        <v>29248</v>
      </c>
      <c r="G11" s="1">
        <v>4156</v>
      </c>
      <c r="H11" s="2">
        <v>381</v>
      </c>
      <c r="I11" s="1">
        <v>185157</v>
      </c>
      <c r="J11" s="1">
        <v>18595</v>
      </c>
      <c r="K11" s="7"/>
      <c r="L11" s="26">
        <f t="shared" si="0"/>
        <v>9.1568186761400716E-2</v>
      </c>
      <c r="M11" s="4">
        <f t="shared" si="1"/>
        <v>252600</v>
      </c>
      <c r="N11" s="5">
        <f t="shared" si="2"/>
        <v>0.88421219319081557</v>
      </c>
      <c r="O11" s="5"/>
      <c r="P11" s="22">
        <f t="shared" si="3"/>
        <v>37890</v>
      </c>
      <c r="Q11" s="22">
        <f t="shared" si="4"/>
        <v>151560</v>
      </c>
      <c r="R11" s="22">
        <f t="shared" si="5"/>
        <v>63150</v>
      </c>
      <c r="S11" s="22">
        <f t="shared" si="6"/>
        <v>31575</v>
      </c>
      <c r="T11" s="22">
        <f t="shared" si="7"/>
        <v>3789</v>
      </c>
      <c r="U11" s="19">
        <f t="shared" si="8"/>
        <v>248811</v>
      </c>
    </row>
    <row r="12" spans="1:21" ht="15" thickBot="1" x14ac:dyDescent="0.4">
      <c r="A12" s="3" t="s">
        <v>13</v>
      </c>
      <c r="B12" s="1">
        <v>33690</v>
      </c>
      <c r="C12" s="2"/>
      <c r="D12" s="1">
        <v>1268</v>
      </c>
      <c r="E12" s="2"/>
      <c r="F12" s="1">
        <v>31736</v>
      </c>
      <c r="G12" s="1">
        <v>1636</v>
      </c>
      <c r="H12" s="2">
        <v>62</v>
      </c>
      <c r="I12" s="1">
        <v>384153</v>
      </c>
      <c r="J12" s="1">
        <v>18650</v>
      </c>
      <c r="K12" s="7"/>
      <c r="L12" s="26">
        <f t="shared" si="0"/>
        <v>3.7637281092312257E-2</v>
      </c>
      <c r="M12" s="4">
        <f t="shared" si="1"/>
        <v>84533.333333333343</v>
      </c>
      <c r="N12" s="5">
        <f t="shared" si="2"/>
        <v>0.62457413249211358</v>
      </c>
      <c r="O12" s="5"/>
      <c r="P12" s="22">
        <f t="shared" si="3"/>
        <v>12680.000000000002</v>
      </c>
      <c r="Q12" s="22">
        <f t="shared" si="4"/>
        <v>50720.000000000007</v>
      </c>
      <c r="R12" s="22">
        <f t="shared" si="5"/>
        <v>21133.333333333336</v>
      </c>
      <c r="S12" s="22">
        <f t="shared" si="6"/>
        <v>10566.666666666668</v>
      </c>
      <c r="T12" s="22">
        <f t="shared" si="7"/>
        <v>1268</v>
      </c>
      <c r="U12" s="19">
        <f t="shared" si="8"/>
        <v>83265.333333333343</v>
      </c>
    </row>
    <row r="13" spans="1:21" ht="15" thickBot="1" x14ac:dyDescent="0.4">
      <c r="A13" s="3" t="s">
        <v>15</v>
      </c>
      <c r="B13" s="1">
        <v>28455</v>
      </c>
      <c r="C13" s="2"/>
      <c r="D13" s="2">
        <v>802</v>
      </c>
      <c r="E13" s="2"/>
      <c r="F13" s="1">
        <v>15146</v>
      </c>
      <c r="G13" s="1">
        <v>1020</v>
      </c>
      <c r="H13" s="2">
        <v>29</v>
      </c>
      <c r="I13" s="1">
        <v>330300</v>
      </c>
      <c r="J13" s="1">
        <v>11845</v>
      </c>
      <c r="K13" s="7"/>
      <c r="L13" s="26">
        <f t="shared" si="0"/>
        <v>2.81848532771042E-2</v>
      </c>
      <c r="M13" s="4">
        <f t="shared" si="1"/>
        <v>53466.666666666672</v>
      </c>
      <c r="N13" s="5">
        <f t="shared" si="2"/>
        <v>0.71672069825436413</v>
      </c>
      <c r="O13" s="5"/>
      <c r="P13" s="22">
        <f t="shared" si="3"/>
        <v>8020</v>
      </c>
      <c r="Q13" s="22">
        <f t="shared" si="4"/>
        <v>32080</v>
      </c>
      <c r="R13" s="22">
        <f t="shared" si="5"/>
        <v>13366.666666666668</v>
      </c>
      <c r="S13" s="22">
        <f t="shared" si="6"/>
        <v>6683.3333333333339</v>
      </c>
      <c r="T13" s="22">
        <f t="shared" si="7"/>
        <v>802</v>
      </c>
      <c r="U13" s="19">
        <f t="shared" si="8"/>
        <v>52664.666666666672</v>
      </c>
    </row>
    <row r="14" spans="1:21" ht="15" thickBot="1" x14ac:dyDescent="0.4">
      <c r="A14" s="3" t="s">
        <v>14</v>
      </c>
      <c r="B14" s="1">
        <v>28001</v>
      </c>
      <c r="C14" s="2"/>
      <c r="D14" s="1">
        <v>1905</v>
      </c>
      <c r="E14" s="2"/>
      <c r="F14" s="1">
        <v>8793</v>
      </c>
      <c r="G14" s="1">
        <v>6004</v>
      </c>
      <c r="H14" s="2">
        <v>408</v>
      </c>
      <c r="I14" s="1">
        <v>156568</v>
      </c>
      <c r="J14" s="1">
        <v>33572</v>
      </c>
      <c r="K14" s="7"/>
      <c r="L14" s="26">
        <f t="shared" si="0"/>
        <v>6.8033284525552656E-2</v>
      </c>
      <c r="M14" s="4">
        <f t="shared" si="1"/>
        <v>127000</v>
      </c>
      <c r="N14" s="5">
        <f t="shared" si="2"/>
        <v>0.93076377952755907</v>
      </c>
      <c r="O14" s="5"/>
      <c r="P14" s="22">
        <f t="shared" si="3"/>
        <v>19050</v>
      </c>
      <c r="Q14" s="22">
        <f t="shared" si="4"/>
        <v>76200</v>
      </c>
      <c r="R14" s="22">
        <f t="shared" si="5"/>
        <v>31750</v>
      </c>
      <c r="S14" s="22">
        <f t="shared" si="6"/>
        <v>15875</v>
      </c>
      <c r="T14" s="22">
        <f t="shared" si="7"/>
        <v>1905</v>
      </c>
      <c r="U14" s="19">
        <f t="shared" si="8"/>
        <v>125095</v>
      </c>
    </row>
    <row r="15" spans="1:21" ht="15" thickBot="1" x14ac:dyDescent="0.4">
      <c r="A15" s="3" t="s">
        <v>23</v>
      </c>
      <c r="B15" s="1">
        <v>27700</v>
      </c>
      <c r="C15" s="2"/>
      <c r="D15" s="1">
        <v>2257</v>
      </c>
      <c r="E15" s="2"/>
      <c r="F15" s="1">
        <v>25378</v>
      </c>
      <c r="G15" s="1">
        <v>7734</v>
      </c>
      <c r="H15" s="2">
        <v>630</v>
      </c>
      <c r="I15" s="1">
        <v>97133</v>
      </c>
      <c r="J15" s="1">
        <v>27121</v>
      </c>
      <c r="K15" s="7"/>
      <c r="L15" s="26">
        <f t="shared" si="0"/>
        <v>8.1480144404332128E-2</v>
      </c>
      <c r="M15" s="4">
        <f t="shared" si="1"/>
        <v>150466.66666666669</v>
      </c>
      <c r="N15" s="5">
        <f t="shared" si="2"/>
        <v>0.83133805937084626</v>
      </c>
      <c r="O15" s="5"/>
      <c r="P15" s="22">
        <f t="shared" si="3"/>
        <v>22570.000000000004</v>
      </c>
      <c r="Q15" s="22">
        <f t="shared" si="4"/>
        <v>90280.000000000015</v>
      </c>
      <c r="R15" s="22">
        <f t="shared" si="5"/>
        <v>37616.666666666672</v>
      </c>
      <c r="S15" s="22">
        <f t="shared" si="6"/>
        <v>18808.333333333336</v>
      </c>
      <c r="T15" s="22">
        <f t="shared" si="7"/>
        <v>2257</v>
      </c>
      <c r="U15" s="19">
        <f t="shared" si="8"/>
        <v>148209.66666666669</v>
      </c>
    </row>
    <row r="16" spans="1:21" ht="15" thickBot="1" x14ac:dyDescent="0.4">
      <c r="A16" s="3" t="s">
        <v>16</v>
      </c>
      <c r="B16" s="1">
        <v>26264</v>
      </c>
      <c r="C16" s="2"/>
      <c r="D16" s="1">
        <v>1132</v>
      </c>
      <c r="E16" s="2"/>
      <c r="F16" s="1">
        <v>25101</v>
      </c>
      <c r="G16" s="1">
        <v>2551</v>
      </c>
      <c r="H16" s="2">
        <v>110</v>
      </c>
      <c r="I16" s="1">
        <v>164465</v>
      </c>
      <c r="J16" s="1">
        <v>15971</v>
      </c>
      <c r="K16" s="8"/>
      <c r="L16" s="26">
        <f t="shared" si="0"/>
        <v>4.3100822418519646E-2</v>
      </c>
      <c r="M16" s="4">
        <f t="shared" si="1"/>
        <v>75466.666666666672</v>
      </c>
      <c r="N16" s="5">
        <f t="shared" si="2"/>
        <v>0.66738957597173143</v>
      </c>
      <c r="O16" s="5"/>
      <c r="P16" s="22">
        <f t="shared" si="3"/>
        <v>11320</v>
      </c>
      <c r="Q16" s="22">
        <f t="shared" si="4"/>
        <v>45280</v>
      </c>
      <c r="R16" s="22">
        <f t="shared" si="5"/>
        <v>18866.666666666668</v>
      </c>
      <c r="S16" s="22">
        <f t="shared" si="6"/>
        <v>9433.3333333333339</v>
      </c>
      <c r="T16" s="22">
        <f t="shared" si="7"/>
        <v>1132</v>
      </c>
      <c r="U16" s="19">
        <f t="shared" si="8"/>
        <v>74334.666666666672</v>
      </c>
    </row>
    <row r="17" spans="1:21" ht="15" thickBot="1" x14ac:dyDescent="0.4">
      <c r="A17" s="3" t="s">
        <v>26</v>
      </c>
      <c r="B17" s="1">
        <v>21742</v>
      </c>
      <c r="C17" s="2"/>
      <c r="D17" s="1">
        <v>1140</v>
      </c>
      <c r="E17" s="2"/>
      <c r="F17" s="1">
        <v>19339</v>
      </c>
      <c r="G17" s="1">
        <v>3622</v>
      </c>
      <c r="H17" s="2">
        <v>190</v>
      </c>
      <c r="I17" s="1">
        <v>114359</v>
      </c>
      <c r="J17" s="1">
        <v>19049</v>
      </c>
      <c r="K17" s="8"/>
      <c r="L17" s="26">
        <f t="shared" si="0"/>
        <v>5.2433078833593966E-2</v>
      </c>
      <c r="M17" s="4">
        <f t="shared" si="1"/>
        <v>76000</v>
      </c>
      <c r="N17" s="5">
        <f t="shared" si="2"/>
        <v>0.74553947368421047</v>
      </c>
      <c r="O17" s="5"/>
      <c r="P17" s="22">
        <f t="shared" si="3"/>
        <v>11400</v>
      </c>
      <c r="Q17" s="22">
        <f t="shared" si="4"/>
        <v>45600</v>
      </c>
      <c r="R17" s="22">
        <f t="shared" si="5"/>
        <v>19000</v>
      </c>
      <c r="S17" s="22">
        <f t="shared" si="6"/>
        <v>9500</v>
      </c>
      <c r="T17" s="22">
        <f t="shared" si="7"/>
        <v>1140</v>
      </c>
      <c r="U17" s="19">
        <f t="shared" si="8"/>
        <v>74860</v>
      </c>
    </row>
    <row r="18" spans="1:21" ht="15" thickBot="1" x14ac:dyDescent="0.4">
      <c r="A18" s="3" t="s">
        <v>21</v>
      </c>
      <c r="B18" s="1">
        <v>18027</v>
      </c>
      <c r="C18" s="2"/>
      <c r="D18" s="2">
        <v>975</v>
      </c>
      <c r="E18" s="2"/>
      <c r="F18" s="1">
        <v>16932</v>
      </c>
      <c r="G18" s="1">
        <v>1548</v>
      </c>
      <c r="H18" s="2">
        <v>84</v>
      </c>
      <c r="I18" s="1">
        <v>133148</v>
      </c>
      <c r="J18" s="1">
        <v>11437</v>
      </c>
      <c r="K18" s="7"/>
      <c r="L18" s="26">
        <f t="shared" si="0"/>
        <v>5.4085538359127973E-2</v>
      </c>
      <c r="M18" s="4">
        <f t="shared" si="1"/>
        <v>65000</v>
      </c>
      <c r="N18" s="5">
        <f t="shared" si="2"/>
        <v>0.73950769230769231</v>
      </c>
      <c r="O18" s="5"/>
      <c r="P18" s="22">
        <f t="shared" si="3"/>
        <v>9750</v>
      </c>
      <c r="Q18" s="22">
        <f t="shared" si="4"/>
        <v>39000</v>
      </c>
      <c r="R18" s="22">
        <f t="shared" si="5"/>
        <v>16250</v>
      </c>
      <c r="S18" s="22">
        <f t="shared" si="6"/>
        <v>8125</v>
      </c>
      <c r="T18" s="22">
        <f t="shared" si="7"/>
        <v>975</v>
      </c>
      <c r="U18" s="19">
        <f t="shared" si="8"/>
        <v>64025</v>
      </c>
    </row>
    <row r="19" spans="1:21" ht="15" thickBot="1" x14ac:dyDescent="0.4">
      <c r="A19" s="3" t="s">
        <v>27</v>
      </c>
      <c r="B19" s="1">
        <v>17835</v>
      </c>
      <c r="C19" s="2"/>
      <c r="D19" s="1">
        <v>1114</v>
      </c>
      <c r="E19" s="2"/>
      <c r="F19" s="1">
        <v>16707</v>
      </c>
      <c r="G19" s="1">
        <v>2687</v>
      </c>
      <c r="H19" s="2">
        <v>168</v>
      </c>
      <c r="I19" s="1">
        <v>94998</v>
      </c>
      <c r="J19" s="1">
        <v>14312</v>
      </c>
      <c r="K19" s="7"/>
      <c r="L19" s="26">
        <f t="shared" si="0"/>
        <v>6.2461452200728906E-2</v>
      </c>
      <c r="M19" s="4">
        <f t="shared" si="1"/>
        <v>74266.666666666672</v>
      </c>
      <c r="N19" s="5">
        <f t="shared" si="2"/>
        <v>0.77504039497306998</v>
      </c>
      <c r="O19" s="5"/>
      <c r="P19" s="22">
        <f t="shared" si="3"/>
        <v>11140</v>
      </c>
      <c r="Q19" s="22">
        <f t="shared" si="4"/>
        <v>44560</v>
      </c>
      <c r="R19" s="22">
        <f t="shared" si="5"/>
        <v>18566.666666666668</v>
      </c>
      <c r="S19" s="22">
        <f t="shared" si="6"/>
        <v>9283.3333333333339</v>
      </c>
      <c r="T19" s="22">
        <f t="shared" si="7"/>
        <v>1114</v>
      </c>
      <c r="U19" s="19">
        <f t="shared" si="8"/>
        <v>73152.666666666672</v>
      </c>
    </row>
    <row r="20" spans="1:21" ht="15" thickBot="1" x14ac:dyDescent="0.4">
      <c r="A20" s="3" t="s">
        <v>29</v>
      </c>
      <c r="B20" s="1">
        <v>15846</v>
      </c>
      <c r="C20" s="2"/>
      <c r="D20" s="2">
        <v>552</v>
      </c>
      <c r="E20" s="2"/>
      <c r="F20" s="1">
        <v>13190</v>
      </c>
      <c r="G20" s="1">
        <v>1883</v>
      </c>
      <c r="H20" s="2">
        <v>66</v>
      </c>
      <c r="I20" s="1">
        <v>90843</v>
      </c>
      <c r="J20" s="1">
        <v>10797</v>
      </c>
      <c r="K20" s="7"/>
      <c r="L20" s="26">
        <f t="shared" si="0"/>
        <v>3.483528966300644E-2</v>
      </c>
      <c r="M20" s="4">
        <f t="shared" si="1"/>
        <v>36800</v>
      </c>
      <c r="N20" s="5">
        <f t="shared" si="2"/>
        <v>0.64157608695652169</v>
      </c>
      <c r="O20" s="5"/>
      <c r="P20" s="22">
        <f t="shared" si="3"/>
        <v>5520</v>
      </c>
      <c r="Q20" s="22">
        <f t="shared" si="4"/>
        <v>22080</v>
      </c>
      <c r="R20" s="22">
        <f t="shared" si="5"/>
        <v>9200</v>
      </c>
      <c r="S20" s="22">
        <f t="shared" si="6"/>
        <v>4600</v>
      </c>
      <c r="T20" s="22">
        <f t="shared" si="7"/>
        <v>552</v>
      </c>
      <c r="U20" s="19">
        <f t="shared" si="8"/>
        <v>36248</v>
      </c>
    </row>
    <row r="21" spans="1:21" ht="15" thickBot="1" x14ac:dyDescent="0.4">
      <c r="A21" s="3" t="s">
        <v>18</v>
      </c>
      <c r="B21" s="1">
        <v>15284</v>
      </c>
      <c r="C21" s="2"/>
      <c r="D21" s="2">
        <v>777</v>
      </c>
      <c r="E21" s="2"/>
      <c r="F21" s="1">
        <v>13948</v>
      </c>
      <c r="G21" s="1">
        <v>2763</v>
      </c>
      <c r="H21" s="2">
        <v>140</v>
      </c>
      <c r="I21" s="1">
        <v>69449</v>
      </c>
      <c r="J21" s="1">
        <v>12556</v>
      </c>
      <c r="K21" s="8"/>
      <c r="L21" s="26">
        <f t="shared" si="0"/>
        <v>5.0837477100235541E-2</v>
      </c>
      <c r="M21" s="4">
        <f t="shared" si="1"/>
        <v>51800</v>
      </c>
      <c r="N21" s="5">
        <f t="shared" si="2"/>
        <v>0.73073359073359079</v>
      </c>
      <c r="O21" s="5"/>
      <c r="P21" s="22">
        <f t="shared" si="3"/>
        <v>7770</v>
      </c>
      <c r="Q21" s="22">
        <f t="shared" si="4"/>
        <v>31080</v>
      </c>
      <c r="R21" s="22">
        <f t="shared" si="5"/>
        <v>12950</v>
      </c>
      <c r="S21" s="22">
        <f t="shared" si="6"/>
        <v>6475</v>
      </c>
      <c r="T21" s="22">
        <f t="shared" si="7"/>
        <v>777</v>
      </c>
      <c r="U21" s="19">
        <f t="shared" si="8"/>
        <v>51023</v>
      </c>
    </row>
    <row r="22" spans="1:21" ht="15" thickBot="1" x14ac:dyDescent="0.4">
      <c r="A22" s="3" t="s">
        <v>9</v>
      </c>
      <c r="B22" s="1">
        <v>14327</v>
      </c>
      <c r="C22" s="2"/>
      <c r="D22" s="2">
        <v>814</v>
      </c>
      <c r="E22" s="2"/>
      <c r="F22" s="1">
        <v>11662</v>
      </c>
      <c r="G22" s="1">
        <v>1964</v>
      </c>
      <c r="H22" s="2">
        <v>112</v>
      </c>
      <c r="I22" s="1">
        <v>193981</v>
      </c>
      <c r="J22" s="1">
        <v>26593</v>
      </c>
      <c r="K22" s="7"/>
      <c r="L22" s="26">
        <f t="shared" si="0"/>
        <v>5.6815802331262648E-2</v>
      </c>
      <c r="M22" s="4">
        <f t="shared" si="1"/>
        <v>54266.666666666672</v>
      </c>
      <c r="N22" s="5">
        <f t="shared" si="2"/>
        <v>0.78509828009828009</v>
      </c>
      <c r="O22" s="5"/>
      <c r="P22" s="22">
        <f t="shared" si="3"/>
        <v>8140</v>
      </c>
      <c r="Q22" s="22">
        <f t="shared" si="4"/>
        <v>32560</v>
      </c>
      <c r="R22" s="22">
        <f t="shared" si="5"/>
        <v>13566.666666666668</v>
      </c>
      <c r="S22" s="22">
        <f t="shared" si="6"/>
        <v>6783.3333333333339</v>
      </c>
      <c r="T22" s="22">
        <f t="shared" si="7"/>
        <v>814</v>
      </c>
      <c r="U22" s="19">
        <f t="shared" si="8"/>
        <v>53452.666666666672</v>
      </c>
    </row>
    <row r="23" spans="1:21" ht="15" thickBot="1" x14ac:dyDescent="0.4">
      <c r="A23" s="3" t="s">
        <v>24</v>
      </c>
      <c r="B23" s="1">
        <v>10755</v>
      </c>
      <c r="C23" s="2"/>
      <c r="D23" s="2">
        <v>406</v>
      </c>
      <c r="E23" s="2"/>
      <c r="F23" s="1">
        <v>8541</v>
      </c>
      <c r="G23" s="1">
        <v>1059</v>
      </c>
      <c r="H23" s="2">
        <v>40</v>
      </c>
      <c r="I23" s="1">
        <v>128517</v>
      </c>
      <c r="J23" s="1">
        <v>12655</v>
      </c>
      <c r="K23" s="7"/>
      <c r="L23" s="26">
        <f t="shared" si="0"/>
        <v>3.7749883774988377E-2</v>
      </c>
      <c r="M23" s="4">
        <f t="shared" si="1"/>
        <v>27066.666666666668</v>
      </c>
      <c r="N23" s="5">
        <f t="shared" si="2"/>
        <v>0.68444581280788175</v>
      </c>
      <c r="O23" s="5"/>
      <c r="P23" s="22">
        <f t="shared" si="3"/>
        <v>4060</v>
      </c>
      <c r="Q23" s="22">
        <f t="shared" si="4"/>
        <v>16240</v>
      </c>
      <c r="R23" s="22">
        <f t="shared" si="5"/>
        <v>6766.666666666667</v>
      </c>
      <c r="S23" s="22">
        <f t="shared" si="6"/>
        <v>3383.3333333333335</v>
      </c>
      <c r="T23" s="22">
        <f t="shared" si="7"/>
        <v>406</v>
      </c>
      <c r="U23" s="19">
        <f t="shared" si="8"/>
        <v>26660.666666666668</v>
      </c>
    </row>
    <row r="24" spans="1:21" ht="15" thickBot="1" x14ac:dyDescent="0.4">
      <c r="A24" s="3" t="s">
        <v>20</v>
      </c>
      <c r="B24" s="1">
        <v>10735</v>
      </c>
      <c r="C24" s="2"/>
      <c r="D24" s="2">
        <v>199</v>
      </c>
      <c r="E24" s="2"/>
      <c r="F24" s="1">
        <v>5198</v>
      </c>
      <c r="G24" s="1">
        <v>1614</v>
      </c>
      <c r="H24" s="2">
        <v>30</v>
      </c>
      <c r="I24" s="1">
        <v>177626</v>
      </c>
      <c r="J24" s="1">
        <v>26706</v>
      </c>
      <c r="K24" s="7"/>
      <c r="L24" s="26">
        <f t="shared" si="0"/>
        <v>1.8537494177922682E-2</v>
      </c>
      <c r="M24" s="4">
        <f t="shared" si="1"/>
        <v>13266.666666666668</v>
      </c>
      <c r="N24" s="5">
        <f t="shared" si="2"/>
        <v>0.60819095477386942</v>
      </c>
      <c r="O24" s="5"/>
      <c r="P24" s="22">
        <f t="shared" si="3"/>
        <v>1990</v>
      </c>
      <c r="Q24" s="22">
        <f t="shared" si="4"/>
        <v>7960</v>
      </c>
      <c r="R24" s="22">
        <f t="shared" si="5"/>
        <v>3316.666666666667</v>
      </c>
      <c r="S24" s="22">
        <f t="shared" si="6"/>
        <v>1658.3333333333335</v>
      </c>
      <c r="T24" s="22">
        <f t="shared" si="7"/>
        <v>199</v>
      </c>
      <c r="U24" s="19">
        <f t="shared" si="8"/>
        <v>13067.666666666668</v>
      </c>
    </row>
    <row r="25" spans="1:21" ht="15" thickBot="1" x14ac:dyDescent="0.4">
      <c r="A25" s="3" t="s">
        <v>40</v>
      </c>
      <c r="B25" s="1">
        <v>8621</v>
      </c>
      <c r="C25" s="2"/>
      <c r="D25" s="2">
        <v>266</v>
      </c>
      <c r="E25" s="2"/>
      <c r="F25" s="1">
        <v>8013</v>
      </c>
      <c r="G25" s="1">
        <v>8159</v>
      </c>
      <c r="H25" s="2">
        <v>252</v>
      </c>
      <c r="I25" s="1">
        <v>63710</v>
      </c>
      <c r="J25" s="1">
        <v>60297</v>
      </c>
      <c r="K25" s="8"/>
      <c r="L25" s="26">
        <f t="shared" si="0"/>
        <v>3.0854889223987936E-2</v>
      </c>
      <c r="M25" s="4">
        <f t="shared" si="1"/>
        <v>17733.333333333336</v>
      </c>
      <c r="N25" s="5">
        <f t="shared" si="2"/>
        <v>0.54813909774436098</v>
      </c>
      <c r="O25" s="5"/>
      <c r="P25" s="22">
        <f t="shared" si="3"/>
        <v>2660.0000000000005</v>
      </c>
      <c r="Q25" s="22">
        <f t="shared" si="4"/>
        <v>10640.000000000002</v>
      </c>
      <c r="R25" s="22">
        <f t="shared" si="5"/>
        <v>4433.3333333333339</v>
      </c>
      <c r="S25" s="22">
        <f t="shared" si="6"/>
        <v>2216.666666666667</v>
      </c>
      <c r="T25" s="22">
        <f t="shared" si="7"/>
        <v>266</v>
      </c>
      <c r="U25" s="19">
        <f t="shared" si="8"/>
        <v>17467.333333333336</v>
      </c>
    </row>
    <row r="26" spans="1:21" ht="15" thickBot="1" x14ac:dyDescent="0.4">
      <c r="A26" s="3" t="s">
        <v>35</v>
      </c>
      <c r="B26" s="1">
        <v>7766</v>
      </c>
      <c r="C26" s="2"/>
      <c r="D26" s="2">
        <v>343</v>
      </c>
      <c r="E26" s="2"/>
      <c r="F26" s="1">
        <v>6876</v>
      </c>
      <c r="G26" s="1">
        <v>1275</v>
      </c>
      <c r="H26" s="2">
        <v>56</v>
      </c>
      <c r="I26" s="1">
        <v>73503</v>
      </c>
      <c r="J26" s="1">
        <v>12069</v>
      </c>
      <c r="K26" s="7"/>
      <c r="L26" s="26">
        <f t="shared" si="0"/>
        <v>4.4166881277362867E-2</v>
      </c>
      <c r="M26" s="4">
        <f t="shared" si="1"/>
        <v>22866.666666666668</v>
      </c>
      <c r="N26" s="5">
        <f t="shared" si="2"/>
        <v>0.69930029154518947</v>
      </c>
      <c r="O26" s="5"/>
      <c r="P26" s="22">
        <f t="shared" si="3"/>
        <v>3430</v>
      </c>
      <c r="Q26" s="22">
        <f t="shared" si="4"/>
        <v>13720</v>
      </c>
      <c r="R26" s="22">
        <f t="shared" si="5"/>
        <v>5716.666666666667</v>
      </c>
      <c r="S26" s="22">
        <f t="shared" si="6"/>
        <v>2858.3333333333335</v>
      </c>
      <c r="T26" s="22">
        <f t="shared" si="7"/>
        <v>343</v>
      </c>
      <c r="U26" s="19">
        <f t="shared" si="8"/>
        <v>22523.666666666668</v>
      </c>
    </row>
    <row r="27" spans="1:21" ht="15" thickBot="1" x14ac:dyDescent="0.4">
      <c r="A27" s="3" t="s">
        <v>33</v>
      </c>
      <c r="B27" s="1">
        <v>7648</v>
      </c>
      <c r="C27" s="2"/>
      <c r="D27" s="2">
        <v>320</v>
      </c>
      <c r="E27" s="2"/>
      <c r="F27" s="1">
        <v>7258</v>
      </c>
      <c r="G27" s="1">
        <v>1101</v>
      </c>
      <c r="H27" s="2">
        <v>46</v>
      </c>
      <c r="I27" s="1">
        <v>71786</v>
      </c>
      <c r="J27" s="1">
        <v>10334</v>
      </c>
      <c r="K27" s="8"/>
      <c r="L27" s="26">
        <f t="shared" si="0"/>
        <v>4.1841004184100417E-2</v>
      </c>
      <c r="M27" s="4">
        <f t="shared" si="1"/>
        <v>21333.333333333336</v>
      </c>
      <c r="N27" s="5">
        <f t="shared" si="2"/>
        <v>0.65978124999999999</v>
      </c>
      <c r="O27" s="5"/>
      <c r="P27" s="22">
        <f t="shared" si="3"/>
        <v>3200.0000000000005</v>
      </c>
      <c r="Q27" s="22">
        <f t="shared" si="4"/>
        <v>12800.000000000002</v>
      </c>
      <c r="R27" s="22">
        <f t="shared" si="5"/>
        <v>5333.3333333333339</v>
      </c>
      <c r="S27" s="22">
        <f t="shared" si="6"/>
        <v>2666.666666666667</v>
      </c>
      <c r="T27" s="22">
        <f t="shared" si="7"/>
        <v>320</v>
      </c>
      <c r="U27" s="19">
        <f t="shared" si="8"/>
        <v>21013.333333333336</v>
      </c>
    </row>
    <row r="28" spans="1:21" ht="15" thickBot="1" x14ac:dyDescent="0.4">
      <c r="A28" s="3" t="s">
        <v>41</v>
      </c>
      <c r="B28" s="1">
        <v>7145</v>
      </c>
      <c r="C28" s="2"/>
      <c r="D28" s="2">
        <v>162</v>
      </c>
      <c r="E28" s="2"/>
      <c r="F28" s="1">
        <v>4286</v>
      </c>
      <c r="G28" s="1">
        <v>2281</v>
      </c>
      <c r="H28" s="2">
        <v>52</v>
      </c>
      <c r="I28" s="1">
        <v>42667</v>
      </c>
      <c r="J28" s="1">
        <v>13621</v>
      </c>
      <c r="K28" s="7"/>
      <c r="L28" s="26">
        <f t="shared" si="0"/>
        <v>2.2673198040587823E-2</v>
      </c>
      <c r="M28" s="4">
        <f t="shared" si="1"/>
        <v>10800</v>
      </c>
      <c r="N28" s="5">
        <f t="shared" si="2"/>
        <v>0.6031481481481481</v>
      </c>
      <c r="O28" s="5"/>
      <c r="P28" s="22">
        <f t="shared" si="3"/>
        <v>1620</v>
      </c>
      <c r="Q28" s="22">
        <f t="shared" si="4"/>
        <v>6480</v>
      </c>
      <c r="R28" s="22">
        <f t="shared" si="5"/>
        <v>2700</v>
      </c>
      <c r="S28" s="22">
        <f t="shared" si="6"/>
        <v>1350</v>
      </c>
      <c r="T28" s="22">
        <f t="shared" si="7"/>
        <v>162</v>
      </c>
      <c r="U28" s="19">
        <f t="shared" si="8"/>
        <v>10638</v>
      </c>
    </row>
    <row r="29" spans="1:21" ht="15" thickBot="1" x14ac:dyDescent="0.4">
      <c r="A29" s="3" t="s">
        <v>36</v>
      </c>
      <c r="B29" s="1">
        <v>7068</v>
      </c>
      <c r="C29" s="2"/>
      <c r="D29" s="2">
        <v>272</v>
      </c>
      <c r="E29" s="2"/>
      <c r="F29" s="1">
        <v>6776</v>
      </c>
      <c r="G29" s="1">
        <v>1453</v>
      </c>
      <c r="H29" s="2">
        <v>56</v>
      </c>
      <c r="I29" s="1">
        <v>87976</v>
      </c>
      <c r="J29" s="1">
        <v>18085</v>
      </c>
      <c r="K29" s="8"/>
      <c r="L29" s="26">
        <f t="shared" si="0"/>
        <v>3.8483305036785515E-2</v>
      </c>
      <c r="M29" s="4">
        <f t="shared" si="1"/>
        <v>18133.333333333336</v>
      </c>
      <c r="N29" s="5">
        <f t="shared" si="2"/>
        <v>0.62632352941176472</v>
      </c>
      <c r="O29" s="5"/>
      <c r="P29" s="22">
        <f t="shared" si="3"/>
        <v>2720.0000000000005</v>
      </c>
      <c r="Q29" s="22">
        <f t="shared" si="4"/>
        <v>10880.000000000002</v>
      </c>
      <c r="R29" s="22">
        <f t="shared" si="5"/>
        <v>4533.3333333333339</v>
      </c>
      <c r="S29" s="22">
        <f t="shared" si="6"/>
        <v>2266.666666666667</v>
      </c>
      <c r="T29" s="22">
        <f t="shared" si="7"/>
        <v>272</v>
      </c>
      <c r="U29" s="19">
        <f t="shared" si="8"/>
        <v>17861.333333333336</v>
      </c>
    </row>
    <row r="30" spans="1:21" ht="15" thickBot="1" x14ac:dyDescent="0.4">
      <c r="A30" s="3" t="s">
        <v>22</v>
      </c>
      <c r="B30" s="1">
        <v>6854</v>
      </c>
      <c r="C30" s="2"/>
      <c r="D30" s="2">
        <v>316</v>
      </c>
      <c r="E30" s="2"/>
      <c r="F30" s="1">
        <v>3328</v>
      </c>
      <c r="G30" s="1">
        <v>1186</v>
      </c>
      <c r="H30" s="2">
        <v>55</v>
      </c>
      <c r="I30" s="1">
        <v>76248</v>
      </c>
      <c r="J30" s="1">
        <v>13195</v>
      </c>
      <c r="K30" s="7"/>
      <c r="L30" s="26">
        <f t="shared" si="0"/>
        <v>4.6104464546250362E-2</v>
      </c>
      <c r="M30" s="4">
        <f t="shared" si="1"/>
        <v>21066.666666666668</v>
      </c>
      <c r="N30" s="5">
        <f t="shared" si="2"/>
        <v>0.84202531645569623</v>
      </c>
      <c r="O30" s="5"/>
      <c r="P30" s="22">
        <f t="shared" si="3"/>
        <v>3160</v>
      </c>
      <c r="Q30" s="22">
        <f t="shared" si="4"/>
        <v>12640</v>
      </c>
      <c r="R30" s="22">
        <f t="shared" si="5"/>
        <v>5266.666666666667</v>
      </c>
      <c r="S30" s="22">
        <f t="shared" si="6"/>
        <v>2633.3333333333335</v>
      </c>
      <c r="T30" s="22">
        <f t="shared" si="7"/>
        <v>316</v>
      </c>
      <c r="U30" s="19">
        <f t="shared" si="8"/>
        <v>20750.666666666668</v>
      </c>
    </row>
    <row r="31" spans="1:21" ht="15" thickBot="1" x14ac:dyDescent="0.4">
      <c r="A31" s="3" t="s">
        <v>30</v>
      </c>
      <c r="B31" s="1">
        <v>6815</v>
      </c>
      <c r="C31" s="2"/>
      <c r="D31" s="2">
        <v>261</v>
      </c>
      <c r="E31" s="2"/>
      <c r="F31" s="1">
        <v>3141</v>
      </c>
      <c r="G31" s="1">
        <v>2280</v>
      </c>
      <c r="H31" s="2">
        <v>87</v>
      </c>
      <c r="I31" s="1">
        <v>66094</v>
      </c>
      <c r="J31" s="1">
        <v>22114</v>
      </c>
      <c r="K31" s="7"/>
      <c r="L31" s="26">
        <f t="shared" si="0"/>
        <v>3.8297872340425532E-2</v>
      </c>
      <c r="M31" s="4">
        <f t="shared" si="1"/>
        <v>17400</v>
      </c>
      <c r="N31" s="5">
        <f t="shared" si="2"/>
        <v>0.81948275862068964</v>
      </c>
      <c r="O31" s="5"/>
      <c r="P31" s="22">
        <f t="shared" si="3"/>
        <v>2610</v>
      </c>
      <c r="Q31" s="22">
        <f t="shared" si="4"/>
        <v>10440</v>
      </c>
      <c r="R31" s="22">
        <f t="shared" si="5"/>
        <v>4350</v>
      </c>
      <c r="S31" s="22">
        <f t="shared" si="6"/>
        <v>2175</v>
      </c>
      <c r="T31" s="22">
        <f t="shared" si="7"/>
        <v>261</v>
      </c>
      <c r="U31" s="19">
        <f t="shared" si="8"/>
        <v>17139</v>
      </c>
    </row>
    <row r="32" spans="1:21" ht="15" thickBot="1" x14ac:dyDescent="0.4">
      <c r="A32" s="3" t="s">
        <v>25</v>
      </c>
      <c r="B32" s="1">
        <v>6095</v>
      </c>
      <c r="C32" s="2"/>
      <c r="D32" s="2">
        <v>244</v>
      </c>
      <c r="E32" s="2"/>
      <c r="F32" s="1">
        <v>2150</v>
      </c>
      <c r="G32" s="1">
        <v>1230</v>
      </c>
      <c r="H32" s="2">
        <v>49</v>
      </c>
      <c r="I32" s="1">
        <v>56512</v>
      </c>
      <c r="J32" s="1">
        <v>11403</v>
      </c>
      <c r="K32" s="7"/>
      <c r="L32" s="26">
        <f t="shared" si="0"/>
        <v>4.003281378178835E-2</v>
      </c>
      <c r="M32" s="30">
        <f t="shared" si="1"/>
        <v>16266.666666666668</v>
      </c>
      <c r="N32" s="31">
        <f t="shared" si="2"/>
        <v>0.86782786885245899</v>
      </c>
      <c r="O32" s="5"/>
      <c r="P32" s="22">
        <f t="shared" si="3"/>
        <v>2440</v>
      </c>
      <c r="Q32" s="22">
        <f t="shared" si="4"/>
        <v>9760</v>
      </c>
      <c r="R32" s="22">
        <f t="shared" si="5"/>
        <v>4066.666666666667</v>
      </c>
      <c r="S32" s="22">
        <f t="shared" si="6"/>
        <v>2033.3333333333335</v>
      </c>
      <c r="T32" s="22">
        <f t="shared" si="7"/>
        <v>244</v>
      </c>
      <c r="U32" s="19">
        <f t="shared" si="8"/>
        <v>16022.666666666668</v>
      </c>
    </row>
    <row r="33" spans="1:21" ht="15" thickBot="1" x14ac:dyDescent="0.4">
      <c r="A33" s="3" t="s">
        <v>32</v>
      </c>
      <c r="B33" s="1">
        <v>5136</v>
      </c>
      <c r="C33" s="2"/>
      <c r="D33" s="2">
        <v>343</v>
      </c>
      <c r="E33" s="2"/>
      <c r="F33" s="1">
        <v>2621</v>
      </c>
      <c r="G33" s="2">
        <v>929</v>
      </c>
      <c r="H33" s="2">
        <v>62</v>
      </c>
      <c r="I33" s="1">
        <v>70276</v>
      </c>
      <c r="J33" s="1">
        <v>12714</v>
      </c>
      <c r="K33" s="7"/>
      <c r="L33" s="26">
        <f t="shared" si="0"/>
        <v>6.6783489096573209E-2</v>
      </c>
      <c r="M33" s="4">
        <f t="shared" si="1"/>
        <v>22866.666666666668</v>
      </c>
      <c r="N33" s="5">
        <f t="shared" si="2"/>
        <v>0.88537900874635567</v>
      </c>
      <c r="O33" s="5"/>
      <c r="P33" s="22">
        <f t="shared" si="3"/>
        <v>3430</v>
      </c>
      <c r="Q33" s="22">
        <f t="shared" si="4"/>
        <v>13720</v>
      </c>
      <c r="R33" s="22">
        <f t="shared" si="5"/>
        <v>5716.666666666667</v>
      </c>
      <c r="S33" s="22">
        <f t="shared" si="6"/>
        <v>2858.3333333333335</v>
      </c>
      <c r="T33" s="22">
        <f t="shared" si="7"/>
        <v>343</v>
      </c>
      <c r="U33" s="19">
        <f t="shared" si="8"/>
        <v>22523.666666666668</v>
      </c>
    </row>
    <row r="34" spans="1:21" ht="15" thickBot="1" x14ac:dyDescent="0.4">
      <c r="A34" s="3" t="s">
        <v>31</v>
      </c>
      <c r="B34" s="1">
        <v>4998</v>
      </c>
      <c r="C34" s="2"/>
      <c r="D34" s="2">
        <v>243</v>
      </c>
      <c r="E34" s="2"/>
      <c r="F34" s="1">
        <v>1850</v>
      </c>
      <c r="G34" s="1">
        <v>1710</v>
      </c>
      <c r="H34" s="2">
        <v>83</v>
      </c>
      <c r="I34" s="1">
        <v>51761</v>
      </c>
      <c r="J34" s="1">
        <v>17709</v>
      </c>
      <c r="K34" s="7"/>
      <c r="L34" s="26">
        <f t="shared" si="0"/>
        <v>4.8619447779111646E-2</v>
      </c>
      <c r="M34" s="4">
        <f t="shared" si="1"/>
        <v>16200</v>
      </c>
      <c r="N34" s="5">
        <f t="shared" si="2"/>
        <v>0.88580246913580252</v>
      </c>
      <c r="O34" s="5"/>
      <c r="P34" s="22">
        <f t="shared" si="3"/>
        <v>2430</v>
      </c>
      <c r="Q34" s="22">
        <f t="shared" si="4"/>
        <v>9720</v>
      </c>
      <c r="R34" s="22">
        <f t="shared" si="5"/>
        <v>4050</v>
      </c>
      <c r="S34" s="22">
        <f t="shared" si="6"/>
        <v>2025</v>
      </c>
      <c r="T34" s="22">
        <f t="shared" si="7"/>
        <v>243</v>
      </c>
      <c r="U34" s="19">
        <f t="shared" si="8"/>
        <v>15957</v>
      </c>
    </row>
    <row r="35" spans="1:21" ht="15" thickBot="1" x14ac:dyDescent="0.4">
      <c r="A35" s="3" t="s">
        <v>43</v>
      </c>
      <c r="B35" s="1">
        <v>4734</v>
      </c>
      <c r="C35" s="2"/>
      <c r="D35" s="2">
        <v>152</v>
      </c>
      <c r="E35" s="2"/>
      <c r="F35" s="1">
        <v>3307</v>
      </c>
      <c r="G35" s="1">
        <v>4986</v>
      </c>
      <c r="H35" s="2">
        <v>160</v>
      </c>
      <c r="I35" s="1">
        <v>21820</v>
      </c>
      <c r="J35" s="1">
        <v>22981</v>
      </c>
      <c r="K35" s="8"/>
      <c r="L35" s="26">
        <f t="shared" si="0"/>
        <v>3.2108153781157583E-2</v>
      </c>
      <c r="M35" s="4">
        <f t="shared" si="1"/>
        <v>10133.333333333334</v>
      </c>
      <c r="N35" s="5">
        <f t="shared" si="2"/>
        <v>0.67365131578947368</v>
      </c>
      <c r="O35" s="5"/>
      <c r="P35" s="22">
        <f t="shared" si="3"/>
        <v>1520</v>
      </c>
      <c r="Q35" s="22">
        <f t="shared" si="4"/>
        <v>6080</v>
      </c>
      <c r="R35" s="22">
        <f t="shared" si="5"/>
        <v>2533.3333333333335</v>
      </c>
      <c r="S35" s="22">
        <f t="shared" si="6"/>
        <v>1266.6666666666667</v>
      </c>
      <c r="T35" s="22">
        <f t="shared" si="7"/>
        <v>152</v>
      </c>
      <c r="U35" s="19">
        <f t="shared" si="8"/>
        <v>9981.3333333333339</v>
      </c>
    </row>
    <row r="36" spans="1:21" ht="15" thickBot="1" x14ac:dyDescent="0.4">
      <c r="A36" s="3" t="s">
        <v>38</v>
      </c>
      <c r="B36" s="1">
        <v>4708</v>
      </c>
      <c r="C36" s="2"/>
      <c r="D36" s="2">
        <v>240</v>
      </c>
      <c r="E36" s="2"/>
      <c r="F36" s="1">
        <v>3346</v>
      </c>
      <c r="G36" s="1">
        <v>1060</v>
      </c>
      <c r="H36" s="2">
        <v>54</v>
      </c>
      <c r="I36" s="1">
        <v>56611</v>
      </c>
      <c r="J36" s="1">
        <v>12750</v>
      </c>
      <c r="K36" s="8"/>
      <c r="L36" s="26">
        <f t="shared" ref="L36:L57" si="9">D36/B36</f>
        <v>5.0977060322854713E-2</v>
      </c>
      <c r="M36" s="4">
        <f t="shared" ref="M36:M58" si="10">D36/$N$1</f>
        <v>16000</v>
      </c>
      <c r="N36" s="5">
        <f t="shared" ref="N36:N58" si="11">ABS(F36-M36)/M36</f>
        <v>0.79087499999999999</v>
      </c>
      <c r="O36" s="5"/>
      <c r="P36" s="22">
        <f t="shared" ref="P36:P57" si="12">$P$2*$M36</f>
        <v>2400</v>
      </c>
      <c r="Q36" s="22">
        <f t="shared" ref="Q36:Q57" si="13">$Q$2*$M36</f>
        <v>9600</v>
      </c>
      <c r="R36" s="22">
        <f t="shared" ref="R36:R57" si="14">$R$2*$M36</f>
        <v>4000</v>
      </c>
      <c r="S36" s="22">
        <f t="shared" ref="S36:S57" si="15">$S$2*$M36</f>
        <v>2000</v>
      </c>
      <c r="T36" s="22">
        <f t="shared" ref="T36:T57" si="16">$T$2*$M36</f>
        <v>240</v>
      </c>
      <c r="U36" s="19">
        <f t="shared" ref="U36:U57" si="17">M36-T36</f>
        <v>15760</v>
      </c>
    </row>
    <row r="37" spans="1:21" ht="15" thickBot="1" x14ac:dyDescent="0.4">
      <c r="A37" s="3" t="s">
        <v>28</v>
      </c>
      <c r="B37" s="1">
        <v>4672</v>
      </c>
      <c r="C37" s="2"/>
      <c r="D37" s="2">
        <v>46</v>
      </c>
      <c r="E37" s="2"/>
      <c r="F37" s="1">
        <v>2687</v>
      </c>
      <c r="G37" s="1">
        <v>1534</v>
      </c>
      <c r="H37" s="2">
        <v>15</v>
      </c>
      <c r="I37" s="1">
        <v>108501</v>
      </c>
      <c r="J37" s="1">
        <v>35628</v>
      </c>
      <c r="K37" s="8"/>
      <c r="L37" s="26">
        <f t="shared" si="9"/>
        <v>9.8458904109589036E-3</v>
      </c>
      <c r="M37" s="4">
        <f t="shared" si="10"/>
        <v>3066.666666666667</v>
      </c>
      <c r="N37" s="5">
        <f t="shared" si="11"/>
        <v>0.12380434782608704</v>
      </c>
      <c r="O37" s="5"/>
      <c r="P37" s="22">
        <f t="shared" si="12"/>
        <v>460.00000000000006</v>
      </c>
      <c r="Q37" s="22">
        <f t="shared" si="13"/>
        <v>1840.0000000000002</v>
      </c>
      <c r="R37" s="22">
        <f t="shared" si="14"/>
        <v>766.66666666666674</v>
      </c>
      <c r="S37" s="22">
        <f t="shared" si="15"/>
        <v>383.33333333333337</v>
      </c>
      <c r="T37" s="22">
        <f t="shared" si="16"/>
        <v>46</v>
      </c>
      <c r="U37" s="19">
        <f t="shared" si="17"/>
        <v>3020.666666666667</v>
      </c>
    </row>
    <row r="38" spans="1:21" ht="21.5" thickBot="1" x14ac:dyDescent="0.4">
      <c r="A38" s="3" t="s">
        <v>63</v>
      </c>
      <c r="B38" s="1">
        <v>4323</v>
      </c>
      <c r="C38" s="2"/>
      <c r="D38" s="2">
        <v>224</v>
      </c>
      <c r="E38" s="2"/>
      <c r="F38" s="1">
        <v>3439</v>
      </c>
      <c r="G38" s="1">
        <v>6316</v>
      </c>
      <c r="H38" s="2">
        <v>327</v>
      </c>
      <c r="I38" s="1">
        <v>20079</v>
      </c>
      <c r="J38" s="1">
        <v>29334</v>
      </c>
      <c r="K38" s="8"/>
      <c r="L38" s="26">
        <f t="shared" si="9"/>
        <v>5.1815868609761742E-2</v>
      </c>
      <c r="M38" s="4">
        <f t="shared" si="10"/>
        <v>14933.333333333334</v>
      </c>
      <c r="N38" s="5">
        <f t="shared" si="11"/>
        <v>0.76970982142857147</v>
      </c>
      <c r="O38" s="5"/>
      <c r="P38" s="22">
        <f t="shared" si="12"/>
        <v>2240</v>
      </c>
      <c r="Q38" s="22">
        <f t="shared" si="13"/>
        <v>8960</v>
      </c>
      <c r="R38" s="22">
        <f t="shared" si="14"/>
        <v>3733.3333333333335</v>
      </c>
      <c r="S38" s="22">
        <f t="shared" si="15"/>
        <v>1866.6666666666667</v>
      </c>
      <c r="T38" s="22">
        <f t="shared" si="16"/>
        <v>224</v>
      </c>
      <c r="U38" s="19">
        <f t="shared" si="17"/>
        <v>14709.333333333334</v>
      </c>
    </row>
    <row r="39" spans="1:21" ht="15" thickBot="1" x14ac:dyDescent="0.4">
      <c r="A39" s="3" t="s">
        <v>45</v>
      </c>
      <c r="B39" s="1">
        <v>4302</v>
      </c>
      <c r="C39" s="2"/>
      <c r="D39" s="2">
        <v>134</v>
      </c>
      <c r="E39" s="2"/>
      <c r="F39" s="1">
        <v>3367</v>
      </c>
      <c r="G39" s="1">
        <v>1479</v>
      </c>
      <c r="H39" s="2">
        <v>46</v>
      </c>
      <c r="I39" s="1">
        <v>31626</v>
      </c>
      <c r="J39" s="1">
        <v>10873</v>
      </c>
      <c r="K39" s="7"/>
      <c r="L39" s="26">
        <f t="shared" si="9"/>
        <v>3.1148303114830311E-2</v>
      </c>
      <c r="M39" s="4">
        <f t="shared" si="10"/>
        <v>8933.3333333333339</v>
      </c>
      <c r="N39" s="5">
        <f t="shared" si="11"/>
        <v>0.62309701492537317</v>
      </c>
      <c r="O39" s="5"/>
      <c r="P39" s="22">
        <f t="shared" si="12"/>
        <v>1340</v>
      </c>
      <c r="Q39" s="22">
        <f t="shared" si="13"/>
        <v>5360</v>
      </c>
      <c r="R39" s="22">
        <f t="shared" si="14"/>
        <v>2233.3333333333335</v>
      </c>
      <c r="S39" s="22">
        <f t="shared" si="15"/>
        <v>1116.6666666666667</v>
      </c>
      <c r="T39" s="22">
        <f t="shared" si="16"/>
        <v>134</v>
      </c>
      <c r="U39" s="19">
        <f t="shared" si="17"/>
        <v>8799.3333333333339</v>
      </c>
    </row>
    <row r="40" spans="1:21" ht="15" thickBot="1" x14ac:dyDescent="0.4">
      <c r="A40" s="3" t="s">
        <v>50</v>
      </c>
      <c r="B40" s="1">
        <v>4281</v>
      </c>
      <c r="C40" s="2"/>
      <c r="D40" s="2">
        <v>70</v>
      </c>
      <c r="E40" s="2"/>
      <c r="F40" s="1">
        <v>4189</v>
      </c>
      <c r="G40" s="1">
        <v>2248</v>
      </c>
      <c r="H40" s="2">
        <v>37</v>
      </c>
      <c r="I40" s="1">
        <v>27577</v>
      </c>
      <c r="J40" s="1">
        <v>14478</v>
      </c>
      <c r="K40" s="7"/>
      <c r="L40" s="26">
        <f t="shared" si="9"/>
        <v>1.6351319785096938E-2</v>
      </c>
      <c r="M40" s="4">
        <f t="shared" si="10"/>
        <v>4666.666666666667</v>
      </c>
      <c r="N40" s="5">
        <f t="shared" si="11"/>
        <v>0.10235714285714291</v>
      </c>
      <c r="O40" s="5"/>
      <c r="P40" s="22">
        <f t="shared" si="12"/>
        <v>700</v>
      </c>
      <c r="Q40" s="22">
        <f t="shared" si="13"/>
        <v>2800</v>
      </c>
      <c r="R40" s="22">
        <f t="shared" si="14"/>
        <v>1166.6666666666667</v>
      </c>
      <c r="S40" s="22">
        <f t="shared" si="15"/>
        <v>583.33333333333337</v>
      </c>
      <c r="T40" s="22">
        <f t="shared" si="16"/>
        <v>70</v>
      </c>
      <c r="U40" s="19">
        <f t="shared" si="17"/>
        <v>4596.666666666667</v>
      </c>
    </row>
    <row r="41" spans="1:21" ht="15" thickBot="1" x14ac:dyDescent="0.4">
      <c r="A41" s="3" t="s">
        <v>46</v>
      </c>
      <c r="B41" s="1">
        <v>3618</v>
      </c>
      <c r="C41" s="2"/>
      <c r="D41" s="2">
        <v>222</v>
      </c>
      <c r="E41" s="2"/>
      <c r="F41" s="2">
        <v>995</v>
      </c>
      <c r="G41" s="2">
        <v>923</v>
      </c>
      <c r="H41" s="2">
        <v>57</v>
      </c>
      <c r="I41" s="1">
        <v>61619</v>
      </c>
      <c r="J41" s="1">
        <v>15727</v>
      </c>
      <c r="K41" s="7"/>
      <c r="L41" s="26">
        <f t="shared" si="9"/>
        <v>6.1359867330016582E-2</v>
      </c>
      <c r="M41" s="4">
        <f t="shared" si="10"/>
        <v>14800</v>
      </c>
      <c r="N41" s="5">
        <f t="shared" si="11"/>
        <v>0.93277027027027026</v>
      </c>
      <c r="O41" s="5"/>
      <c r="P41" s="22">
        <f t="shared" si="12"/>
        <v>2220</v>
      </c>
      <c r="Q41" s="22">
        <f t="shared" si="13"/>
        <v>8880</v>
      </c>
      <c r="R41" s="22">
        <f t="shared" si="14"/>
        <v>3700</v>
      </c>
      <c r="S41" s="22">
        <f t="shared" si="15"/>
        <v>1850</v>
      </c>
      <c r="T41" s="22">
        <f t="shared" si="16"/>
        <v>222</v>
      </c>
      <c r="U41" s="19">
        <f t="shared" si="17"/>
        <v>14578</v>
      </c>
    </row>
    <row r="42" spans="1:21" ht="15" thickBot="1" x14ac:dyDescent="0.4">
      <c r="A42" s="3" t="s">
        <v>44</v>
      </c>
      <c r="B42" s="1">
        <v>3411</v>
      </c>
      <c r="C42" s="2"/>
      <c r="D42" s="2">
        <v>123</v>
      </c>
      <c r="E42" s="2"/>
      <c r="F42" s="1">
        <v>2528</v>
      </c>
      <c r="G42" s="1">
        <v>1630</v>
      </c>
      <c r="H42" s="2">
        <v>59</v>
      </c>
      <c r="I42" s="1">
        <v>67869</v>
      </c>
      <c r="J42" s="1">
        <v>32435</v>
      </c>
      <c r="K42" s="7"/>
      <c r="L42" s="26">
        <f t="shared" si="9"/>
        <v>3.6059806508355323E-2</v>
      </c>
      <c r="M42" s="4">
        <f t="shared" si="10"/>
        <v>8200</v>
      </c>
      <c r="N42" s="5">
        <f t="shared" si="11"/>
        <v>0.69170731707317068</v>
      </c>
      <c r="O42" s="5"/>
      <c r="P42" s="22">
        <f t="shared" si="12"/>
        <v>1230</v>
      </c>
      <c r="Q42" s="22">
        <f t="shared" si="13"/>
        <v>4920</v>
      </c>
      <c r="R42" s="22">
        <f t="shared" si="14"/>
        <v>2050</v>
      </c>
      <c r="S42" s="22">
        <f t="shared" si="15"/>
        <v>1025</v>
      </c>
      <c r="T42" s="22">
        <f t="shared" si="16"/>
        <v>123</v>
      </c>
      <c r="U42" s="19">
        <f t="shared" si="17"/>
        <v>8077</v>
      </c>
    </row>
    <row r="43" spans="1:21" ht="15" thickBot="1" x14ac:dyDescent="0.4">
      <c r="A43" s="3" t="s">
        <v>34</v>
      </c>
      <c r="B43" s="1">
        <v>3281</v>
      </c>
      <c r="C43" s="2"/>
      <c r="D43" s="2">
        <v>61</v>
      </c>
      <c r="E43" s="2"/>
      <c r="F43" s="1">
        <v>1881</v>
      </c>
      <c r="G43" s="1">
        <v>1097</v>
      </c>
      <c r="H43" s="2">
        <v>20</v>
      </c>
      <c r="I43" s="1">
        <v>48379</v>
      </c>
      <c r="J43" s="1">
        <v>16177</v>
      </c>
      <c r="K43" s="8"/>
      <c r="L43" s="26">
        <f t="shared" si="9"/>
        <v>1.8591892715635477E-2</v>
      </c>
      <c r="M43" s="4">
        <f t="shared" si="10"/>
        <v>4066.666666666667</v>
      </c>
      <c r="N43" s="5">
        <f t="shared" si="11"/>
        <v>0.53745901639344262</v>
      </c>
      <c r="O43" s="5"/>
      <c r="P43" s="22">
        <f t="shared" si="12"/>
        <v>610</v>
      </c>
      <c r="Q43" s="22">
        <f t="shared" si="13"/>
        <v>2440</v>
      </c>
      <c r="R43" s="22">
        <f t="shared" si="14"/>
        <v>1016.6666666666667</v>
      </c>
      <c r="S43" s="22">
        <f t="shared" si="15"/>
        <v>508.33333333333337</v>
      </c>
      <c r="T43" s="22">
        <f t="shared" si="16"/>
        <v>61</v>
      </c>
      <c r="U43" s="19">
        <f t="shared" si="17"/>
        <v>4005.666666666667</v>
      </c>
    </row>
    <row r="44" spans="1:21" ht="15" thickBot="1" x14ac:dyDescent="0.4">
      <c r="A44" s="3" t="s">
        <v>37</v>
      </c>
      <c r="B44" s="1">
        <v>2510</v>
      </c>
      <c r="C44" s="2"/>
      <c r="D44" s="2">
        <v>103</v>
      </c>
      <c r="E44" s="2"/>
      <c r="F44" s="1">
        <v>1547</v>
      </c>
      <c r="G44" s="2">
        <v>615</v>
      </c>
      <c r="H44" s="2">
        <v>25</v>
      </c>
      <c r="I44" s="1">
        <v>56032</v>
      </c>
      <c r="J44" s="1">
        <v>13727</v>
      </c>
      <c r="K44" s="7"/>
      <c r="L44" s="26">
        <f t="shared" si="9"/>
        <v>4.1035856573705176E-2</v>
      </c>
      <c r="M44" s="4">
        <f t="shared" si="10"/>
        <v>6866.666666666667</v>
      </c>
      <c r="N44" s="5">
        <f t="shared" si="11"/>
        <v>0.77470873786407768</v>
      </c>
      <c r="O44" s="5"/>
      <c r="P44" s="22">
        <f t="shared" si="12"/>
        <v>1030</v>
      </c>
      <c r="Q44" s="22">
        <f t="shared" si="13"/>
        <v>4120</v>
      </c>
      <c r="R44" s="22">
        <f t="shared" si="14"/>
        <v>1716.6666666666667</v>
      </c>
      <c r="S44" s="22">
        <f t="shared" si="15"/>
        <v>858.33333333333337</v>
      </c>
      <c r="T44" s="22">
        <f t="shared" si="16"/>
        <v>103</v>
      </c>
      <c r="U44" s="19">
        <f t="shared" si="17"/>
        <v>6763.666666666667</v>
      </c>
    </row>
    <row r="45" spans="1:21" ht="15" thickBot="1" x14ac:dyDescent="0.4">
      <c r="A45" s="3" t="s">
        <v>54</v>
      </c>
      <c r="B45" s="1">
        <v>2449</v>
      </c>
      <c r="C45" s="2"/>
      <c r="D45" s="2">
        <v>17</v>
      </c>
      <c r="E45" s="2"/>
      <c r="F45" s="2">
        <v>859</v>
      </c>
      <c r="G45" s="1">
        <v>2834</v>
      </c>
      <c r="H45" s="2">
        <v>20</v>
      </c>
      <c r="I45" s="1">
        <v>17208</v>
      </c>
      <c r="J45" s="1">
        <v>19910</v>
      </c>
      <c r="K45" s="8"/>
      <c r="L45" s="26">
        <f t="shared" si="9"/>
        <v>6.941608819926501E-3</v>
      </c>
      <c r="M45" s="4">
        <f t="shared" si="10"/>
        <v>1133.3333333333335</v>
      </c>
      <c r="N45" s="5">
        <f t="shared" si="11"/>
        <v>0.24205882352941185</v>
      </c>
      <c r="O45" s="5"/>
      <c r="P45" s="22">
        <f t="shared" si="12"/>
        <v>170.00000000000003</v>
      </c>
      <c r="Q45" s="22">
        <f t="shared" si="13"/>
        <v>680.00000000000011</v>
      </c>
      <c r="R45" s="22">
        <f t="shared" si="14"/>
        <v>283.33333333333337</v>
      </c>
      <c r="S45" s="22">
        <f t="shared" si="15"/>
        <v>141.66666666666669</v>
      </c>
      <c r="T45" s="22">
        <f t="shared" si="16"/>
        <v>17</v>
      </c>
      <c r="U45" s="19">
        <f t="shared" si="17"/>
        <v>1116.3333333333335</v>
      </c>
    </row>
    <row r="46" spans="1:21" ht="15" thickBot="1" x14ac:dyDescent="0.4">
      <c r="A46" s="3" t="s">
        <v>42</v>
      </c>
      <c r="B46" s="1">
        <v>2146</v>
      </c>
      <c r="C46" s="2"/>
      <c r="D46" s="2">
        <v>72</v>
      </c>
      <c r="E46" s="2"/>
      <c r="F46" s="1">
        <v>1094</v>
      </c>
      <c r="G46" s="1">
        <v>1597</v>
      </c>
      <c r="H46" s="2">
        <v>54</v>
      </c>
      <c r="I46" s="1">
        <v>22049</v>
      </c>
      <c r="J46" s="1">
        <v>16410</v>
      </c>
      <c r="K46" s="8"/>
      <c r="L46" s="26">
        <f t="shared" si="9"/>
        <v>3.3550792171481825E-2</v>
      </c>
      <c r="M46" s="4">
        <f t="shared" si="10"/>
        <v>4800</v>
      </c>
      <c r="N46" s="5">
        <f t="shared" si="11"/>
        <v>0.77208333333333334</v>
      </c>
      <c r="O46" s="5"/>
      <c r="P46" s="22">
        <f t="shared" si="12"/>
        <v>720</v>
      </c>
      <c r="Q46" s="22">
        <f t="shared" si="13"/>
        <v>2880</v>
      </c>
      <c r="R46" s="22">
        <f t="shared" si="14"/>
        <v>1200</v>
      </c>
      <c r="S46" s="22">
        <f t="shared" si="15"/>
        <v>600</v>
      </c>
      <c r="T46" s="22">
        <f t="shared" si="16"/>
        <v>72</v>
      </c>
      <c r="U46" s="19">
        <f t="shared" si="17"/>
        <v>4728</v>
      </c>
    </row>
    <row r="47" spans="1:21" ht="15" thickBot="1" x14ac:dyDescent="0.4">
      <c r="A47" s="3" t="s">
        <v>49</v>
      </c>
      <c r="B47" s="1">
        <v>2015</v>
      </c>
      <c r="C47" s="2"/>
      <c r="D47" s="2">
        <v>63</v>
      </c>
      <c r="E47" s="2"/>
      <c r="F47" s="2">
        <v>865</v>
      </c>
      <c r="G47" s="1">
        <v>1194</v>
      </c>
      <c r="H47" s="2">
        <v>37</v>
      </c>
      <c r="I47" s="1">
        <v>28240</v>
      </c>
      <c r="J47" s="1">
        <v>16732</v>
      </c>
      <c r="K47" s="7"/>
      <c r="L47" s="26">
        <f t="shared" si="9"/>
        <v>3.1265508684863524E-2</v>
      </c>
      <c r="M47" s="4">
        <f t="shared" si="10"/>
        <v>4200</v>
      </c>
      <c r="N47" s="5">
        <f t="shared" si="11"/>
        <v>0.794047619047619</v>
      </c>
      <c r="O47" s="5"/>
      <c r="P47" s="22">
        <f t="shared" si="12"/>
        <v>630</v>
      </c>
      <c r="Q47" s="22">
        <f t="shared" si="13"/>
        <v>2520</v>
      </c>
      <c r="R47" s="22">
        <f t="shared" si="14"/>
        <v>1050</v>
      </c>
      <c r="S47" s="22">
        <f t="shared" si="15"/>
        <v>525</v>
      </c>
      <c r="T47" s="22">
        <f t="shared" si="16"/>
        <v>63</v>
      </c>
      <c r="U47" s="19">
        <f t="shared" si="17"/>
        <v>4137</v>
      </c>
    </row>
    <row r="48" spans="1:21" ht="15" thickBot="1" x14ac:dyDescent="0.4">
      <c r="A48" s="3" t="s">
        <v>56</v>
      </c>
      <c r="B48" s="1">
        <v>1125</v>
      </c>
      <c r="C48" s="2"/>
      <c r="D48" s="2">
        <v>44</v>
      </c>
      <c r="E48" s="2"/>
      <c r="F48" s="2">
        <v>600</v>
      </c>
      <c r="G48" s="2">
        <v>615</v>
      </c>
      <c r="H48" s="2">
        <v>24</v>
      </c>
      <c r="I48" s="1">
        <v>44700</v>
      </c>
      <c r="J48" s="1">
        <v>24439</v>
      </c>
      <c r="K48" s="8"/>
      <c r="L48" s="26">
        <f t="shared" si="9"/>
        <v>3.911111111111111E-2</v>
      </c>
      <c r="M48" s="4">
        <f t="shared" si="10"/>
        <v>2933.3333333333335</v>
      </c>
      <c r="N48" s="5">
        <f t="shared" si="11"/>
        <v>0.79545454545454541</v>
      </c>
      <c r="O48" s="5"/>
      <c r="P48" s="22">
        <f t="shared" si="12"/>
        <v>440</v>
      </c>
      <c r="Q48" s="22">
        <f t="shared" si="13"/>
        <v>1760</v>
      </c>
      <c r="R48" s="22">
        <f t="shared" si="14"/>
        <v>733.33333333333337</v>
      </c>
      <c r="S48" s="22">
        <f t="shared" si="15"/>
        <v>366.66666666666669</v>
      </c>
      <c r="T48" s="22">
        <f t="shared" si="16"/>
        <v>44</v>
      </c>
      <c r="U48" s="19">
        <f t="shared" si="17"/>
        <v>2889.3333333333335</v>
      </c>
    </row>
    <row r="49" spans="1:21" ht="15" thickBot="1" x14ac:dyDescent="0.4">
      <c r="A49" s="3" t="s">
        <v>39</v>
      </c>
      <c r="B49" s="1">
        <v>1095</v>
      </c>
      <c r="C49" s="2"/>
      <c r="D49" s="2">
        <v>53</v>
      </c>
      <c r="E49" s="2"/>
      <c r="F49" s="2">
        <v>411</v>
      </c>
      <c r="G49" s="2">
        <v>822</v>
      </c>
      <c r="H49" s="2">
        <v>40</v>
      </c>
      <c r="I49" s="1">
        <v>20641</v>
      </c>
      <c r="J49" s="1">
        <v>15487</v>
      </c>
      <c r="K49" s="7"/>
      <c r="L49" s="26">
        <f t="shared" si="9"/>
        <v>4.8401826484018265E-2</v>
      </c>
      <c r="M49" s="4">
        <f t="shared" si="10"/>
        <v>3533.3333333333335</v>
      </c>
      <c r="N49" s="5">
        <f t="shared" si="11"/>
        <v>0.88367924528301889</v>
      </c>
      <c r="O49" s="5"/>
      <c r="P49" s="22">
        <f t="shared" si="12"/>
        <v>530</v>
      </c>
      <c r="Q49" s="22">
        <f t="shared" si="13"/>
        <v>2120</v>
      </c>
      <c r="R49" s="22">
        <f t="shared" si="14"/>
        <v>883.33333333333337</v>
      </c>
      <c r="S49" s="22">
        <f t="shared" si="15"/>
        <v>441.66666666666669</v>
      </c>
      <c r="T49" s="22">
        <f t="shared" si="16"/>
        <v>53</v>
      </c>
      <c r="U49" s="19">
        <f t="shared" si="17"/>
        <v>3480.3333333333335</v>
      </c>
    </row>
    <row r="50" spans="1:21" ht="15" thickBot="1" x14ac:dyDescent="0.4">
      <c r="A50" s="3" t="s">
        <v>53</v>
      </c>
      <c r="B50" s="1">
        <v>1067</v>
      </c>
      <c r="C50" s="2"/>
      <c r="D50" s="2">
        <v>19</v>
      </c>
      <c r="E50" s="2"/>
      <c r="F50" s="2">
        <v>590</v>
      </c>
      <c r="G50" s="1">
        <v>1419</v>
      </c>
      <c r="H50" s="2">
        <v>25</v>
      </c>
      <c r="I50" s="1">
        <v>27460</v>
      </c>
      <c r="J50" s="1">
        <v>36506</v>
      </c>
      <c r="K50" s="8"/>
      <c r="L50" s="26">
        <f t="shared" si="9"/>
        <v>1.780693533270853E-2</v>
      </c>
      <c r="M50" s="4">
        <f t="shared" si="10"/>
        <v>1266.6666666666667</v>
      </c>
      <c r="N50" s="5">
        <f t="shared" si="11"/>
        <v>0.53421052631578947</v>
      </c>
      <c r="O50" s="5"/>
      <c r="P50" s="22">
        <f t="shared" si="12"/>
        <v>190</v>
      </c>
      <c r="Q50" s="22">
        <f t="shared" si="13"/>
        <v>760</v>
      </c>
      <c r="R50" s="22">
        <f t="shared" si="14"/>
        <v>316.66666666666669</v>
      </c>
      <c r="S50" s="22">
        <f t="shared" si="15"/>
        <v>158.33333333333334</v>
      </c>
      <c r="T50" s="22">
        <f t="shared" si="16"/>
        <v>19</v>
      </c>
      <c r="U50" s="19">
        <f t="shared" si="17"/>
        <v>1247.6666666666667</v>
      </c>
    </row>
    <row r="51" spans="1:21" ht="15" thickBot="1" x14ac:dyDescent="0.4">
      <c r="A51" s="3" t="s">
        <v>48</v>
      </c>
      <c r="B51" s="2">
        <v>866</v>
      </c>
      <c r="C51" s="2"/>
      <c r="D51" s="2">
        <v>49</v>
      </c>
      <c r="E51" s="2"/>
      <c r="F51" s="2">
        <v>817</v>
      </c>
      <c r="G51" s="1">
        <v>1386</v>
      </c>
      <c r="H51" s="2">
        <v>78</v>
      </c>
      <c r="I51" s="1">
        <v>15652</v>
      </c>
      <c r="J51" s="1">
        <v>25044</v>
      </c>
      <c r="K51" s="8"/>
      <c r="L51" s="26">
        <f t="shared" si="9"/>
        <v>5.6581986143187067E-2</v>
      </c>
      <c r="M51" s="4">
        <f t="shared" si="10"/>
        <v>3266.666666666667</v>
      </c>
      <c r="N51" s="5">
        <f t="shared" si="11"/>
        <v>0.74989795918367352</v>
      </c>
      <c r="O51" s="5"/>
      <c r="P51" s="22">
        <f t="shared" si="12"/>
        <v>490</v>
      </c>
      <c r="Q51" s="22">
        <f t="shared" si="13"/>
        <v>1960</v>
      </c>
      <c r="R51" s="22">
        <f t="shared" si="14"/>
        <v>816.66666666666674</v>
      </c>
      <c r="S51" s="22">
        <f t="shared" si="15"/>
        <v>408.33333333333337</v>
      </c>
      <c r="T51" s="22">
        <f t="shared" si="16"/>
        <v>49</v>
      </c>
      <c r="U51" s="19">
        <f t="shared" si="17"/>
        <v>3217.666666666667</v>
      </c>
    </row>
    <row r="52" spans="1:21" ht="15" thickBot="1" x14ac:dyDescent="0.4">
      <c r="A52" s="3" t="s">
        <v>47</v>
      </c>
      <c r="B52" s="2">
        <v>618</v>
      </c>
      <c r="C52" s="2"/>
      <c r="D52" s="2">
        <v>16</v>
      </c>
      <c r="E52" s="2"/>
      <c r="F52" s="2">
        <v>76</v>
      </c>
      <c r="G52" s="2">
        <v>435</v>
      </c>
      <c r="H52" s="2">
        <v>11</v>
      </c>
      <c r="I52" s="1">
        <v>31537</v>
      </c>
      <c r="J52" s="1">
        <v>22177</v>
      </c>
      <c r="K52" s="7"/>
      <c r="L52" s="26">
        <f t="shared" si="9"/>
        <v>2.5889967637540454E-2</v>
      </c>
      <c r="M52" s="4">
        <f t="shared" si="10"/>
        <v>1066.6666666666667</v>
      </c>
      <c r="N52" s="5">
        <f t="shared" si="11"/>
        <v>0.92874999999999996</v>
      </c>
      <c r="O52" s="5"/>
      <c r="P52" s="22">
        <f t="shared" si="12"/>
        <v>160</v>
      </c>
      <c r="Q52" s="22">
        <f t="shared" si="13"/>
        <v>640</v>
      </c>
      <c r="R52" s="22">
        <f t="shared" si="14"/>
        <v>266.66666666666669</v>
      </c>
      <c r="S52" s="22">
        <f t="shared" si="15"/>
        <v>133.33333333333334</v>
      </c>
      <c r="T52" s="22">
        <f t="shared" si="16"/>
        <v>16</v>
      </c>
      <c r="U52" s="19">
        <f t="shared" si="17"/>
        <v>1050.6666666666667</v>
      </c>
    </row>
    <row r="53" spans="1:21" ht="15" thickBot="1" x14ac:dyDescent="0.4">
      <c r="A53" s="3" t="s">
        <v>55</v>
      </c>
      <c r="B53" s="2">
        <v>559</v>
      </c>
      <c r="C53" s="2"/>
      <c r="D53" s="2">
        <v>7</v>
      </c>
      <c r="E53" s="2"/>
      <c r="F53" s="2">
        <v>181</v>
      </c>
      <c r="G53" s="2">
        <v>961</v>
      </c>
      <c r="H53" s="2">
        <v>12</v>
      </c>
      <c r="I53" s="1">
        <v>9306</v>
      </c>
      <c r="J53" s="1">
        <v>15994</v>
      </c>
      <c r="K53" s="7"/>
      <c r="L53" s="26">
        <f t="shared" si="9"/>
        <v>1.2522361359570662E-2</v>
      </c>
      <c r="M53" s="4">
        <f t="shared" si="10"/>
        <v>466.66666666666669</v>
      </c>
      <c r="N53" s="5">
        <f t="shared" si="11"/>
        <v>0.61214285714285721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453</v>
      </c>
      <c r="C54" s="2"/>
      <c r="D54" s="2">
        <v>16</v>
      </c>
      <c r="E54" s="2"/>
      <c r="F54" s="2">
        <v>45</v>
      </c>
      <c r="G54" s="2">
        <v>435</v>
      </c>
      <c r="H54" s="2">
        <v>15</v>
      </c>
      <c r="I54" s="1">
        <v>13914</v>
      </c>
      <c r="J54" s="1">
        <v>13357</v>
      </c>
      <c r="K54" s="7"/>
      <c r="L54" s="26">
        <f t="shared" si="9"/>
        <v>3.5320088300220751E-2</v>
      </c>
      <c r="M54" s="4">
        <f t="shared" si="10"/>
        <v>1066.6666666666667</v>
      </c>
      <c r="N54" s="5">
        <f t="shared" si="11"/>
        <v>0.95781249999999996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355</v>
      </c>
      <c r="C55" s="2"/>
      <c r="D55" s="2">
        <v>9</v>
      </c>
      <c r="E55" s="2"/>
      <c r="F55" s="2">
        <v>94</v>
      </c>
      <c r="G55" s="2">
        <v>481</v>
      </c>
      <c r="H55" s="2">
        <v>12</v>
      </c>
      <c r="I55" s="1">
        <v>19562</v>
      </c>
      <c r="J55" s="1">
        <v>26488</v>
      </c>
      <c r="K55" s="8"/>
      <c r="L55" s="26">
        <f t="shared" si="9"/>
        <v>2.5352112676056339E-2</v>
      </c>
      <c r="M55" s="4">
        <f t="shared" si="10"/>
        <v>600</v>
      </c>
      <c r="N55" s="5">
        <f t="shared" si="11"/>
        <v>0.84333333333333338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145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8"/>
      <c r="L56" s="26">
        <f t="shared" si="9"/>
        <v>3.4482758620689655E-2</v>
      </c>
      <c r="M56" s="4">
        <f t="shared" si="10"/>
        <v>333.33333333333337</v>
      </c>
      <c r="N56" s="5">
        <f t="shared" si="11"/>
        <v>0.97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45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1539</v>
      </c>
      <c r="C58" s="2"/>
      <c r="D58" s="2">
        <v>92</v>
      </c>
      <c r="E58" s="2"/>
      <c r="F58" s="1">
        <v>1056</v>
      </c>
      <c r="G58" s="2">
        <v>454</v>
      </c>
      <c r="H58" s="2">
        <v>27</v>
      </c>
      <c r="I58" s="1">
        <v>13022</v>
      </c>
      <c r="J58" s="1">
        <v>3845</v>
      </c>
      <c r="K58" s="7"/>
      <c r="L58" s="25"/>
      <c r="M58" s="4">
        <f t="shared" si="10"/>
        <v>6133.3333333333339</v>
      </c>
      <c r="N58" s="5">
        <f t="shared" si="11"/>
        <v>0.82782608695652171</v>
      </c>
      <c r="O58" s="5"/>
      <c r="P58" s="22">
        <f>P55*$M58</f>
        <v>552000</v>
      </c>
      <c r="Q58" s="22">
        <f>Q55*$M58</f>
        <v>2208000</v>
      </c>
      <c r="R58" s="22">
        <f>R55*$M58</f>
        <v>920000.00000000012</v>
      </c>
      <c r="S58" s="22">
        <f>S55*$M58</f>
        <v>460000.00000000006</v>
      </c>
      <c r="T58" s="22">
        <f>T55*$M58</f>
        <v>55200.000000000007</v>
      </c>
    </row>
    <row r="59" spans="1:21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15">
        <v>872</v>
      </c>
      <c r="J59" s="15"/>
      <c r="K59" s="40"/>
      <c r="L59" s="24"/>
      <c r="M59" s="4"/>
      <c r="N59" s="5"/>
      <c r="O59" s="5"/>
    </row>
    <row r="60" spans="1:21" ht="15" thickBot="1" x14ac:dyDescent="0.4">
      <c r="A60" s="57" t="s">
        <v>99</v>
      </c>
      <c r="B60" s="39">
        <v>8274</v>
      </c>
      <c r="C60" s="15"/>
      <c r="D60" s="15">
        <v>484</v>
      </c>
      <c r="E60" s="15"/>
      <c r="F60" s="39">
        <v>7790</v>
      </c>
      <c r="G60" s="15"/>
      <c r="H60" s="15"/>
      <c r="I60" s="39">
        <v>95680</v>
      </c>
      <c r="J60" s="15"/>
      <c r="K60" s="40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4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100</v>
      </c>
    </row>
    <row r="2" spans="1:14" ht="15" thickBot="1" x14ac:dyDescent="0.4">
      <c r="A2" s="3" t="s">
        <v>36</v>
      </c>
      <c r="B2" s="1">
        <v>7068</v>
      </c>
      <c r="C2" s="2"/>
      <c r="D2" s="2">
        <v>272</v>
      </c>
      <c r="E2" s="2"/>
      <c r="F2" s="1">
        <v>6776</v>
      </c>
      <c r="G2" s="1">
        <v>1453</v>
      </c>
      <c r="H2" s="2">
        <v>56</v>
      </c>
      <c r="I2" s="1">
        <v>87976</v>
      </c>
      <c r="J2" s="1">
        <v>18085</v>
      </c>
      <c r="K2" s="47"/>
      <c r="L2" s="45">
        <f>IFERROR(B2/I2,0)</f>
        <v>8.0340092752568884E-2</v>
      </c>
      <c r="M2" s="48">
        <f>IFERROR(H2/G2,0)</f>
        <v>3.8540949759119064E-2</v>
      </c>
    </row>
    <row r="3" spans="1:14" ht="15" thickBot="1" x14ac:dyDescent="0.35">
      <c r="A3" s="3" t="s">
        <v>52</v>
      </c>
      <c r="B3" s="2">
        <v>355</v>
      </c>
      <c r="C3" s="2"/>
      <c r="D3" s="2">
        <v>9</v>
      </c>
      <c r="E3" s="2"/>
      <c r="F3" s="2">
        <v>94</v>
      </c>
      <c r="G3" s="2">
        <v>481</v>
      </c>
      <c r="H3" s="2">
        <v>12</v>
      </c>
      <c r="I3" s="1">
        <v>19562</v>
      </c>
      <c r="J3" s="1">
        <v>26488</v>
      </c>
      <c r="K3" s="8"/>
      <c r="L3" s="38"/>
      <c r="M3" s="49">
        <f>AVERAGE(M1:M2)</f>
        <v>3.8540949759119064E-2</v>
      </c>
    </row>
    <row r="4" spans="1:14" ht="15" thickBot="1" x14ac:dyDescent="0.4">
      <c r="A4" s="3" t="s">
        <v>33</v>
      </c>
      <c r="B4" s="1">
        <v>7648</v>
      </c>
      <c r="C4" s="2"/>
      <c r="D4" s="2">
        <v>320</v>
      </c>
      <c r="E4" s="2"/>
      <c r="F4" s="1">
        <v>7258</v>
      </c>
      <c r="G4" s="1">
        <v>1101</v>
      </c>
      <c r="H4" s="2">
        <v>46</v>
      </c>
      <c r="I4" s="1">
        <v>71786</v>
      </c>
      <c r="J4" s="1">
        <v>10334</v>
      </c>
      <c r="K4" s="46"/>
      <c r="L4" s="45">
        <f>IFERROR(B4/I4,0)</f>
        <v>0.10653887944724598</v>
      </c>
      <c r="M4" s="48">
        <f>IFERROR(H4/G4,0)</f>
        <v>4.1780199818346957E-2</v>
      </c>
    </row>
    <row r="5" spans="1:14" ht="12.5" customHeight="1" thickBot="1" x14ac:dyDescent="0.4">
      <c r="A5" s="3" t="s">
        <v>34</v>
      </c>
      <c r="B5" s="1">
        <v>3281</v>
      </c>
      <c r="C5" s="2"/>
      <c r="D5" s="2">
        <v>61</v>
      </c>
      <c r="E5" s="2"/>
      <c r="F5" s="1">
        <v>1881</v>
      </c>
      <c r="G5" s="1">
        <v>1097</v>
      </c>
      <c r="H5" s="2">
        <v>20</v>
      </c>
      <c r="I5" s="1">
        <v>48379</v>
      </c>
      <c r="J5" s="1">
        <v>16177</v>
      </c>
      <c r="K5" s="47"/>
      <c r="L5" s="45">
        <f>IFERROR(B5/I5,0)</f>
        <v>6.7818681659397667E-2</v>
      </c>
      <c r="M5" s="48">
        <f>IFERROR(H5/G5,0)</f>
        <v>1.8231540565177756E-2</v>
      </c>
    </row>
    <row r="6" spans="1:14" ht="15" thickBot="1" x14ac:dyDescent="0.4">
      <c r="A6" s="3" t="s">
        <v>10</v>
      </c>
      <c r="B6" s="1">
        <v>50410</v>
      </c>
      <c r="C6" s="55">
        <v>281</v>
      </c>
      <c r="D6" s="1">
        <v>2044</v>
      </c>
      <c r="E6" s="56">
        <v>15</v>
      </c>
      <c r="F6" s="1">
        <v>45029</v>
      </c>
      <c r="G6" s="1">
        <v>1288</v>
      </c>
      <c r="H6" s="2">
        <v>52</v>
      </c>
      <c r="I6" s="1">
        <v>625337</v>
      </c>
      <c r="J6" s="1">
        <v>15973</v>
      </c>
      <c r="K6" s="47"/>
      <c r="L6" s="45">
        <f>IFERROR(B6/I6,0)</f>
        <v>8.0612533721817189E-2</v>
      </c>
      <c r="M6" s="48">
        <f>IFERROR(H6/G6,0)</f>
        <v>4.0372670807453416E-2</v>
      </c>
    </row>
    <row r="7" spans="1:14" ht="15" thickBot="1" x14ac:dyDescent="0.4">
      <c r="A7" s="3" t="s">
        <v>18</v>
      </c>
      <c r="B7" s="1">
        <v>15284</v>
      </c>
      <c r="C7" s="2"/>
      <c r="D7" s="2">
        <v>777</v>
      </c>
      <c r="E7" s="2"/>
      <c r="F7" s="1">
        <v>13948</v>
      </c>
      <c r="G7" s="1">
        <v>2763</v>
      </c>
      <c r="H7" s="2">
        <v>140</v>
      </c>
      <c r="I7" s="1">
        <v>69449</v>
      </c>
      <c r="J7" s="1">
        <v>12556</v>
      </c>
      <c r="K7" s="47"/>
      <c r="L7" s="45">
        <f>IFERROR(B7/I7,0)</f>
        <v>0.22007516306930267</v>
      </c>
      <c r="M7" s="48">
        <f>IFERROR(H7/G7,0)</f>
        <v>5.0669562070213538E-2</v>
      </c>
      <c r="N7" s="37"/>
    </row>
    <row r="8" spans="1:14" ht="15" thickBot="1" x14ac:dyDescent="0.4">
      <c r="A8" s="3" t="s">
        <v>23</v>
      </c>
      <c r="B8" s="1">
        <v>27700</v>
      </c>
      <c r="C8" s="2"/>
      <c r="D8" s="1">
        <v>2257</v>
      </c>
      <c r="E8" s="2"/>
      <c r="F8" s="1">
        <v>25378</v>
      </c>
      <c r="G8" s="1">
        <v>7734</v>
      </c>
      <c r="H8" s="2">
        <v>630</v>
      </c>
      <c r="I8" s="1">
        <v>97133</v>
      </c>
      <c r="J8" s="1">
        <v>27121</v>
      </c>
      <c r="K8" s="47"/>
      <c r="L8" s="45">
        <f>IFERROR(B8/I8,0)</f>
        <v>0.28517599579957376</v>
      </c>
      <c r="M8" s="48">
        <f>IFERROR(H8/G8,0)</f>
        <v>8.1458494957331262E-2</v>
      </c>
    </row>
    <row r="9" spans="1:14" ht="15" thickBot="1" x14ac:dyDescent="0.4">
      <c r="A9" s="3" t="s">
        <v>43</v>
      </c>
      <c r="B9" s="1">
        <v>4734</v>
      </c>
      <c r="C9" s="2"/>
      <c r="D9" s="2">
        <v>152</v>
      </c>
      <c r="E9" s="2"/>
      <c r="F9" s="1">
        <v>3307</v>
      </c>
      <c r="G9" s="1">
        <v>4986</v>
      </c>
      <c r="H9" s="2">
        <v>160</v>
      </c>
      <c r="I9" s="1">
        <v>21820</v>
      </c>
      <c r="J9" s="1">
        <v>22981</v>
      </c>
      <c r="K9" s="46"/>
      <c r="L9" s="45">
        <f>IFERROR(B9/I9,0)</f>
        <v>0.21695692025664529</v>
      </c>
      <c r="M9" s="48">
        <f>IFERROR(H9/G9,0)</f>
        <v>3.2089851584436425E-2</v>
      </c>
    </row>
    <row r="10" spans="1:14" ht="15" thickBot="1" x14ac:dyDescent="0.4">
      <c r="A10" s="3" t="s">
        <v>63</v>
      </c>
      <c r="B10" s="1">
        <v>4323</v>
      </c>
      <c r="C10" s="2"/>
      <c r="D10" s="2">
        <v>224</v>
      </c>
      <c r="E10" s="2"/>
      <c r="F10" s="1">
        <v>3439</v>
      </c>
      <c r="G10" s="1">
        <v>6316</v>
      </c>
      <c r="H10" s="2">
        <v>327</v>
      </c>
      <c r="I10" s="1">
        <v>20079</v>
      </c>
      <c r="J10" s="1">
        <v>29334</v>
      </c>
      <c r="K10" s="46"/>
      <c r="L10" s="45">
        <f>IFERROR(B10/I10,0)</f>
        <v>0.21529956671148962</v>
      </c>
      <c r="M10" s="48">
        <f>IFERROR(H10/G10,0)</f>
        <v>5.1773274224192527E-2</v>
      </c>
    </row>
    <row r="11" spans="1:14" ht="15" thickBot="1" x14ac:dyDescent="0.4">
      <c r="A11" s="3" t="s">
        <v>13</v>
      </c>
      <c r="B11" s="1">
        <v>33690</v>
      </c>
      <c r="C11" s="2"/>
      <c r="D11" s="1">
        <v>1268</v>
      </c>
      <c r="E11" s="2"/>
      <c r="F11" s="1">
        <v>31736</v>
      </c>
      <c r="G11" s="1">
        <v>1636</v>
      </c>
      <c r="H11" s="2">
        <v>62</v>
      </c>
      <c r="I11" s="1">
        <v>384153</v>
      </c>
      <c r="J11" s="1">
        <v>18650</v>
      </c>
      <c r="K11" s="47"/>
      <c r="L11" s="45">
        <f>IFERROR(B11/I11,0)</f>
        <v>8.7699432257459922E-2</v>
      </c>
      <c r="M11" s="48">
        <f>IFERROR(H11/G11,0)</f>
        <v>3.7897310513447434E-2</v>
      </c>
    </row>
    <row r="12" spans="1:14" ht="15" thickBot="1" x14ac:dyDescent="0.4">
      <c r="A12" s="3" t="s">
        <v>16</v>
      </c>
      <c r="B12" s="1">
        <v>26264</v>
      </c>
      <c r="C12" s="2"/>
      <c r="D12" s="1">
        <v>1132</v>
      </c>
      <c r="E12" s="2"/>
      <c r="F12" s="1">
        <v>25101</v>
      </c>
      <c r="G12" s="1">
        <v>2551</v>
      </c>
      <c r="H12" s="2">
        <v>110</v>
      </c>
      <c r="I12" s="1">
        <v>164465</v>
      </c>
      <c r="J12" s="1">
        <v>15971</v>
      </c>
      <c r="K12" s="47"/>
      <c r="L12" s="45">
        <f>IFERROR(B12/I12,0)</f>
        <v>0.15969355181953607</v>
      </c>
      <c r="M12" s="48">
        <f>IFERROR(H12/G12,0)</f>
        <v>4.3120344962759703E-2</v>
      </c>
    </row>
    <row r="13" spans="1:14" ht="15" thickBot="1" x14ac:dyDescent="0.4">
      <c r="A13" s="3" t="s">
        <v>64</v>
      </c>
      <c r="B13" s="2">
        <v>145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7"/>
      <c r="L13" s="45">
        <f>IFERROR(B13/I13,0)</f>
        <v>0.23966942148760331</v>
      </c>
      <c r="M13" s="48">
        <f>IFERROR(H13/G13,0)</f>
        <v>0</v>
      </c>
    </row>
    <row r="14" spans="1:14" ht="15" thickBot="1" x14ac:dyDescent="0.4">
      <c r="A14" s="3" t="s">
        <v>47</v>
      </c>
      <c r="B14" s="2">
        <v>618</v>
      </c>
      <c r="C14" s="2"/>
      <c r="D14" s="2">
        <v>16</v>
      </c>
      <c r="E14" s="2"/>
      <c r="F14" s="2">
        <v>76</v>
      </c>
      <c r="G14" s="2">
        <v>435</v>
      </c>
      <c r="H14" s="2">
        <v>11</v>
      </c>
      <c r="I14" s="1">
        <v>31537</v>
      </c>
      <c r="J14" s="1">
        <v>22177</v>
      </c>
      <c r="K14" s="47"/>
      <c r="L14" s="45">
        <f>IFERROR(B14/I14,0)</f>
        <v>1.9596030059929607E-2</v>
      </c>
      <c r="M14" s="48">
        <f>IFERROR(H14/G14,0)</f>
        <v>2.528735632183908E-2</v>
      </c>
    </row>
    <row r="15" spans="1:14" ht="15" thickBot="1" x14ac:dyDescent="0.4">
      <c r="A15" s="3" t="s">
        <v>49</v>
      </c>
      <c r="B15" s="1">
        <v>2015</v>
      </c>
      <c r="C15" s="2"/>
      <c r="D15" s="2">
        <v>63</v>
      </c>
      <c r="E15" s="2"/>
      <c r="F15" s="2">
        <v>865</v>
      </c>
      <c r="G15" s="1">
        <v>1194</v>
      </c>
      <c r="H15" s="2">
        <v>37</v>
      </c>
      <c r="I15" s="1">
        <v>28240</v>
      </c>
      <c r="J15" s="1">
        <v>16732</v>
      </c>
      <c r="K15" s="47"/>
      <c r="L15" s="45">
        <f>IFERROR(B15/I15,0)</f>
        <v>7.1352691218130315E-2</v>
      </c>
      <c r="M15" s="48">
        <f>IFERROR(H15/G15,0)</f>
        <v>3.0988274706867672E-2</v>
      </c>
    </row>
    <row r="16" spans="1:14" ht="15" thickBot="1" x14ac:dyDescent="0.4">
      <c r="A16" s="3" t="s">
        <v>12</v>
      </c>
      <c r="B16" s="1">
        <v>52918</v>
      </c>
      <c r="C16" s="2"/>
      <c r="D16" s="1">
        <v>2355</v>
      </c>
      <c r="E16" s="2"/>
      <c r="F16" s="1">
        <v>49957</v>
      </c>
      <c r="G16" s="1">
        <v>4127</v>
      </c>
      <c r="H16" s="2">
        <v>184</v>
      </c>
      <c r="I16" s="1">
        <v>269867</v>
      </c>
      <c r="J16" s="1">
        <v>21048</v>
      </c>
      <c r="K16" s="47"/>
      <c r="L16" s="45">
        <f>IFERROR(B16/I16,0)</f>
        <v>0.19608918467244976</v>
      </c>
      <c r="M16" s="48">
        <f>IFERROR(H16/G16,0)</f>
        <v>4.4584443905984976E-2</v>
      </c>
    </row>
    <row r="17" spans="1:13" ht="15" thickBot="1" x14ac:dyDescent="0.4">
      <c r="A17" s="3" t="s">
        <v>27</v>
      </c>
      <c r="B17" s="1">
        <v>17835</v>
      </c>
      <c r="C17" s="2"/>
      <c r="D17" s="1">
        <v>1114</v>
      </c>
      <c r="E17" s="2"/>
      <c r="F17" s="1">
        <v>16707</v>
      </c>
      <c r="G17" s="1">
        <v>2687</v>
      </c>
      <c r="H17" s="2">
        <v>168</v>
      </c>
      <c r="I17" s="1">
        <v>94998</v>
      </c>
      <c r="J17" s="1">
        <v>14312</v>
      </c>
      <c r="K17" s="47"/>
      <c r="L17" s="45">
        <f>IFERROR(B17/I17,0)</f>
        <v>0.18774079454304302</v>
      </c>
      <c r="M17" s="48">
        <f>IFERROR(H17/G17,0)</f>
        <v>6.2523260141421663E-2</v>
      </c>
    </row>
    <row r="18" spans="1:13" ht="15" thickBot="1" x14ac:dyDescent="0.4">
      <c r="A18" s="3" t="s">
        <v>41</v>
      </c>
      <c r="B18" s="1">
        <v>7145</v>
      </c>
      <c r="C18" s="2"/>
      <c r="D18" s="2">
        <v>162</v>
      </c>
      <c r="E18" s="2"/>
      <c r="F18" s="1">
        <v>4286</v>
      </c>
      <c r="G18" s="1">
        <v>2281</v>
      </c>
      <c r="H18" s="2">
        <v>52</v>
      </c>
      <c r="I18" s="1">
        <v>42667</v>
      </c>
      <c r="J18" s="1">
        <v>13621</v>
      </c>
      <c r="K18" s="47"/>
      <c r="L18" s="45">
        <f>IFERROR(B18/I18,0)</f>
        <v>0.1674596292216467</v>
      </c>
      <c r="M18" s="48">
        <f>IFERROR(H18/G18,0)</f>
        <v>2.2797018851380975E-2</v>
      </c>
    </row>
    <row r="19" spans="1:13" ht="15" thickBot="1" x14ac:dyDescent="0.4">
      <c r="A19" s="3" t="s">
        <v>45</v>
      </c>
      <c r="B19" s="1">
        <v>4302</v>
      </c>
      <c r="C19" s="2"/>
      <c r="D19" s="2">
        <v>134</v>
      </c>
      <c r="E19" s="2"/>
      <c r="F19" s="1">
        <v>3367</v>
      </c>
      <c r="G19" s="1">
        <v>1479</v>
      </c>
      <c r="H19" s="2">
        <v>46</v>
      </c>
      <c r="I19" s="1">
        <v>31626</v>
      </c>
      <c r="J19" s="1">
        <v>10873</v>
      </c>
      <c r="K19" s="46"/>
      <c r="L19" s="45">
        <f>IFERROR(B19/I19,0)</f>
        <v>0.13602731929425158</v>
      </c>
      <c r="M19" s="48">
        <f>IFERROR(H19/G19,0)</f>
        <v>3.110209601081812E-2</v>
      </c>
    </row>
    <row r="20" spans="1:13" ht="15" thickBot="1" x14ac:dyDescent="0.4">
      <c r="A20" s="3" t="s">
        <v>38</v>
      </c>
      <c r="B20" s="1">
        <v>4708</v>
      </c>
      <c r="C20" s="2"/>
      <c r="D20" s="2">
        <v>240</v>
      </c>
      <c r="E20" s="2"/>
      <c r="F20" s="1">
        <v>3346</v>
      </c>
      <c r="G20" s="1">
        <v>1060</v>
      </c>
      <c r="H20" s="2">
        <v>54</v>
      </c>
      <c r="I20" s="1">
        <v>56611</v>
      </c>
      <c r="J20" s="1">
        <v>12750</v>
      </c>
      <c r="K20" s="47"/>
      <c r="L20" s="45">
        <f>IFERROR(B20/I20,0)</f>
        <v>8.3164049389694586E-2</v>
      </c>
      <c r="M20" s="48">
        <f>IFERROR(H20/G20,0)</f>
        <v>5.0943396226415097E-2</v>
      </c>
    </row>
    <row r="21" spans="1:13" ht="15" thickBot="1" x14ac:dyDescent="0.4">
      <c r="A21" s="3" t="s">
        <v>14</v>
      </c>
      <c r="B21" s="1">
        <v>28001</v>
      </c>
      <c r="C21" s="2"/>
      <c r="D21" s="1">
        <v>1905</v>
      </c>
      <c r="E21" s="2"/>
      <c r="F21" s="1">
        <v>8793</v>
      </c>
      <c r="G21" s="1">
        <v>6004</v>
      </c>
      <c r="H21" s="2">
        <v>408</v>
      </c>
      <c r="I21" s="1">
        <v>156568</v>
      </c>
      <c r="J21" s="1">
        <v>33572</v>
      </c>
      <c r="K21" s="46"/>
      <c r="L21" s="45">
        <f>IFERROR(B21/I21,0)</f>
        <v>0.17884241990700525</v>
      </c>
      <c r="M21" s="48">
        <f>IFERROR(H21/G21,0)</f>
        <v>6.7954696868754161E-2</v>
      </c>
    </row>
    <row r="22" spans="1:13" ht="15" thickBot="1" x14ac:dyDescent="0.4">
      <c r="A22" s="3" t="s">
        <v>39</v>
      </c>
      <c r="B22" s="1">
        <v>1095</v>
      </c>
      <c r="C22" s="2"/>
      <c r="D22" s="2">
        <v>53</v>
      </c>
      <c r="E22" s="2"/>
      <c r="F22" s="2">
        <v>411</v>
      </c>
      <c r="G22" s="2">
        <v>822</v>
      </c>
      <c r="H22" s="2">
        <v>40</v>
      </c>
      <c r="I22" s="1">
        <v>20641</v>
      </c>
      <c r="J22" s="1">
        <v>15487</v>
      </c>
      <c r="K22" s="47"/>
      <c r="L22" s="45">
        <f>IFERROR(B22/I22,0)</f>
        <v>5.3049755341310983E-2</v>
      </c>
      <c r="M22" s="48">
        <f>IFERROR(H22/G22,0)</f>
        <v>4.8661800486618008E-2</v>
      </c>
    </row>
    <row r="23" spans="1:13" ht="15" thickBot="1" x14ac:dyDescent="0.4">
      <c r="A23" s="3" t="s">
        <v>26</v>
      </c>
      <c r="B23" s="1">
        <v>21742</v>
      </c>
      <c r="C23" s="2"/>
      <c r="D23" s="1">
        <v>1140</v>
      </c>
      <c r="E23" s="2"/>
      <c r="F23" s="1">
        <v>19339</v>
      </c>
      <c r="G23" s="1">
        <v>3622</v>
      </c>
      <c r="H23" s="2">
        <v>190</v>
      </c>
      <c r="I23" s="1">
        <v>114359</v>
      </c>
      <c r="J23" s="1">
        <v>19049</v>
      </c>
      <c r="K23" s="47"/>
      <c r="L23" s="45">
        <f>IFERROR(B23/I23,0)</f>
        <v>0.19012058517475669</v>
      </c>
      <c r="M23" s="48">
        <f>IFERROR(H23/G23,0)</f>
        <v>5.2457205963556047E-2</v>
      </c>
    </row>
    <row r="24" spans="1:13" ht="15" thickBot="1" x14ac:dyDescent="0.4">
      <c r="A24" s="3" t="s">
        <v>17</v>
      </c>
      <c r="B24" s="1">
        <v>62205</v>
      </c>
      <c r="C24" s="2"/>
      <c r="D24" s="1">
        <v>3562</v>
      </c>
      <c r="E24" s="2"/>
      <c r="F24" s="1">
        <v>50525</v>
      </c>
      <c r="G24" s="1">
        <v>9107</v>
      </c>
      <c r="H24" s="2">
        <v>522</v>
      </c>
      <c r="I24" s="1">
        <v>275647</v>
      </c>
      <c r="J24" s="1">
        <v>40357</v>
      </c>
      <c r="K24" s="46"/>
      <c r="L24" s="45">
        <f>IFERROR(B24/I24,0)</f>
        <v>0.22566906224265093</v>
      </c>
      <c r="M24" s="48">
        <f>IFERROR(H24/G24,0)</f>
        <v>5.7318546173273303E-2</v>
      </c>
    </row>
    <row r="25" spans="1:13" ht="15" thickBot="1" x14ac:dyDescent="0.4">
      <c r="A25" s="3" t="s">
        <v>11</v>
      </c>
      <c r="B25" s="1">
        <v>41379</v>
      </c>
      <c r="C25" s="2"/>
      <c r="D25" s="1">
        <v>3789</v>
      </c>
      <c r="E25" s="2"/>
      <c r="F25" s="1">
        <v>29248</v>
      </c>
      <c r="G25" s="1">
        <v>4156</v>
      </c>
      <c r="H25" s="2">
        <v>381</v>
      </c>
      <c r="I25" s="1">
        <v>185157</v>
      </c>
      <c r="J25" s="1">
        <v>18595</v>
      </c>
      <c r="K25" s="47"/>
      <c r="L25" s="45">
        <f>IFERROR(B25/I25,0)</f>
        <v>0.22348061374941267</v>
      </c>
      <c r="M25" s="48">
        <f>IFERROR(H25/G25,0)</f>
        <v>9.1674687199230026E-2</v>
      </c>
    </row>
    <row r="26" spans="1:13" ht="15" thickBot="1" x14ac:dyDescent="0.4">
      <c r="A26" s="3" t="s">
        <v>32</v>
      </c>
      <c r="B26" s="1">
        <v>5136</v>
      </c>
      <c r="C26" s="2"/>
      <c r="D26" s="2">
        <v>343</v>
      </c>
      <c r="E26" s="2"/>
      <c r="F26" s="1">
        <v>2621</v>
      </c>
      <c r="G26" s="2">
        <v>929</v>
      </c>
      <c r="H26" s="2">
        <v>62</v>
      </c>
      <c r="I26" s="1">
        <v>70276</v>
      </c>
      <c r="J26" s="1">
        <v>12714</v>
      </c>
      <c r="K26" s="47"/>
      <c r="L26" s="45">
        <f>IFERROR(B26/I26,0)</f>
        <v>7.3083271671694455E-2</v>
      </c>
      <c r="M26" s="48">
        <f>IFERROR(H26/G26,0)</f>
        <v>6.6738428417653387E-2</v>
      </c>
    </row>
    <row r="27" spans="1:13" ht="15" thickBot="1" x14ac:dyDescent="0.4">
      <c r="A27" s="3" t="s">
        <v>30</v>
      </c>
      <c r="B27" s="1">
        <v>6815</v>
      </c>
      <c r="C27" s="2"/>
      <c r="D27" s="2">
        <v>261</v>
      </c>
      <c r="E27" s="2"/>
      <c r="F27" s="1">
        <v>3141</v>
      </c>
      <c r="G27" s="1">
        <v>2280</v>
      </c>
      <c r="H27" s="2">
        <v>87</v>
      </c>
      <c r="I27" s="1">
        <v>66094</v>
      </c>
      <c r="J27" s="1">
        <v>22114</v>
      </c>
      <c r="K27" s="47"/>
      <c r="L27" s="45">
        <f>IFERROR(B27/I27,0)</f>
        <v>0.10311072109419916</v>
      </c>
      <c r="M27" s="48">
        <f>IFERROR(H27/G27,0)</f>
        <v>3.8157894736842106E-2</v>
      </c>
    </row>
    <row r="28" spans="1:13" ht="15" thickBot="1" x14ac:dyDescent="0.4">
      <c r="A28" s="3" t="s">
        <v>35</v>
      </c>
      <c r="B28" s="1">
        <v>7766</v>
      </c>
      <c r="C28" s="2"/>
      <c r="D28" s="2">
        <v>343</v>
      </c>
      <c r="E28" s="2"/>
      <c r="F28" s="1">
        <v>6876</v>
      </c>
      <c r="G28" s="1">
        <v>1275</v>
      </c>
      <c r="H28" s="2">
        <v>56</v>
      </c>
      <c r="I28" s="1">
        <v>73503</v>
      </c>
      <c r="J28" s="1">
        <v>12069</v>
      </c>
      <c r="K28" s="46"/>
      <c r="L28" s="45">
        <f>IFERROR(B28/I28,0)</f>
        <v>0.10565555147408949</v>
      </c>
      <c r="M28" s="48">
        <f>IFERROR(H28/G28,0)</f>
        <v>4.3921568627450981E-2</v>
      </c>
    </row>
    <row r="29" spans="1:13" ht="15" thickBot="1" x14ac:dyDescent="0.4">
      <c r="A29" s="3" t="s">
        <v>51</v>
      </c>
      <c r="B29" s="2">
        <v>453</v>
      </c>
      <c r="C29" s="2"/>
      <c r="D29" s="2">
        <v>16</v>
      </c>
      <c r="E29" s="2"/>
      <c r="F29" s="2">
        <v>45</v>
      </c>
      <c r="G29" s="2">
        <v>435</v>
      </c>
      <c r="H29" s="2">
        <v>15</v>
      </c>
      <c r="I29" s="1">
        <v>13914</v>
      </c>
      <c r="J29" s="1">
        <v>13357</v>
      </c>
      <c r="K29" s="46"/>
      <c r="L29" s="45">
        <f>IFERROR(B29/I29,0)</f>
        <v>3.255713669685209E-2</v>
      </c>
      <c r="M29" s="48">
        <f>IFERROR(H29/G29,0)</f>
        <v>3.4482758620689655E-2</v>
      </c>
    </row>
    <row r="30" spans="1:13" ht="15" thickBot="1" x14ac:dyDescent="0.4">
      <c r="A30" s="3" t="s">
        <v>50</v>
      </c>
      <c r="B30" s="1">
        <v>4281</v>
      </c>
      <c r="C30" s="2"/>
      <c r="D30" s="2">
        <v>70</v>
      </c>
      <c r="E30" s="2"/>
      <c r="F30" s="1">
        <v>4189</v>
      </c>
      <c r="G30" s="1">
        <v>2248</v>
      </c>
      <c r="H30" s="2">
        <v>37</v>
      </c>
      <c r="I30" s="1">
        <v>27577</v>
      </c>
      <c r="J30" s="1">
        <v>14478</v>
      </c>
      <c r="K30" s="46"/>
      <c r="L30" s="45">
        <f>IFERROR(B30/I30,0)</f>
        <v>0.15523806070275956</v>
      </c>
      <c r="M30" s="48">
        <f>IFERROR(H30/G30,0)</f>
        <v>1.6459074733096084E-2</v>
      </c>
    </row>
    <row r="31" spans="1:13" ht="15" thickBot="1" x14ac:dyDescent="0.4">
      <c r="A31" s="3" t="s">
        <v>31</v>
      </c>
      <c r="B31" s="1">
        <v>4998</v>
      </c>
      <c r="C31" s="2"/>
      <c r="D31" s="2">
        <v>243</v>
      </c>
      <c r="E31" s="2"/>
      <c r="F31" s="1">
        <v>1850</v>
      </c>
      <c r="G31" s="1">
        <v>1710</v>
      </c>
      <c r="H31" s="2">
        <v>83</v>
      </c>
      <c r="I31" s="1">
        <v>51761</v>
      </c>
      <c r="J31" s="1">
        <v>17709</v>
      </c>
      <c r="K31" s="46"/>
      <c r="L31" s="45">
        <f>IFERROR(B31/I31,0)</f>
        <v>9.6559185487142832E-2</v>
      </c>
      <c r="M31" s="48">
        <f>IFERROR(H31/G31,0)</f>
        <v>4.8538011695906436E-2</v>
      </c>
    </row>
    <row r="32" spans="1:13" ht="15" thickBot="1" x14ac:dyDescent="0.4">
      <c r="A32" s="3" t="s">
        <v>42</v>
      </c>
      <c r="B32" s="1">
        <v>2146</v>
      </c>
      <c r="C32" s="2"/>
      <c r="D32" s="2">
        <v>72</v>
      </c>
      <c r="E32" s="2"/>
      <c r="F32" s="1">
        <v>1094</v>
      </c>
      <c r="G32" s="1">
        <v>1597</v>
      </c>
      <c r="H32" s="2">
        <v>54</v>
      </c>
      <c r="I32" s="1">
        <v>22049</v>
      </c>
      <c r="J32" s="1">
        <v>16410</v>
      </c>
      <c r="K32" s="46"/>
      <c r="L32" s="45">
        <f>IFERROR(B32/I32,0)</f>
        <v>9.7328677037507375E-2</v>
      </c>
      <c r="M32" s="48">
        <f>IFERROR(H32/G32,0)</f>
        <v>3.3813400125234816E-2</v>
      </c>
    </row>
    <row r="33" spans="1:13" ht="15" thickBot="1" x14ac:dyDescent="0.4">
      <c r="A33" s="3" t="s">
        <v>8</v>
      </c>
      <c r="B33" s="1">
        <v>118652</v>
      </c>
      <c r="C33" s="2"/>
      <c r="D33" s="1">
        <v>7228</v>
      </c>
      <c r="E33" s="2"/>
      <c r="F33" s="1">
        <v>110153</v>
      </c>
      <c r="G33" s="1">
        <v>13359</v>
      </c>
      <c r="H33" s="2">
        <v>814</v>
      </c>
      <c r="I33" s="1">
        <v>246934</v>
      </c>
      <c r="J33" s="1">
        <v>27802</v>
      </c>
      <c r="K33" s="47"/>
      <c r="L33" s="45">
        <f>IFERROR(B33/I33,0)</f>
        <v>0.48050086257866476</v>
      </c>
      <c r="M33" s="48">
        <f>IFERROR(H33/G33,0)</f>
        <v>6.0932704543753276E-2</v>
      </c>
    </row>
    <row r="34" spans="1:13" ht="15" thickBot="1" x14ac:dyDescent="0.4">
      <c r="A34" s="3" t="s">
        <v>44</v>
      </c>
      <c r="B34" s="1">
        <v>3411</v>
      </c>
      <c r="C34" s="2"/>
      <c r="D34" s="2">
        <v>123</v>
      </c>
      <c r="E34" s="2"/>
      <c r="F34" s="1">
        <v>2528</v>
      </c>
      <c r="G34" s="1">
        <v>1630</v>
      </c>
      <c r="H34" s="2">
        <v>59</v>
      </c>
      <c r="I34" s="1">
        <v>67869</v>
      </c>
      <c r="J34" s="1">
        <v>32435</v>
      </c>
      <c r="K34" s="47"/>
      <c r="L34" s="45">
        <f>IFERROR(B34/I34,0)</f>
        <v>5.0258586394377407E-2</v>
      </c>
      <c r="M34" s="48">
        <f>IFERROR(H34/G34,0)</f>
        <v>3.6196319018404907E-2</v>
      </c>
    </row>
    <row r="35" spans="1:13" ht="15" thickBot="1" x14ac:dyDescent="0.4">
      <c r="A35" s="3" t="s">
        <v>7</v>
      </c>
      <c r="B35" s="1">
        <v>310839</v>
      </c>
      <c r="C35" s="2"/>
      <c r="D35" s="1">
        <v>23780</v>
      </c>
      <c r="E35" s="2"/>
      <c r="F35" s="1">
        <v>237654</v>
      </c>
      <c r="G35" s="1">
        <v>15844</v>
      </c>
      <c r="H35" s="1">
        <v>1212</v>
      </c>
      <c r="I35" s="1">
        <v>900636</v>
      </c>
      <c r="J35" s="1">
        <v>45908</v>
      </c>
      <c r="K35" s="47"/>
      <c r="L35" s="45">
        <f>IFERROR(B35/I35,0)</f>
        <v>0.34513277284052601</v>
      </c>
      <c r="M35" s="48">
        <f>IFERROR(H35/G35,0)</f>
        <v>7.6495834385256242E-2</v>
      </c>
    </row>
    <row r="36" spans="1:13" ht="15" thickBot="1" x14ac:dyDescent="0.4">
      <c r="A36" s="3" t="s">
        <v>24</v>
      </c>
      <c r="B36" s="1">
        <v>10755</v>
      </c>
      <c r="C36" s="2"/>
      <c r="D36" s="2">
        <v>406</v>
      </c>
      <c r="E36" s="2"/>
      <c r="F36" s="1">
        <v>8541</v>
      </c>
      <c r="G36" s="1">
        <v>1059</v>
      </c>
      <c r="H36" s="2">
        <v>40</v>
      </c>
      <c r="I36" s="1">
        <v>128517</v>
      </c>
      <c r="J36" s="1">
        <v>12655</v>
      </c>
      <c r="K36" s="46"/>
      <c r="L36" s="45">
        <f>IFERROR(B36/I36,0)</f>
        <v>8.3685426830691662E-2</v>
      </c>
      <c r="M36" s="48">
        <f>IFERROR(H36/G36,0)</f>
        <v>3.7771482530689328E-2</v>
      </c>
    </row>
    <row r="37" spans="1:13" ht="15" thickBot="1" x14ac:dyDescent="0.4">
      <c r="A37" s="3" t="s">
        <v>53</v>
      </c>
      <c r="B37" s="1">
        <v>1067</v>
      </c>
      <c r="C37" s="2"/>
      <c r="D37" s="2">
        <v>19</v>
      </c>
      <c r="E37" s="2"/>
      <c r="F37" s="2">
        <v>590</v>
      </c>
      <c r="G37" s="1">
        <v>1419</v>
      </c>
      <c r="H37" s="2">
        <v>25</v>
      </c>
      <c r="I37" s="1">
        <v>27460</v>
      </c>
      <c r="J37" s="1">
        <v>36506</v>
      </c>
      <c r="K37" s="46"/>
      <c r="L37" s="45">
        <f>IFERROR(B37/I37,0)</f>
        <v>3.8856518572469044E-2</v>
      </c>
      <c r="M37" s="48">
        <f>IFERROR(H37/G37,0)</f>
        <v>1.7618040873854827E-2</v>
      </c>
    </row>
    <row r="38" spans="1:13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45</v>
      </c>
      <c r="J38" s="51"/>
      <c r="K38" s="47"/>
      <c r="L38" s="45">
        <f>IFERROR(B38/I38,0)</f>
        <v>0.31111111111111112</v>
      </c>
      <c r="M38" s="48">
        <f>IFERROR(H38/G38,0)</f>
        <v>0</v>
      </c>
    </row>
    <row r="39" spans="1:13" ht="15" thickBot="1" x14ac:dyDescent="0.4">
      <c r="A39" s="3" t="s">
        <v>21</v>
      </c>
      <c r="B39" s="1">
        <v>18027</v>
      </c>
      <c r="C39" s="2"/>
      <c r="D39" s="2">
        <v>975</v>
      </c>
      <c r="E39" s="2"/>
      <c r="F39" s="1">
        <v>16932</v>
      </c>
      <c r="G39" s="1">
        <v>1548</v>
      </c>
      <c r="H39" s="2">
        <v>84</v>
      </c>
      <c r="I39" s="1">
        <v>133148</v>
      </c>
      <c r="J39" s="1">
        <v>11437</v>
      </c>
      <c r="K39" s="47"/>
      <c r="L39" s="45">
        <f>IFERROR(B39/I39,0)</f>
        <v>0.13539069306335808</v>
      </c>
      <c r="M39" s="48">
        <f>IFERROR(H39/G39,0)</f>
        <v>5.4263565891472867E-2</v>
      </c>
    </row>
    <row r="40" spans="1:13" ht="15" thickBot="1" x14ac:dyDescent="0.4">
      <c r="A40" s="3" t="s">
        <v>46</v>
      </c>
      <c r="B40" s="1">
        <v>3618</v>
      </c>
      <c r="C40" s="2"/>
      <c r="D40" s="2">
        <v>222</v>
      </c>
      <c r="E40" s="2"/>
      <c r="F40" s="2">
        <v>995</v>
      </c>
      <c r="G40" s="2">
        <v>923</v>
      </c>
      <c r="H40" s="2">
        <v>57</v>
      </c>
      <c r="I40" s="1">
        <v>61619</v>
      </c>
      <c r="J40" s="1">
        <v>15727</v>
      </c>
      <c r="K40" s="47"/>
      <c r="L40" s="45">
        <f>IFERROR(B40/I40,0)</f>
        <v>5.8715655885360034E-2</v>
      </c>
      <c r="M40" s="48">
        <f>IFERROR(H40/G40,0)</f>
        <v>6.1755146262188518E-2</v>
      </c>
    </row>
    <row r="41" spans="1:13" ht="15" thickBot="1" x14ac:dyDescent="0.4">
      <c r="A41" s="3" t="s">
        <v>37</v>
      </c>
      <c r="B41" s="1">
        <v>2510</v>
      </c>
      <c r="C41" s="2"/>
      <c r="D41" s="2">
        <v>103</v>
      </c>
      <c r="E41" s="2"/>
      <c r="F41" s="1">
        <v>1547</v>
      </c>
      <c r="G41" s="2">
        <v>615</v>
      </c>
      <c r="H41" s="2">
        <v>25</v>
      </c>
      <c r="I41" s="1">
        <v>56032</v>
      </c>
      <c r="J41" s="1">
        <v>13727</v>
      </c>
      <c r="K41" s="46"/>
      <c r="L41" s="45">
        <f>IFERROR(B41/I41,0)</f>
        <v>4.479583095374072E-2</v>
      </c>
      <c r="M41" s="48">
        <f>IFERROR(H41/G41,0)</f>
        <v>4.065040650406504E-2</v>
      </c>
    </row>
    <row r="42" spans="1:13" ht="15" thickBot="1" x14ac:dyDescent="0.4">
      <c r="A42" s="3" t="s">
        <v>19</v>
      </c>
      <c r="B42" s="1">
        <v>47999</v>
      </c>
      <c r="C42" s="2"/>
      <c r="D42" s="1">
        <v>2541</v>
      </c>
      <c r="E42" s="2"/>
      <c r="F42" s="1">
        <v>44693</v>
      </c>
      <c r="G42" s="1">
        <v>3753</v>
      </c>
      <c r="H42" s="2">
        <v>199</v>
      </c>
      <c r="I42" s="1">
        <v>221365</v>
      </c>
      <c r="J42" s="1">
        <v>17306</v>
      </c>
      <c r="K42" s="47"/>
      <c r="L42" s="45">
        <f>IFERROR(B42/I42,0)</f>
        <v>0.21683192916676078</v>
      </c>
      <c r="M42" s="48">
        <f>IFERROR(H42/G42,0)</f>
        <v>5.3024247268851583E-2</v>
      </c>
    </row>
    <row r="43" spans="1:13" ht="15" thickBot="1" x14ac:dyDescent="0.4">
      <c r="A43" s="3" t="s">
        <v>65</v>
      </c>
      <c r="B43" s="1">
        <v>1539</v>
      </c>
      <c r="C43" s="2"/>
      <c r="D43" s="2">
        <v>92</v>
      </c>
      <c r="E43" s="2"/>
      <c r="F43" s="1">
        <v>1056</v>
      </c>
      <c r="G43" s="2">
        <v>454</v>
      </c>
      <c r="H43" s="2">
        <v>27</v>
      </c>
      <c r="I43" s="1">
        <v>13022</v>
      </c>
      <c r="J43" s="1">
        <v>3845</v>
      </c>
      <c r="K43" s="47"/>
      <c r="L43" s="45">
        <f>IFERROR(B43/I43,0)</f>
        <v>0.11818461065888497</v>
      </c>
      <c r="M43" s="48">
        <f>IFERROR(H43/G43,0)</f>
        <v>5.9471365638766517E-2</v>
      </c>
    </row>
    <row r="44" spans="1:13" ht="15" thickBot="1" x14ac:dyDescent="0.4">
      <c r="A44" s="3" t="s">
        <v>40</v>
      </c>
      <c r="B44" s="1">
        <v>8621</v>
      </c>
      <c r="C44" s="2"/>
      <c r="D44" s="2">
        <v>266</v>
      </c>
      <c r="E44" s="2"/>
      <c r="F44" s="1">
        <v>8013</v>
      </c>
      <c r="G44" s="1">
        <v>8159</v>
      </c>
      <c r="H44" s="2">
        <v>252</v>
      </c>
      <c r="I44" s="1">
        <v>63710</v>
      </c>
      <c r="J44" s="1">
        <v>60297</v>
      </c>
      <c r="K44" s="47"/>
      <c r="L44" s="45">
        <f>IFERROR(B44/I44,0)</f>
        <v>0.13531627687961073</v>
      </c>
      <c r="M44" s="48">
        <f>IFERROR(H44/G44,0)</f>
        <v>3.0886138007108713E-2</v>
      </c>
    </row>
    <row r="45" spans="1:13" ht="15" thickBot="1" x14ac:dyDescent="0.4">
      <c r="A45" s="3" t="s">
        <v>25</v>
      </c>
      <c r="B45" s="1">
        <v>6095</v>
      </c>
      <c r="C45" s="2"/>
      <c r="D45" s="2">
        <v>244</v>
      </c>
      <c r="E45" s="2"/>
      <c r="F45" s="1">
        <v>2150</v>
      </c>
      <c r="G45" s="1">
        <v>1230</v>
      </c>
      <c r="H45" s="2">
        <v>49</v>
      </c>
      <c r="I45" s="1">
        <v>56512</v>
      </c>
      <c r="J45" s="1">
        <v>11403</v>
      </c>
      <c r="K45" s="46"/>
      <c r="L45" s="45">
        <f>IFERROR(B45/I45,0)</f>
        <v>0.10785319932049831</v>
      </c>
      <c r="M45" s="48">
        <f>IFERROR(H45/G45,0)</f>
        <v>3.9837398373983743E-2</v>
      </c>
    </row>
    <row r="46" spans="1:13" ht="15" thickBot="1" x14ac:dyDescent="0.4">
      <c r="A46" s="3" t="s">
        <v>54</v>
      </c>
      <c r="B46" s="1">
        <v>2449</v>
      </c>
      <c r="C46" s="2"/>
      <c r="D46" s="2">
        <v>17</v>
      </c>
      <c r="E46" s="2"/>
      <c r="F46" s="2">
        <v>859</v>
      </c>
      <c r="G46" s="1">
        <v>2834</v>
      </c>
      <c r="H46" s="2">
        <v>20</v>
      </c>
      <c r="I46" s="1">
        <v>17208</v>
      </c>
      <c r="J46" s="1">
        <v>19910</v>
      </c>
      <c r="K46" s="46"/>
      <c r="L46" s="45">
        <f>IFERROR(B46/I46,0)</f>
        <v>0.14231752673175269</v>
      </c>
      <c r="M46" s="48">
        <f>IFERROR(H46/G46,0)</f>
        <v>7.0571630204657732E-3</v>
      </c>
    </row>
    <row r="47" spans="1:13" ht="15" thickBot="1" x14ac:dyDescent="0.4">
      <c r="A47" s="3" t="s">
        <v>20</v>
      </c>
      <c r="B47" s="1">
        <v>10735</v>
      </c>
      <c r="C47" s="2"/>
      <c r="D47" s="2">
        <v>199</v>
      </c>
      <c r="E47" s="2"/>
      <c r="F47" s="1">
        <v>5198</v>
      </c>
      <c r="G47" s="1">
        <v>1614</v>
      </c>
      <c r="H47" s="2">
        <v>30</v>
      </c>
      <c r="I47" s="1">
        <v>177626</v>
      </c>
      <c r="J47" s="1">
        <v>26706</v>
      </c>
      <c r="K47" s="44"/>
      <c r="L47" s="45">
        <f>IFERROR(B47/I47,0)</f>
        <v>6.0435972211275377E-2</v>
      </c>
      <c r="M47" s="48">
        <f>IFERROR(H47/G47,0)</f>
        <v>1.858736059479554E-2</v>
      </c>
    </row>
    <row r="48" spans="1:13" ht="15" thickBot="1" x14ac:dyDescent="0.4">
      <c r="A48" s="3" t="s">
        <v>15</v>
      </c>
      <c r="B48" s="1">
        <v>28455</v>
      </c>
      <c r="C48" s="2"/>
      <c r="D48" s="2">
        <v>802</v>
      </c>
      <c r="E48" s="2"/>
      <c r="F48" s="1">
        <v>15146</v>
      </c>
      <c r="G48" s="1">
        <v>1020</v>
      </c>
      <c r="H48" s="2">
        <v>29</v>
      </c>
      <c r="I48" s="1">
        <v>330300</v>
      </c>
      <c r="J48" s="1">
        <v>11845</v>
      </c>
      <c r="K48" s="46"/>
      <c r="L48" s="45">
        <f>IFERROR(B48/I48,0)</f>
        <v>8.6148955495004537E-2</v>
      </c>
      <c r="M48" s="48">
        <f>IFERROR(H48/G48,0)</f>
        <v>2.8431372549019607E-2</v>
      </c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2">
        <v>872</v>
      </c>
      <c r="J49" s="2"/>
      <c r="K49" s="47"/>
      <c r="L49" s="45">
        <f>IFERROR(B49/I49,0)</f>
        <v>7.5688073394495417E-2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4672</v>
      </c>
      <c r="C50" s="2"/>
      <c r="D50" s="2">
        <v>46</v>
      </c>
      <c r="E50" s="2"/>
      <c r="F50" s="1">
        <v>2687</v>
      </c>
      <c r="G50" s="1">
        <v>1534</v>
      </c>
      <c r="H50" s="2">
        <v>15</v>
      </c>
      <c r="I50" s="1">
        <v>108501</v>
      </c>
      <c r="J50" s="1">
        <v>35628</v>
      </c>
      <c r="K50" s="47"/>
      <c r="L50" s="45">
        <f>IFERROR(B50/I50,0)</f>
        <v>4.3059510972249103E-2</v>
      </c>
      <c r="M50" s="48">
        <f>IFERROR(H50/G50,0)</f>
        <v>9.778357235984355E-3</v>
      </c>
    </row>
    <row r="51" spans="1:13" ht="15" thickBot="1" x14ac:dyDescent="0.4">
      <c r="A51" s="3" t="s">
        <v>48</v>
      </c>
      <c r="B51" s="2">
        <v>866</v>
      </c>
      <c r="C51" s="2"/>
      <c r="D51" s="2">
        <v>49</v>
      </c>
      <c r="E51" s="2"/>
      <c r="F51" s="2">
        <v>817</v>
      </c>
      <c r="G51" s="1">
        <v>1386</v>
      </c>
      <c r="H51" s="2">
        <v>78</v>
      </c>
      <c r="I51" s="1">
        <v>15652</v>
      </c>
      <c r="J51" s="1">
        <v>25044</v>
      </c>
      <c r="K51" s="47"/>
      <c r="L51" s="45">
        <f>IFERROR(B51/I51,0)</f>
        <v>5.5328392537694865E-2</v>
      </c>
      <c r="M51" s="48">
        <f>IFERROR(H51/G51,0)</f>
        <v>5.627705627705628E-2</v>
      </c>
    </row>
    <row r="52" spans="1:13" ht="15" thickBot="1" x14ac:dyDescent="0.4">
      <c r="A52" s="3" t="s">
        <v>29</v>
      </c>
      <c r="B52" s="1">
        <v>15846</v>
      </c>
      <c r="C52" s="2"/>
      <c r="D52" s="2">
        <v>552</v>
      </c>
      <c r="E52" s="2"/>
      <c r="F52" s="1">
        <v>13190</v>
      </c>
      <c r="G52" s="1">
        <v>1883</v>
      </c>
      <c r="H52" s="2">
        <v>66</v>
      </c>
      <c r="I52" s="1">
        <v>90843</v>
      </c>
      <c r="J52" s="1">
        <v>10797</v>
      </c>
      <c r="K52" s="47"/>
      <c r="L52" s="45">
        <f>IFERROR(B52/I52,0)</f>
        <v>0.17443281265480004</v>
      </c>
      <c r="M52" s="48">
        <f>IFERROR(H52/G52,0)</f>
        <v>3.505045140732873E-2</v>
      </c>
    </row>
    <row r="53" spans="1:13" ht="15" thickBot="1" x14ac:dyDescent="0.4">
      <c r="A53" s="3" t="s">
        <v>9</v>
      </c>
      <c r="B53" s="1">
        <v>14327</v>
      </c>
      <c r="C53" s="2"/>
      <c r="D53" s="2">
        <v>814</v>
      </c>
      <c r="E53" s="2"/>
      <c r="F53" s="1">
        <v>11662</v>
      </c>
      <c r="G53" s="1">
        <v>1964</v>
      </c>
      <c r="H53" s="2">
        <v>112</v>
      </c>
      <c r="I53" s="1">
        <v>193981</v>
      </c>
      <c r="J53" s="1">
        <v>26593</v>
      </c>
      <c r="K53" s="46"/>
      <c r="L53" s="45">
        <f>IFERROR(B53/I53,0)</f>
        <v>7.3857748954794536E-2</v>
      </c>
      <c r="M53" s="48">
        <f>IFERROR(H53/G53,0)</f>
        <v>5.7026476578411409E-2</v>
      </c>
    </row>
    <row r="54" spans="1:13" ht="15" thickBot="1" x14ac:dyDescent="0.4">
      <c r="A54" s="3" t="s">
        <v>56</v>
      </c>
      <c r="B54" s="1">
        <v>1125</v>
      </c>
      <c r="C54" s="2"/>
      <c r="D54" s="2">
        <v>44</v>
      </c>
      <c r="E54" s="2"/>
      <c r="F54" s="2">
        <v>600</v>
      </c>
      <c r="G54" s="2">
        <v>615</v>
      </c>
      <c r="H54" s="2">
        <v>24</v>
      </c>
      <c r="I54" s="1">
        <v>44700</v>
      </c>
      <c r="J54" s="1">
        <v>24439</v>
      </c>
      <c r="K54" s="47"/>
      <c r="L54" s="45">
        <f>IFERROR(B54/I54,0)</f>
        <v>2.5167785234899327E-2</v>
      </c>
      <c r="M54" s="48">
        <f>IFERROR(H54/G54,0)</f>
        <v>3.9024390243902439E-2</v>
      </c>
    </row>
    <row r="55" spans="1:13" ht="15" thickBot="1" x14ac:dyDescent="0.4">
      <c r="A55" s="3" t="s">
        <v>22</v>
      </c>
      <c r="B55" s="1">
        <v>6854</v>
      </c>
      <c r="C55" s="2"/>
      <c r="D55" s="2">
        <v>316</v>
      </c>
      <c r="E55" s="2"/>
      <c r="F55" s="1">
        <v>3328</v>
      </c>
      <c r="G55" s="1">
        <v>1186</v>
      </c>
      <c r="H55" s="2">
        <v>55</v>
      </c>
      <c r="I55" s="1">
        <v>76248</v>
      </c>
      <c r="J55" s="1">
        <v>13195</v>
      </c>
      <c r="K55" s="47"/>
      <c r="L55" s="45">
        <f>IFERROR(B55/I55,0)</f>
        <v>8.9890882383800233E-2</v>
      </c>
      <c r="M55" s="48">
        <f>IFERROR(H55/G55,0)</f>
        <v>4.6374367622259695E-2</v>
      </c>
    </row>
    <row r="56" spans="1:13" ht="15" thickBot="1" x14ac:dyDescent="0.4">
      <c r="A56" s="14" t="s">
        <v>55</v>
      </c>
      <c r="B56" s="15">
        <v>559</v>
      </c>
      <c r="C56" s="15"/>
      <c r="D56" s="15">
        <v>7</v>
      </c>
      <c r="E56" s="15"/>
      <c r="F56" s="15">
        <v>181</v>
      </c>
      <c r="G56" s="15">
        <v>961</v>
      </c>
      <c r="H56" s="15">
        <v>12</v>
      </c>
      <c r="I56" s="39">
        <v>9306</v>
      </c>
      <c r="J56" s="39">
        <v>15994</v>
      </c>
      <c r="K56" s="60"/>
      <c r="L56" s="45">
        <f>IFERROR(B56/I56,0)</f>
        <v>6.0068772834730284E-2</v>
      </c>
      <c r="M56" s="48">
        <f>IFERROR(H56/G56,0)</f>
        <v>1.2486992715920915E-2</v>
      </c>
    </row>
    <row r="57" spans="1:13" ht="15" thickBot="1" x14ac:dyDescent="0.4">
      <c r="A57" s="14" t="s">
        <v>55</v>
      </c>
      <c r="B57" s="15">
        <v>544</v>
      </c>
      <c r="C57" s="15"/>
      <c r="D57" s="15">
        <v>7</v>
      </c>
      <c r="E57" s="15"/>
      <c r="F57" s="15">
        <v>166</v>
      </c>
      <c r="G57" s="15">
        <v>935</v>
      </c>
      <c r="H57" s="15">
        <v>12</v>
      </c>
      <c r="I57" s="39">
        <v>9306</v>
      </c>
      <c r="J57" s="39">
        <v>15994</v>
      </c>
      <c r="K57" s="47"/>
      <c r="L57" s="45">
        <f>IFERROR(B57/I57,0)</f>
        <v>5.8456909520739307E-2</v>
      </c>
      <c r="M57" s="48">
        <f>IFERROR(H57/G57,0)</f>
        <v>1.2834224598930482E-2</v>
      </c>
    </row>
    <row r="58" spans="1:13" ht="15" thickBot="1" x14ac:dyDescent="0.35">
      <c r="A58" s="3"/>
      <c r="B58" s="2"/>
      <c r="C58" s="2"/>
      <c r="D58" s="2"/>
      <c r="E58" s="2"/>
      <c r="F58" s="2"/>
      <c r="G58" s="1"/>
      <c r="H58" s="2"/>
      <c r="I58" s="1"/>
      <c r="J58" s="1"/>
      <c r="K58" s="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2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3.5" thickBot="1" x14ac:dyDescent="0.35">
      <c r="A62" s="3"/>
      <c r="B62" s="1"/>
      <c r="C62" s="2"/>
      <c r="D62" s="2"/>
      <c r="E62" s="2"/>
      <c r="F62" s="1"/>
      <c r="G62" s="1"/>
      <c r="H62" s="2"/>
      <c r="I62" s="1"/>
      <c r="J62" s="1"/>
      <c r="K62" s="7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  <c r="L63" s="38"/>
    </row>
    <row r="64" spans="1:13" ht="15" thickBot="1" x14ac:dyDescent="0.35">
      <c r="A64" s="3"/>
      <c r="B64" s="2"/>
      <c r="C64" s="2"/>
      <c r="D64" s="2"/>
      <c r="E64" s="2"/>
      <c r="F64" s="2"/>
      <c r="G64" s="2"/>
      <c r="H64" s="2"/>
      <c r="I64" s="1"/>
      <c r="J64" s="1"/>
      <c r="K64" s="8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</row>
    <row r="66" spans="1:12" ht="13.5" thickBot="1" x14ac:dyDescent="0.35">
      <c r="A66" s="3"/>
      <c r="B66" s="1"/>
      <c r="C66" s="2"/>
      <c r="D66" s="2"/>
      <c r="E66" s="2"/>
      <c r="F66" s="1"/>
      <c r="G66" s="2"/>
      <c r="H66" s="2"/>
      <c r="I66" s="1"/>
      <c r="J66" s="1"/>
      <c r="K66" s="7"/>
      <c r="L66" s="38"/>
    </row>
    <row r="67" spans="1:12" ht="13.5" thickBot="1" x14ac:dyDescent="0.35">
      <c r="A67" s="3"/>
      <c r="B67" s="2"/>
      <c r="C67" s="2"/>
      <c r="D67" s="2"/>
      <c r="E67" s="2"/>
      <c r="F67" s="2"/>
      <c r="G67" s="2"/>
      <c r="H67" s="2"/>
      <c r="I67" s="1"/>
      <c r="J67" s="1"/>
      <c r="K67" s="7"/>
      <c r="L67" s="38"/>
    </row>
    <row r="68" spans="1:12" ht="13.5" thickBot="1" x14ac:dyDescent="0.35">
      <c r="A68" s="14"/>
      <c r="B68" s="15"/>
      <c r="C68" s="15"/>
      <c r="D68" s="15"/>
      <c r="E68" s="15"/>
      <c r="F68" s="15"/>
      <c r="G68" s="15"/>
      <c r="H68" s="15"/>
      <c r="I68" s="39"/>
      <c r="J68" s="39"/>
      <c r="K68" s="40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272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320</v>
      </c>
    </row>
    <row r="5" spans="1:2" ht="15" thickBot="1" x14ac:dyDescent="0.4">
      <c r="A5" s="3" t="s">
        <v>34</v>
      </c>
      <c r="B5" s="41">
        <v>61</v>
      </c>
    </row>
    <row r="6" spans="1:2" ht="15" thickBot="1" x14ac:dyDescent="0.4">
      <c r="A6" s="3" t="s">
        <v>10</v>
      </c>
      <c r="B6" s="41">
        <v>2044</v>
      </c>
    </row>
    <row r="7" spans="1:2" ht="15" thickBot="1" x14ac:dyDescent="0.4">
      <c r="A7" s="3" t="s">
        <v>18</v>
      </c>
      <c r="B7" s="41">
        <v>777</v>
      </c>
    </row>
    <row r="8" spans="1:2" ht="15" thickBot="1" x14ac:dyDescent="0.4">
      <c r="A8" s="3" t="s">
        <v>23</v>
      </c>
      <c r="B8" s="41">
        <v>2257</v>
      </c>
    </row>
    <row r="9" spans="1:2" ht="15" thickBot="1" x14ac:dyDescent="0.4">
      <c r="A9" s="3" t="s">
        <v>43</v>
      </c>
      <c r="B9" s="41">
        <v>152</v>
      </c>
    </row>
    <row r="10" spans="1:2" ht="21.5" thickBot="1" x14ac:dyDescent="0.4">
      <c r="A10" s="3" t="s">
        <v>63</v>
      </c>
      <c r="B10" s="41">
        <v>224</v>
      </c>
    </row>
    <row r="11" spans="1:2" ht="15" thickBot="1" x14ac:dyDescent="0.4">
      <c r="A11" s="3" t="s">
        <v>13</v>
      </c>
      <c r="B11" s="41">
        <v>1268</v>
      </c>
    </row>
    <row r="12" spans="1:2" ht="15" thickBot="1" x14ac:dyDescent="0.4">
      <c r="A12" s="3" t="s">
        <v>16</v>
      </c>
      <c r="B12" s="41">
        <v>1132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16</v>
      </c>
    </row>
    <row r="15" spans="1:2" ht="15" thickBot="1" x14ac:dyDescent="0.4">
      <c r="A15" s="3" t="s">
        <v>49</v>
      </c>
      <c r="B15" s="41">
        <v>63</v>
      </c>
    </row>
    <row r="16" spans="1:2" ht="15" thickBot="1" x14ac:dyDescent="0.4">
      <c r="A16" s="3" t="s">
        <v>12</v>
      </c>
      <c r="B16" s="41">
        <v>2355</v>
      </c>
    </row>
    <row r="17" spans="1:2" ht="15" thickBot="1" x14ac:dyDescent="0.4">
      <c r="A17" s="3" t="s">
        <v>27</v>
      </c>
      <c r="B17" s="41">
        <v>1114</v>
      </c>
    </row>
    <row r="18" spans="1:2" ht="15" thickBot="1" x14ac:dyDescent="0.4">
      <c r="A18" s="3" t="s">
        <v>41</v>
      </c>
      <c r="B18" s="41">
        <v>162</v>
      </c>
    </row>
    <row r="19" spans="1:2" ht="15" thickBot="1" x14ac:dyDescent="0.4">
      <c r="A19" s="3" t="s">
        <v>45</v>
      </c>
      <c r="B19" s="41">
        <v>134</v>
      </c>
    </row>
    <row r="20" spans="1:2" ht="15" thickBot="1" x14ac:dyDescent="0.4">
      <c r="A20" s="3" t="s">
        <v>38</v>
      </c>
      <c r="B20" s="41">
        <v>240</v>
      </c>
    </row>
    <row r="21" spans="1:2" ht="15" thickBot="1" x14ac:dyDescent="0.4">
      <c r="A21" s="3" t="s">
        <v>14</v>
      </c>
      <c r="B21" s="41">
        <v>1905</v>
      </c>
    </row>
    <row r="22" spans="1:2" ht="15" thickBot="1" x14ac:dyDescent="0.4">
      <c r="A22" s="3" t="s">
        <v>39</v>
      </c>
      <c r="B22" s="41">
        <v>53</v>
      </c>
    </row>
    <row r="23" spans="1:2" ht="15" thickBot="1" x14ac:dyDescent="0.4">
      <c r="A23" s="3" t="s">
        <v>26</v>
      </c>
      <c r="B23" s="41">
        <v>1140</v>
      </c>
    </row>
    <row r="24" spans="1:2" ht="15" thickBot="1" x14ac:dyDescent="0.4">
      <c r="A24" s="3" t="s">
        <v>17</v>
      </c>
      <c r="B24" s="41">
        <v>3562</v>
      </c>
    </row>
    <row r="25" spans="1:2" ht="15" thickBot="1" x14ac:dyDescent="0.4">
      <c r="A25" s="3" t="s">
        <v>11</v>
      </c>
      <c r="B25" s="41">
        <v>3789</v>
      </c>
    </row>
    <row r="26" spans="1:2" ht="15" thickBot="1" x14ac:dyDescent="0.4">
      <c r="A26" s="3" t="s">
        <v>32</v>
      </c>
      <c r="B26" s="41">
        <v>343</v>
      </c>
    </row>
    <row r="27" spans="1:2" ht="15" thickBot="1" x14ac:dyDescent="0.4">
      <c r="A27" s="3" t="s">
        <v>30</v>
      </c>
      <c r="B27" s="41">
        <v>261</v>
      </c>
    </row>
    <row r="28" spans="1:2" ht="15" thickBot="1" x14ac:dyDescent="0.4">
      <c r="A28" s="3" t="s">
        <v>35</v>
      </c>
      <c r="B28" s="41">
        <v>343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70</v>
      </c>
    </row>
    <row r="31" spans="1:2" ht="15" thickBot="1" x14ac:dyDescent="0.4">
      <c r="A31" s="3" t="s">
        <v>31</v>
      </c>
      <c r="B31" s="41">
        <v>243</v>
      </c>
    </row>
    <row r="32" spans="1:2" ht="15" thickBot="1" x14ac:dyDescent="0.4">
      <c r="A32" s="3" t="s">
        <v>42</v>
      </c>
      <c r="B32" s="41">
        <v>72</v>
      </c>
    </row>
    <row r="33" spans="1:2" ht="15" thickBot="1" x14ac:dyDescent="0.4">
      <c r="A33" s="3" t="s">
        <v>8</v>
      </c>
      <c r="B33" s="41">
        <v>7228</v>
      </c>
    </row>
    <row r="34" spans="1:2" ht="15" thickBot="1" x14ac:dyDescent="0.4">
      <c r="A34" s="3" t="s">
        <v>44</v>
      </c>
      <c r="B34" s="41">
        <v>123</v>
      </c>
    </row>
    <row r="35" spans="1:2" ht="15" thickBot="1" x14ac:dyDescent="0.4">
      <c r="A35" s="3" t="s">
        <v>7</v>
      </c>
      <c r="B35" s="41">
        <v>23780</v>
      </c>
    </row>
    <row r="36" spans="1:2" ht="15" thickBot="1" x14ac:dyDescent="0.4">
      <c r="A36" s="3" t="s">
        <v>24</v>
      </c>
      <c r="B36" s="41">
        <v>406</v>
      </c>
    </row>
    <row r="37" spans="1:2" ht="15" thickBot="1" x14ac:dyDescent="0.4">
      <c r="A37" s="3" t="s">
        <v>53</v>
      </c>
      <c r="B37" s="41">
        <v>19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3" t="s">
        <v>21</v>
      </c>
      <c r="B39" s="41">
        <v>975</v>
      </c>
    </row>
    <row r="40" spans="1:2" ht="15" thickBot="1" x14ac:dyDescent="0.4">
      <c r="A40" s="3" t="s">
        <v>46</v>
      </c>
      <c r="B40" s="41">
        <v>222</v>
      </c>
    </row>
    <row r="41" spans="1:2" ht="15" thickBot="1" x14ac:dyDescent="0.4">
      <c r="A41" s="3" t="s">
        <v>37</v>
      </c>
      <c r="B41" s="41">
        <v>103</v>
      </c>
    </row>
    <row r="42" spans="1:2" ht="15" thickBot="1" x14ac:dyDescent="0.4">
      <c r="A42" s="3" t="s">
        <v>19</v>
      </c>
      <c r="B42" s="41">
        <v>2541</v>
      </c>
    </row>
    <row r="43" spans="1:2" ht="15" thickBot="1" x14ac:dyDescent="0.4">
      <c r="A43" s="3" t="s">
        <v>65</v>
      </c>
      <c r="B43" s="41">
        <v>92</v>
      </c>
    </row>
    <row r="44" spans="1:2" ht="15" thickBot="1" x14ac:dyDescent="0.4">
      <c r="A44" s="3" t="s">
        <v>40</v>
      </c>
      <c r="B44" s="41">
        <v>266</v>
      </c>
    </row>
    <row r="45" spans="1:2" ht="15" thickBot="1" x14ac:dyDescent="0.4">
      <c r="A45" s="3" t="s">
        <v>25</v>
      </c>
      <c r="B45" s="41">
        <v>244</v>
      </c>
    </row>
    <row r="46" spans="1:2" ht="15" thickBot="1" x14ac:dyDescent="0.4">
      <c r="A46" s="3" t="s">
        <v>54</v>
      </c>
      <c r="B46" s="41">
        <v>17</v>
      </c>
    </row>
    <row r="47" spans="1:2" ht="15" thickBot="1" x14ac:dyDescent="0.4">
      <c r="A47" s="3" t="s">
        <v>20</v>
      </c>
      <c r="B47" s="41">
        <v>199</v>
      </c>
    </row>
    <row r="48" spans="1:2" ht="15" thickBot="1" x14ac:dyDescent="0.4">
      <c r="A48" s="3" t="s">
        <v>15</v>
      </c>
      <c r="B48" s="41">
        <v>802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46</v>
      </c>
    </row>
    <row r="51" spans="1:2" ht="15" thickBot="1" x14ac:dyDescent="0.4">
      <c r="A51" s="3" t="s">
        <v>48</v>
      </c>
      <c r="B51" s="41">
        <v>49</v>
      </c>
    </row>
    <row r="52" spans="1:2" ht="15" thickBot="1" x14ac:dyDescent="0.4">
      <c r="A52" s="3" t="s">
        <v>29</v>
      </c>
      <c r="B52" s="41">
        <v>552</v>
      </c>
    </row>
    <row r="53" spans="1:2" ht="15" thickBot="1" x14ac:dyDescent="0.4">
      <c r="A53" s="3" t="s">
        <v>9</v>
      </c>
      <c r="B53" s="41">
        <v>814</v>
      </c>
    </row>
    <row r="54" spans="1:2" ht="15" thickBot="1" x14ac:dyDescent="0.4">
      <c r="A54" s="3" t="s">
        <v>56</v>
      </c>
      <c r="B54" s="41">
        <v>44</v>
      </c>
    </row>
    <row r="55" spans="1:2" ht="15" thickBot="1" x14ac:dyDescent="0.4">
      <c r="A55" s="3" t="s">
        <v>22</v>
      </c>
      <c r="B55" s="41">
        <v>316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272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320</v>
      </c>
    </row>
    <row r="5" spans="1:3" ht="13" thickBot="1" x14ac:dyDescent="0.4">
      <c r="A5" s="36" t="s">
        <v>34</v>
      </c>
      <c r="B5" s="3" t="s">
        <v>34</v>
      </c>
      <c r="C5" s="41">
        <v>61</v>
      </c>
    </row>
    <row r="6" spans="1:3" ht="13" thickBot="1" x14ac:dyDescent="0.4">
      <c r="A6" s="36" t="s">
        <v>10</v>
      </c>
      <c r="B6" s="3" t="s">
        <v>10</v>
      </c>
      <c r="C6" s="41">
        <v>2044</v>
      </c>
    </row>
    <row r="7" spans="1:3" ht="13" thickBot="1" x14ac:dyDescent="0.4">
      <c r="A7" s="36" t="s">
        <v>18</v>
      </c>
      <c r="B7" s="3" t="s">
        <v>18</v>
      </c>
      <c r="C7" s="41">
        <v>777</v>
      </c>
    </row>
    <row r="8" spans="1:3" ht="13" thickBot="1" x14ac:dyDescent="0.4">
      <c r="A8" s="36" t="s">
        <v>23</v>
      </c>
      <c r="B8" s="3" t="s">
        <v>23</v>
      </c>
      <c r="C8" s="41">
        <v>2257</v>
      </c>
    </row>
    <row r="9" spans="1:3" ht="13" thickBot="1" x14ac:dyDescent="0.4">
      <c r="A9" s="36" t="s">
        <v>43</v>
      </c>
      <c r="B9" s="3" t="s">
        <v>43</v>
      </c>
      <c r="C9" s="41">
        <v>152</v>
      </c>
    </row>
    <row r="10" spans="1:3" ht="13" thickBot="1" x14ac:dyDescent="0.4">
      <c r="A10" s="36" t="s">
        <v>95</v>
      </c>
      <c r="B10" s="3" t="s">
        <v>63</v>
      </c>
      <c r="C10" s="41">
        <v>224</v>
      </c>
    </row>
    <row r="11" spans="1:3" ht="13" thickBot="1" x14ac:dyDescent="0.4">
      <c r="A11" s="36" t="s">
        <v>13</v>
      </c>
      <c r="B11" s="3" t="s">
        <v>13</v>
      </c>
      <c r="C11" s="41">
        <v>1268</v>
      </c>
    </row>
    <row r="12" spans="1:3" ht="13" thickBot="1" x14ac:dyDescent="0.4">
      <c r="A12" s="36" t="s">
        <v>16</v>
      </c>
      <c r="B12" s="3" t="s">
        <v>16</v>
      </c>
      <c r="C12" s="41">
        <v>1132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16</v>
      </c>
    </row>
    <row r="15" spans="1:3" ht="13" thickBot="1" x14ac:dyDescent="0.4">
      <c r="A15" s="36" t="s">
        <v>49</v>
      </c>
      <c r="B15" s="3" t="s">
        <v>49</v>
      </c>
      <c r="C15" s="41">
        <v>63</v>
      </c>
    </row>
    <row r="16" spans="1:3" ht="13" thickBot="1" x14ac:dyDescent="0.4">
      <c r="A16" s="36" t="s">
        <v>12</v>
      </c>
      <c r="B16" s="3" t="s">
        <v>12</v>
      </c>
      <c r="C16" s="41">
        <v>2355</v>
      </c>
    </row>
    <row r="17" spans="1:3" ht="13" thickBot="1" x14ac:dyDescent="0.4">
      <c r="A17" s="36" t="s">
        <v>27</v>
      </c>
      <c r="B17" s="3" t="s">
        <v>27</v>
      </c>
      <c r="C17" s="41">
        <v>1114</v>
      </c>
    </row>
    <row r="18" spans="1:3" ht="13" thickBot="1" x14ac:dyDescent="0.4">
      <c r="A18" s="36" t="s">
        <v>41</v>
      </c>
      <c r="B18" s="3" t="s">
        <v>41</v>
      </c>
      <c r="C18" s="41">
        <v>162</v>
      </c>
    </row>
    <row r="19" spans="1:3" ht="13" thickBot="1" x14ac:dyDescent="0.4">
      <c r="A19" s="36" t="s">
        <v>45</v>
      </c>
      <c r="B19" s="3" t="s">
        <v>45</v>
      </c>
      <c r="C19" s="41">
        <v>134</v>
      </c>
    </row>
    <row r="20" spans="1:3" ht="13" thickBot="1" x14ac:dyDescent="0.4">
      <c r="A20" s="36" t="s">
        <v>38</v>
      </c>
      <c r="B20" s="3" t="s">
        <v>38</v>
      </c>
      <c r="C20" s="41">
        <v>240</v>
      </c>
    </row>
    <row r="21" spans="1:3" ht="13" thickBot="1" x14ac:dyDescent="0.4">
      <c r="A21" s="36" t="s">
        <v>14</v>
      </c>
      <c r="B21" s="3" t="s">
        <v>14</v>
      </c>
      <c r="C21" s="41">
        <v>1905</v>
      </c>
    </row>
    <row r="22" spans="1:3" ht="13" thickBot="1" x14ac:dyDescent="0.4">
      <c r="B22" s="3" t="s">
        <v>39</v>
      </c>
      <c r="C22" s="41">
        <v>53</v>
      </c>
    </row>
    <row r="23" spans="1:3" ht="13" thickBot="1" x14ac:dyDescent="0.4">
      <c r="A23" s="36" t="s">
        <v>26</v>
      </c>
      <c r="B23" s="3" t="s">
        <v>26</v>
      </c>
      <c r="C23" s="41">
        <v>1140</v>
      </c>
    </row>
    <row r="24" spans="1:3" ht="13" thickBot="1" x14ac:dyDescent="0.4">
      <c r="A24" s="36" t="s">
        <v>17</v>
      </c>
      <c r="B24" s="3" t="s">
        <v>17</v>
      </c>
      <c r="C24" s="41">
        <v>3562</v>
      </c>
    </row>
    <row r="25" spans="1:3" ht="13" thickBot="1" x14ac:dyDescent="0.4">
      <c r="A25" s="36" t="s">
        <v>11</v>
      </c>
      <c r="B25" s="3" t="s">
        <v>11</v>
      </c>
      <c r="C25" s="41">
        <v>3789</v>
      </c>
    </row>
    <row r="26" spans="1:3" ht="13" thickBot="1" x14ac:dyDescent="0.4">
      <c r="A26" s="36" t="s">
        <v>32</v>
      </c>
      <c r="B26" s="3" t="s">
        <v>32</v>
      </c>
      <c r="C26" s="41">
        <v>343</v>
      </c>
    </row>
    <row r="27" spans="1:3" ht="13" thickBot="1" x14ac:dyDescent="0.4">
      <c r="A27" s="36" t="s">
        <v>30</v>
      </c>
      <c r="B27" s="3" t="s">
        <v>30</v>
      </c>
      <c r="C27" s="41">
        <v>261</v>
      </c>
    </row>
    <row r="28" spans="1:3" ht="13" thickBot="1" x14ac:dyDescent="0.4">
      <c r="A28" s="36" t="s">
        <v>35</v>
      </c>
      <c r="B28" s="3" t="s">
        <v>35</v>
      </c>
      <c r="C28" s="41">
        <v>343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70</v>
      </c>
    </row>
    <row r="31" spans="1:3" ht="13" thickBot="1" x14ac:dyDescent="0.4">
      <c r="A31" s="36" t="s">
        <v>31</v>
      </c>
      <c r="B31" s="3" t="s">
        <v>31</v>
      </c>
      <c r="C31" s="41">
        <v>243</v>
      </c>
    </row>
    <row r="32" spans="1:3" ht="13" thickBot="1" x14ac:dyDescent="0.4">
      <c r="A32" s="36" t="s">
        <v>42</v>
      </c>
      <c r="B32" s="3" t="s">
        <v>42</v>
      </c>
      <c r="C32" s="41">
        <v>72</v>
      </c>
    </row>
    <row r="33" spans="1:3" ht="13" thickBot="1" x14ac:dyDescent="0.4">
      <c r="A33" s="36" t="s">
        <v>8</v>
      </c>
      <c r="B33" s="3" t="s">
        <v>8</v>
      </c>
      <c r="C33" s="41">
        <v>7228</v>
      </c>
    </row>
    <row r="34" spans="1:3" ht="13" thickBot="1" x14ac:dyDescent="0.4">
      <c r="A34" s="36" t="s">
        <v>44</v>
      </c>
      <c r="B34" s="3" t="s">
        <v>44</v>
      </c>
      <c r="C34" s="41">
        <v>123</v>
      </c>
    </row>
    <row r="35" spans="1:3" ht="13" thickBot="1" x14ac:dyDescent="0.4">
      <c r="A35" s="36" t="s">
        <v>7</v>
      </c>
      <c r="B35" s="3" t="s">
        <v>7</v>
      </c>
      <c r="C35" s="41">
        <v>23780</v>
      </c>
    </row>
    <row r="36" spans="1:3" ht="13" thickBot="1" x14ac:dyDescent="0.4">
      <c r="A36" s="36" t="s">
        <v>24</v>
      </c>
      <c r="B36" s="3" t="s">
        <v>24</v>
      </c>
      <c r="C36" s="41">
        <v>406</v>
      </c>
    </row>
    <row r="37" spans="1:3" ht="13" thickBot="1" x14ac:dyDescent="0.4">
      <c r="B37" s="3" t="s">
        <v>53</v>
      </c>
      <c r="C37" s="41">
        <v>19</v>
      </c>
    </row>
    <row r="38" spans="1:3" ht="13" thickBot="1" x14ac:dyDescent="0.4">
      <c r="A38" s="36" t="s">
        <v>21</v>
      </c>
      <c r="B38" s="3" t="s">
        <v>21</v>
      </c>
      <c r="C38" s="41">
        <v>975</v>
      </c>
    </row>
    <row r="39" spans="1:3" ht="13" thickBot="1" x14ac:dyDescent="0.4">
      <c r="A39" s="36" t="s">
        <v>46</v>
      </c>
      <c r="B39" s="3" t="s">
        <v>46</v>
      </c>
      <c r="C39" s="41">
        <v>222</v>
      </c>
    </row>
    <row r="40" spans="1:3" ht="13" thickBot="1" x14ac:dyDescent="0.4">
      <c r="A40" s="36" t="s">
        <v>37</v>
      </c>
      <c r="B40" s="3" t="s">
        <v>37</v>
      </c>
      <c r="C40" s="41">
        <v>103</v>
      </c>
    </row>
    <row r="41" spans="1:3" ht="13" thickBot="1" x14ac:dyDescent="0.4">
      <c r="A41" s="36" t="s">
        <v>19</v>
      </c>
      <c r="B41" s="3" t="s">
        <v>19</v>
      </c>
      <c r="C41" s="41">
        <v>2541</v>
      </c>
    </row>
    <row r="42" spans="1:3" ht="13" thickBot="1" x14ac:dyDescent="0.4">
      <c r="A42" s="36" t="s">
        <v>65</v>
      </c>
      <c r="B42" s="3" t="s">
        <v>65</v>
      </c>
      <c r="C42" s="41">
        <v>92</v>
      </c>
    </row>
    <row r="43" spans="1:3" ht="13" thickBot="1" x14ac:dyDescent="0.4">
      <c r="B43" s="3" t="s">
        <v>40</v>
      </c>
      <c r="C43" s="41">
        <v>266</v>
      </c>
    </row>
    <row r="44" spans="1:3" ht="13" thickBot="1" x14ac:dyDescent="0.4">
      <c r="A44" s="36" t="s">
        <v>25</v>
      </c>
      <c r="B44" s="3" t="s">
        <v>25</v>
      </c>
      <c r="C44" s="41">
        <v>244</v>
      </c>
    </row>
    <row r="45" spans="1:3" ht="13" thickBot="1" x14ac:dyDescent="0.4">
      <c r="A45" s="36" t="s">
        <v>54</v>
      </c>
      <c r="B45" s="3" t="s">
        <v>54</v>
      </c>
      <c r="C45" s="41">
        <v>17</v>
      </c>
    </row>
    <row r="46" spans="1:3" ht="13" thickBot="1" x14ac:dyDescent="0.4">
      <c r="A46" s="36" t="s">
        <v>20</v>
      </c>
      <c r="B46" s="3" t="s">
        <v>20</v>
      </c>
      <c r="C46" s="41">
        <v>199</v>
      </c>
    </row>
    <row r="47" spans="1:3" ht="13" thickBot="1" x14ac:dyDescent="0.4">
      <c r="A47" s="36" t="s">
        <v>15</v>
      </c>
      <c r="B47" s="3" t="s">
        <v>15</v>
      </c>
      <c r="C47" s="41">
        <v>802</v>
      </c>
    </row>
    <row r="48" spans="1:3" ht="13" thickBot="1" x14ac:dyDescent="0.4">
      <c r="A48" s="36" t="s">
        <v>28</v>
      </c>
      <c r="B48" s="3" t="s">
        <v>28</v>
      </c>
      <c r="C48" s="41">
        <v>46</v>
      </c>
    </row>
    <row r="49" spans="1:3" ht="13" thickBot="1" x14ac:dyDescent="0.4">
      <c r="A49" s="36" t="s">
        <v>48</v>
      </c>
      <c r="B49" s="3" t="s">
        <v>48</v>
      </c>
      <c r="C49" s="41">
        <v>49</v>
      </c>
    </row>
    <row r="50" spans="1:3" ht="13" thickBot="1" x14ac:dyDescent="0.4">
      <c r="A50" s="36" t="s">
        <v>29</v>
      </c>
      <c r="B50" s="3" t="s">
        <v>29</v>
      </c>
      <c r="C50" s="41">
        <v>552</v>
      </c>
    </row>
    <row r="51" spans="1:3" ht="13" thickBot="1" x14ac:dyDescent="0.4">
      <c r="A51" s="36" t="s">
        <v>9</v>
      </c>
      <c r="B51" s="3" t="s">
        <v>9</v>
      </c>
      <c r="C51" s="41">
        <v>814</v>
      </c>
    </row>
    <row r="52" spans="1:3" ht="13" thickBot="1" x14ac:dyDescent="0.4">
      <c r="B52" s="3" t="s">
        <v>56</v>
      </c>
      <c r="C52" s="41">
        <v>44</v>
      </c>
    </row>
    <row r="53" spans="1:3" ht="13" thickBot="1" x14ac:dyDescent="0.4">
      <c r="A53" s="36" t="s">
        <v>22</v>
      </c>
      <c r="B53" s="3" t="s">
        <v>22</v>
      </c>
      <c r="C53" s="41">
        <v>316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5" spans="1:3" ht="13" thickBot="1" x14ac:dyDescent="0.4"/>
    <row r="56" spans="1:3" ht="13" thickBot="1" x14ac:dyDescent="0.4">
      <c r="B56" s="14"/>
      <c r="C56" s="42"/>
    </row>
    <row r="57" spans="1:3" ht="13" thickBot="1" x14ac:dyDescent="0.4"/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2020-05-01T10:36:50Z</dcterms:modified>
</cp:coreProperties>
</file>