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8BBBD239-984D-456C-A7D7-DFE4AE4F233B}" xr6:coauthVersionLast="45" xr6:coauthVersionMax="45" xr10:uidLastSave="{D9DF5FA5-A4CE-4BC6-AFD7-A74DEF605B0B}"/>
  <bookViews>
    <workbookView xWindow="4140" yWindow="-21165" windowWidth="28830" windowHeight="174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4" i="3" l="1"/>
  <c r="N3" i="3"/>
  <c r="N36" i="3"/>
  <c r="N8" i="3"/>
  <c r="N55" i="3"/>
  <c r="N27" i="3"/>
  <c r="N11" i="3"/>
  <c r="N10" i="3"/>
  <c r="N9" i="3"/>
  <c r="N48" i="3"/>
  <c r="N43" i="3"/>
  <c r="N38" i="3"/>
  <c r="N23" i="3"/>
  <c r="N31" i="3"/>
  <c r="N54" i="3"/>
  <c r="N22" i="3"/>
  <c r="N24" i="3"/>
  <c r="N37" i="3"/>
  <c r="N7" i="3"/>
  <c r="N14" i="3"/>
  <c r="N52" i="3"/>
  <c r="N16" i="3"/>
  <c r="N46" i="3"/>
  <c r="N15" i="3"/>
  <c r="N26" i="3"/>
  <c r="N13" i="3"/>
  <c r="N32" i="3"/>
  <c r="N18" i="3"/>
  <c r="N50" i="3"/>
  <c r="N42" i="3"/>
  <c r="N21" i="3"/>
  <c r="N47" i="3"/>
  <c r="N30" i="3"/>
  <c r="N4" i="3"/>
  <c r="N33" i="3"/>
  <c r="N45" i="3"/>
  <c r="N25" i="3"/>
  <c r="N40" i="3"/>
  <c r="N29" i="3"/>
  <c r="N44" i="3"/>
  <c r="N41" i="3"/>
  <c r="N6" i="3"/>
  <c r="N35" i="3"/>
  <c r="N5" i="3"/>
  <c r="N12" i="3"/>
  <c r="N28" i="3"/>
  <c r="N20" i="3"/>
  <c r="N49" i="3"/>
  <c r="N17" i="3"/>
  <c r="N51" i="3"/>
  <c r="N53" i="3"/>
  <c r="N39" i="3"/>
  <c r="N19" i="3"/>
  <c r="N2" i="3"/>
  <c r="N56" i="3"/>
  <c r="O29" i="3" l="1"/>
  <c r="P29" i="3"/>
  <c r="P23" i="3" l="1"/>
  <c r="P4" i="3"/>
  <c r="P10" i="3"/>
  <c r="P16" i="3"/>
  <c r="P38" i="3"/>
  <c r="P11" i="3"/>
  <c r="P30" i="3"/>
  <c r="P41" i="3"/>
  <c r="P24" i="3"/>
  <c r="P47" i="3"/>
  <c r="P49" i="3"/>
  <c r="P12" i="3"/>
  <c r="P42" i="3"/>
  <c r="P8" i="3"/>
  <c r="P56" i="3"/>
  <c r="P54" i="3"/>
  <c r="P50" i="3"/>
  <c r="P7" i="3"/>
  <c r="P6" i="3"/>
  <c r="P44" i="3"/>
  <c r="P52" i="3"/>
  <c r="P48" i="3"/>
  <c r="P26" i="3"/>
  <c r="P40" i="3"/>
  <c r="P19" i="3"/>
  <c r="P31" i="3"/>
  <c r="P17" i="3"/>
  <c r="P15" i="3"/>
  <c r="P13" i="3"/>
  <c r="P27" i="3"/>
  <c r="P21" i="3"/>
  <c r="P39" i="3"/>
  <c r="P32" i="3"/>
  <c r="P5" i="3"/>
  <c r="P45" i="3"/>
  <c r="P53" i="3"/>
  <c r="P51" i="3"/>
  <c r="P36" i="3"/>
  <c r="P2" i="3"/>
  <c r="P34" i="3"/>
  <c r="P25" i="3"/>
  <c r="P43" i="3"/>
  <c r="P46" i="3"/>
  <c r="P18" i="3"/>
  <c r="P22" i="3"/>
  <c r="P9" i="3"/>
  <c r="P14" i="3"/>
  <c r="P28" i="3"/>
  <c r="P3" i="3"/>
  <c r="P35" i="3"/>
  <c r="P55" i="3"/>
  <c r="P20" i="3"/>
  <c r="P37" i="3"/>
  <c r="P33" i="3"/>
  <c r="O5" i="3"/>
  <c r="Q10" i="3" l="1"/>
  <c r="Q48" i="3"/>
  <c r="Q8" i="3"/>
  <c r="Q30" i="3"/>
  <c r="Q42" i="3"/>
  <c r="Q5" i="3"/>
  <c r="Q16" i="3"/>
  <c r="Q29" i="3"/>
  <c r="Q18" i="3"/>
  <c r="Q34" i="3"/>
  <c r="Q19" i="3"/>
  <c r="Q35" i="3"/>
  <c r="Q33" i="3"/>
  <c r="Q28" i="3"/>
  <c r="Q39" i="3"/>
  <c r="Q3" i="3"/>
  <c r="Q15" i="3"/>
  <c r="Q25" i="3"/>
  <c r="Q49" i="3"/>
  <c r="Q13" i="3"/>
  <c r="Q56" i="3"/>
  <c r="Q32" i="3"/>
  <c r="Q17" i="3"/>
  <c r="Q41" i="3"/>
  <c r="Q54" i="3"/>
  <c r="Q21" i="3"/>
  <c r="Q50" i="3"/>
  <c r="Q44" i="3"/>
  <c r="Q27" i="3"/>
  <c r="Q6" i="3"/>
  <c r="Q26" i="3"/>
  <c r="Q38" i="3"/>
  <c r="Q12" i="3"/>
  <c r="Q23" i="3"/>
  <c r="Q53" i="3"/>
  <c r="Q14" i="3"/>
  <c r="Q11" i="3"/>
  <c r="Q7" i="3"/>
  <c r="Q31" i="3"/>
  <c r="Q46" i="3"/>
  <c r="Q24" i="3"/>
  <c r="Q4" i="3"/>
  <c r="Q43" i="3"/>
  <c r="Q51" i="3"/>
  <c r="Q55" i="3"/>
  <c r="Q2" i="3"/>
  <c r="Q22" i="3"/>
  <c r="Q47" i="3"/>
  <c r="Q20" i="3"/>
  <c r="Q36" i="3"/>
  <c r="Q37" i="3"/>
  <c r="Q9" i="3"/>
  <c r="Q40" i="3"/>
  <c r="Q45" i="3"/>
  <c r="Q52" i="3" l="1"/>
  <c r="O42" i="3" l="1"/>
  <c r="O28" i="3"/>
  <c r="O13" i="3"/>
  <c r="O43" i="3"/>
  <c r="O23" i="3"/>
  <c r="O17" i="3"/>
  <c r="O14" i="3"/>
  <c r="O2" i="3"/>
  <c r="O27" i="3"/>
  <c r="O52" i="3"/>
  <c r="O12" i="3"/>
  <c r="O37" i="3"/>
  <c r="O41" i="3"/>
  <c r="O16" i="3"/>
  <c r="O30" i="3"/>
  <c r="O8" i="3"/>
  <c r="O24" i="3"/>
  <c r="O32" i="3"/>
  <c r="O11" i="3"/>
  <c r="O21" i="3"/>
  <c r="O45" i="3"/>
  <c r="O31" i="3"/>
  <c r="O44" i="3"/>
  <c r="O10" i="3"/>
  <c r="O20" i="3"/>
  <c r="O25" i="3"/>
  <c r="O15" i="3"/>
  <c r="O18" i="3"/>
  <c r="O35" i="3"/>
  <c r="O19" i="3"/>
  <c r="O54" i="3"/>
  <c r="O48" i="3"/>
  <c r="O9" i="3"/>
  <c r="O7" i="3"/>
  <c r="O49" i="3"/>
  <c r="O40" i="3"/>
  <c r="O36" i="3"/>
  <c r="O55" i="3"/>
  <c r="O38" i="3"/>
  <c r="O56" i="3"/>
  <c r="O47" i="3"/>
  <c r="O6" i="3"/>
  <c r="O4" i="3"/>
  <c r="O51" i="3"/>
  <c r="O46" i="3"/>
  <c r="O34" i="3"/>
  <c r="O33" i="3"/>
  <c r="O22" i="3"/>
  <c r="O3" i="3"/>
  <c r="O26" i="3"/>
  <c r="O39" i="3"/>
  <c r="O50" i="3"/>
  <c r="O53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<sst xmlns="http://schemas.openxmlformats.org/spreadsheetml/2006/main" count="326" uniqueCount="105">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</sst>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iowa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oklahom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iowa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oklahom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iowa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oklahom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iowa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oklahom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54" workbookViewId="0">
      <selection activeCell="M5" sqref="B5:M59"/>
    </sheetView>
  </sheetViews>
  <sheetFormatPr defaultColWidth="14.26953125" defaultRowHeight="14.5" x14ac:dyDescent="0.35"/>
  <cols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62" t="s">
        <v>68</v>
      </c>
      <c r="Q1" s="62"/>
      <c r="R1" s="62"/>
      <c r="S1" s="4">
        <v>1.4999999999999999E-2</v>
      </c>
      <c r="T1" s="4"/>
      <c r="U1" s="63" t="s">
        <v>77</v>
      </c>
      <c r="V1" s="63"/>
      <c r="W1" s="63"/>
      <c r="X1" s="63"/>
      <c r="Y1" s="63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6"/>
      <c r="N2" s="36"/>
      <c r="O2" s="36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6">
        <v>1</v>
      </c>
      <c r="B5" s="42" t="s">
        <v>10</v>
      </c>
      <c r="C5" s="1">
        <v>664959</v>
      </c>
      <c r="D5" s="2"/>
      <c r="E5" s="1">
        <v>12139</v>
      </c>
      <c r="F5" s="43">
        <v>5</v>
      </c>
      <c r="G5" s="1">
        <v>278741</v>
      </c>
      <c r="H5" s="1">
        <v>374079</v>
      </c>
      <c r="I5" s="1">
        <v>16829</v>
      </c>
      <c r="J5" s="2">
        <v>307</v>
      </c>
      <c r="K5" s="1">
        <v>10436352</v>
      </c>
      <c r="L5" s="1">
        <v>264130</v>
      </c>
      <c r="M5" s="1">
        <v>39512223</v>
      </c>
      <c r="N5" s="5"/>
      <c r="O5" s="6"/>
      <c r="P5" s="6"/>
    </row>
    <row r="6" spans="1:26" ht="15" thickBot="1" x14ac:dyDescent="0.4">
      <c r="A6" s="46">
        <v>2</v>
      </c>
      <c r="B6" s="42" t="s">
        <v>15</v>
      </c>
      <c r="C6" s="1">
        <v>600968</v>
      </c>
      <c r="D6" s="2"/>
      <c r="E6" s="1">
        <v>11722</v>
      </c>
      <c r="F6" s="2"/>
      <c r="G6" s="1">
        <v>451793</v>
      </c>
      <c r="H6" s="1">
        <v>137453</v>
      </c>
      <c r="I6" s="1">
        <v>20726</v>
      </c>
      <c r="J6" s="2">
        <v>404</v>
      </c>
      <c r="K6" s="1">
        <v>5033894</v>
      </c>
      <c r="L6" s="1">
        <v>173607</v>
      </c>
      <c r="M6" s="1">
        <v>28995881</v>
      </c>
      <c r="N6" s="5"/>
      <c r="O6" s="6"/>
      <c r="P6" s="6"/>
    </row>
    <row r="7" spans="1:26" ht="15" thickBot="1" x14ac:dyDescent="0.4">
      <c r="A7" s="46">
        <v>3</v>
      </c>
      <c r="B7" s="42" t="s">
        <v>13</v>
      </c>
      <c r="C7" s="1">
        <v>597597</v>
      </c>
      <c r="D7" s="2"/>
      <c r="E7" s="1">
        <v>10282</v>
      </c>
      <c r="F7" s="2"/>
      <c r="G7" s="1">
        <v>61457</v>
      </c>
      <c r="H7" s="1">
        <v>525858</v>
      </c>
      <c r="I7" s="1">
        <v>27824</v>
      </c>
      <c r="J7" s="2">
        <v>479</v>
      </c>
      <c r="K7" s="1">
        <v>4408611</v>
      </c>
      <c r="L7" s="1">
        <v>205264</v>
      </c>
      <c r="M7" s="1">
        <v>21477737</v>
      </c>
      <c r="N7" s="5"/>
      <c r="O7" s="6"/>
      <c r="P7" s="6"/>
    </row>
    <row r="8" spans="1:26" ht="15" thickBot="1" x14ac:dyDescent="0.4">
      <c r="A8" s="46">
        <v>4</v>
      </c>
      <c r="B8" s="42" t="s">
        <v>7</v>
      </c>
      <c r="C8" s="1">
        <v>459797</v>
      </c>
      <c r="D8" s="2"/>
      <c r="E8" s="1">
        <v>32950</v>
      </c>
      <c r="F8" s="2"/>
      <c r="G8" s="1">
        <v>361950</v>
      </c>
      <c r="H8" s="1">
        <v>64897</v>
      </c>
      <c r="I8" s="1">
        <v>23636</v>
      </c>
      <c r="J8" s="1">
        <v>1694</v>
      </c>
      <c r="K8" s="1">
        <v>7547116</v>
      </c>
      <c r="L8" s="1">
        <v>387956</v>
      </c>
      <c r="M8" s="1">
        <v>19453561</v>
      </c>
      <c r="N8" s="5"/>
      <c r="O8" s="6"/>
      <c r="P8" s="6"/>
    </row>
    <row r="9" spans="1:26" ht="15" thickBot="1" x14ac:dyDescent="0.4">
      <c r="A9" s="46">
        <v>5</v>
      </c>
      <c r="B9" s="42" t="s">
        <v>16</v>
      </c>
      <c r="C9" s="1">
        <v>252222</v>
      </c>
      <c r="D9" s="2"/>
      <c r="E9" s="1">
        <v>5092</v>
      </c>
      <c r="F9" s="2"/>
      <c r="G9" s="1">
        <v>43227</v>
      </c>
      <c r="H9" s="1">
        <v>203903</v>
      </c>
      <c r="I9" s="1">
        <v>23755</v>
      </c>
      <c r="J9" s="2">
        <v>480</v>
      </c>
      <c r="K9" s="1">
        <v>2415063</v>
      </c>
      <c r="L9" s="1">
        <v>227462</v>
      </c>
      <c r="M9" s="1">
        <v>10617423</v>
      </c>
      <c r="N9" s="6"/>
      <c r="O9" s="6"/>
      <c r="P9" s="6"/>
    </row>
    <row r="10" spans="1:26" ht="15" thickBot="1" x14ac:dyDescent="0.4">
      <c r="A10" s="46">
        <v>6</v>
      </c>
      <c r="B10" s="42" t="s">
        <v>12</v>
      </c>
      <c r="C10" s="1">
        <v>219702</v>
      </c>
      <c r="D10" s="2"/>
      <c r="E10" s="1">
        <v>8083</v>
      </c>
      <c r="F10" s="2"/>
      <c r="G10" s="1">
        <v>149606</v>
      </c>
      <c r="H10" s="1">
        <v>62013</v>
      </c>
      <c r="I10" s="1">
        <v>17338</v>
      </c>
      <c r="J10" s="2">
        <v>638</v>
      </c>
      <c r="K10" s="1">
        <v>3649685</v>
      </c>
      <c r="L10" s="1">
        <v>288016</v>
      </c>
      <c r="M10" s="1">
        <v>12671821</v>
      </c>
      <c r="N10" s="5"/>
      <c r="O10" s="6"/>
      <c r="P10" s="6"/>
    </row>
    <row r="11" spans="1:26" ht="15" thickBot="1" x14ac:dyDescent="0.4">
      <c r="A11" s="46">
        <v>7</v>
      </c>
      <c r="B11" s="42" t="s">
        <v>33</v>
      </c>
      <c r="C11" s="1">
        <v>197895</v>
      </c>
      <c r="D11" s="2"/>
      <c r="E11" s="1">
        <v>4756</v>
      </c>
      <c r="F11" s="2"/>
      <c r="G11" s="1">
        <v>28932</v>
      </c>
      <c r="H11" s="1">
        <v>164207</v>
      </c>
      <c r="I11" s="1">
        <v>27188</v>
      </c>
      <c r="J11" s="2">
        <v>653</v>
      </c>
      <c r="K11" s="1">
        <v>1400754</v>
      </c>
      <c r="L11" s="1">
        <v>192445</v>
      </c>
      <c r="M11" s="1">
        <v>7278717</v>
      </c>
      <c r="N11" s="6"/>
      <c r="O11" s="6"/>
      <c r="P11" s="6"/>
    </row>
    <row r="12" spans="1:26" ht="15" thickBot="1" x14ac:dyDescent="0.4">
      <c r="A12" s="46">
        <v>8</v>
      </c>
      <c r="B12" s="42" t="s">
        <v>8</v>
      </c>
      <c r="C12" s="1">
        <v>195035</v>
      </c>
      <c r="D12" s="2"/>
      <c r="E12" s="1">
        <v>16047</v>
      </c>
      <c r="F12" s="2"/>
      <c r="G12" s="1">
        <v>159440</v>
      </c>
      <c r="H12" s="1">
        <v>19548</v>
      </c>
      <c r="I12" s="1">
        <v>21958</v>
      </c>
      <c r="J12" s="1">
        <v>1807</v>
      </c>
      <c r="K12" s="1">
        <v>2648740</v>
      </c>
      <c r="L12" s="1">
        <v>298208</v>
      </c>
      <c r="M12" s="1">
        <v>8882190</v>
      </c>
      <c r="N12" s="5"/>
      <c r="O12" s="6"/>
      <c r="P12" s="6"/>
    </row>
    <row r="13" spans="1:26" ht="15" thickBot="1" x14ac:dyDescent="0.4">
      <c r="A13" s="46">
        <v>9</v>
      </c>
      <c r="B13" s="42" t="s">
        <v>24</v>
      </c>
      <c r="C13" s="1">
        <v>154046</v>
      </c>
      <c r="D13" s="2"/>
      <c r="E13" s="1">
        <v>2545</v>
      </c>
      <c r="F13" s="2"/>
      <c r="G13" s="1">
        <v>127749</v>
      </c>
      <c r="H13" s="1">
        <v>23752</v>
      </c>
      <c r="I13" s="1">
        <v>14688</v>
      </c>
      <c r="J13" s="2">
        <v>243</v>
      </c>
      <c r="K13" s="1">
        <v>2052118</v>
      </c>
      <c r="L13" s="1">
        <v>195662</v>
      </c>
      <c r="M13" s="1">
        <v>10488084</v>
      </c>
      <c r="N13" s="5"/>
      <c r="O13" s="6"/>
      <c r="P13" s="6"/>
    </row>
    <row r="14" spans="1:26" ht="15" thickBot="1" x14ac:dyDescent="0.4">
      <c r="A14" s="46">
        <v>10</v>
      </c>
      <c r="B14" s="42" t="s">
        <v>20</v>
      </c>
      <c r="C14" s="1">
        <v>142083</v>
      </c>
      <c r="D14" s="2"/>
      <c r="E14" s="1">
        <v>1563</v>
      </c>
      <c r="F14" s="2"/>
      <c r="G14" s="1">
        <v>103426</v>
      </c>
      <c r="H14" s="1">
        <v>37094</v>
      </c>
      <c r="I14" s="1">
        <v>20805</v>
      </c>
      <c r="J14" s="2">
        <v>229</v>
      </c>
      <c r="K14" s="1">
        <v>2004861</v>
      </c>
      <c r="L14" s="1">
        <v>293573</v>
      </c>
      <c r="M14" s="1">
        <v>6829174</v>
      </c>
      <c r="N14" s="5"/>
      <c r="O14" s="6"/>
      <c r="P14" s="6"/>
    </row>
    <row r="15" spans="1:26" ht="15" thickBot="1" x14ac:dyDescent="0.4">
      <c r="A15" s="46">
        <v>11</v>
      </c>
      <c r="B15" s="42" t="s">
        <v>14</v>
      </c>
      <c r="C15" s="1">
        <v>141720</v>
      </c>
      <c r="D15" s="2"/>
      <c r="E15" s="1">
        <v>4687</v>
      </c>
      <c r="F15" s="2"/>
      <c r="G15" s="1">
        <v>118120</v>
      </c>
      <c r="H15" s="1">
        <v>18913</v>
      </c>
      <c r="I15" s="1">
        <v>30485</v>
      </c>
      <c r="J15" s="1">
        <v>1008</v>
      </c>
      <c r="K15" s="1">
        <v>1738807</v>
      </c>
      <c r="L15" s="1">
        <v>374034</v>
      </c>
      <c r="M15" s="1">
        <v>4648794</v>
      </c>
      <c r="N15" s="5"/>
      <c r="O15" s="6"/>
      <c r="P15" s="6"/>
    </row>
    <row r="16" spans="1:26" ht="15" thickBot="1" x14ac:dyDescent="0.4">
      <c r="A16" s="46">
        <v>12</v>
      </c>
      <c r="B16" s="42" t="s">
        <v>19</v>
      </c>
      <c r="C16" s="1">
        <v>133160</v>
      </c>
      <c r="D16" s="2"/>
      <c r="E16" s="1">
        <v>7669</v>
      </c>
      <c r="F16" s="2"/>
      <c r="G16" s="1">
        <v>102743</v>
      </c>
      <c r="H16" s="1">
        <v>22748</v>
      </c>
      <c r="I16" s="1">
        <v>10402</v>
      </c>
      <c r="J16" s="2">
        <v>599</v>
      </c>
      <c r="K16" s="1">
        <v>1536926</v>
      </c>
      <c r="L16" s="1">
        <v>120054</v>
      </c>
      <c r="M16" s="1">
        <v>12801989</v>
      </c>
      <c r="N16" s="5"/>
      <c r="O16" s="6"/>
      <c r="P16" s="6"/>
    </row>
    <row r="17" spans="1:16" ht="15" thickBot="1" x14ac:dyDescent="0.4">
      <c r="A17" s="46">
        <v>13</v>
      </c>
      <c r="B17" s="42" t="s">
        <v>17</v>
      </c>
      <c r="C17" s="1">
        <v>125360</v>
      </c>
      <c r="D17" s="2"/>
      <c r="E17" s="1">
        <v>8921</v>
      </c>
      <c r="F17" s="2"/>
      <c r="G17" s="1">
        <v>102205</v>
      </c>
      <c r="H17" s="1">
        <v>14234</v>
      </c>
      <c r="I17" s="1">
        <v>18188</v>
      </c>
      <c r="J17" s="1">
        <v>1294</v>
      </c>
      <c r="K17" s="1">
        <v>1727112</v>
      </c>
      <c r="L17" s="1">
        <v>250578</v>
      </c>
      <c r="M17" s="1">
        <v>6892503</v>
      </c>
      <c r="N17" s="6"/>
      <c r="O17" s="6"/>
      <c r="P17" s="6"/>
    </row>
    <row r="18" spans="1:16" ht="15" thickBot="1" x14ac:dyDescent="0.4">
      <c r="A18" s="46">
        <v>14</v>
      </c>
      <c r="B18" s="42" t="s">
        <v>36</v>
      </c>
      <c r="C18" s="1">
        <v>114532</v>
      </c>
      <c r="D18" s="2"/>
      <c r="E18" s="1">
        <v>2011</v>
      </c>
      <c r="F18" s="2"/>
      <c r="G18" s="1">
        <v>44684</v>
      </c>
      <c r="H18" s="1">
        <v>67837</v>
      </c>
      <c r="I18" s="1">
        <v>23359</v>
      </c>
      <c r="J18" s="2">
        <v>410</v>
      </c>
      <c r="K18" s="1">
        <v>911316</v>
      </c>
      <c r="L18" s="1">
        <v>185862</v>
      </c>
      <c r="M18" s="1">
        <v>4903185</v>
      </c>
      <c r="N18" s="6"/>
      <c r="O18" s="6"/>
      <c r="P18" s="6"/>
    </row>
    <row r="19" spans="1:16" ht="15" thickBot="1" x14ac:dyDescent="0.4">
      <c r="A19" s="46">
        <v>15</v>
      </c>
      <c r="B19" s="42" t="s">
        <v>21</v>
      </c>
      <c r="C19" s="1">
        <v>114359</v>
      </c>
      <c r="D19" s="2"/>
      <c r="E19" s="1">
        <v>3988</v>
      </c>
      <c r="F19" s="2"/>
      <c r="G19" s="1">
        <v>93914</v>
      </c>
      <c r="H19" s="1">
        <v>16457</v>
      </c>
      <c r="I19" s="1">
        <v>9783</v>
      </c>
      <c r="J19" s="2">
        <v>341</v>
      </c>
      <c r="K19" s="1">
        <v>1954596</v>
      </c>
      <c r="L19" s="1">
        <v>167215</v>
      </c>
      <c r="M19" s="1">
        <v>11689100</v>
      </c>
      <c r="N19" s="5"/>
      <c r="O19" s="6"/>
      <c r="P19" s="6"/>
    </row>
    <row r="20" spans="1:16" ht="15" thickBot="1" x14ac:dyDescent="0.4">
      <c r="A20" s="46">
        <v>16</v>
      </c>
      <c r="B20" s="42" t="s">
        <v>29</v>
      </c>
      <c r="C20" s="1">
        <v>112072</v>
      </c>
      <c r="D20" s="2"/>
      <c r="E20" s="1">
        <v>2443</v>
      </c>
      <c r="F20" s="2"/>
      <c r="G20" s="1">
        <v>14249</v>
      </c>
      <c r="H20" s="1">
        <v>95380</v>
      </c>
      <c r="I20" s="1">
        <v>13130</v>
      </c>
      <c r="J20" s="2">
        <v>286</v>
      </c>
      <c r="K20" s="1">
        <v>1572982</v>
      </c>
      <c r="L20" s="1">
        <v>184287</v>
      </c>
      <c r="M20" s="1">
        <v>8535519</v>
      </c>
      <c r="N20" s="5"/>
      <c r="O20" s="6"/>
      <c r="P20" s="6"/>
    </row>
    <row r="21" spans="1:16" ht="15" thickBot="1" x14ac:dyDescent="0.4">
      <c r="A21" s="46">
        <v>17</v>
      </c>
      <c r="B21" s="42" t="s">
        <v>25</v>
      </c>
      <c r="C21" s="1">
        <v>111295</v>
      </c>
      <c r="D21" s="2"/>
      <c r="E21" s="1">
        <v>2493</v>
      </c>
      <c r="F21" s="2"/>
      <c r="G21" s="1">
        <v>46119</v>
      </c>
      <c r="H21" s="1">
        <v>62683</v>
      </c>
      <c r="I21" s="1">
        <v>21616</v>
      </c>
      <c r="J21" s="2">
        <v>484</v>
      </c>
      <c r="K21" s="1">
        <v>975875</v>
      </c>
      <c r="L21" s="1">
        <v>189538</v>
      </c>
      <c r="M21" s="1">
        <v>5148714</v>
      </c>
      <c r="N21" s="5"/>
      <c r="O21" s="6"/>
      <c r="P21" s="6"/>
    </row>
    <row r="22" spans="1:16" ht="15" thickBot="1" x14ac:dyDescent="0.4">
      <c r="A22" s="46">
        <v>18</v>
      </c>
      <c r="B22" s="42" t="s">
        <v>11</v>
      </c>
      <c r="C22" s="1">
        <v>106044</v>
      </c>
      <c r="D22" s="2"/>
      <c r="E22" s="1">
        <v>6655</v>
      </c>
      <c r="F22" s="2"/>
      <c r="G22" s="1">
        <v>67778</v>
      </c>
      <c r="H22" s="1">
        <v>31611</v>
      </c>
      <c r="I22" s="1">
        <v>10618</v>
      </c>
      <c r="J22" s="2">
        <v>666</v>
      </c>
      <c r="K22" s="1">
        <v>2733145</v>
      </c>
      <c r="L22" s="1">
        <v>273674</v>
      </c>
      <c r="M22" s="1">
        <v>9986857</v>
      </c>
      <c r="N22" s="5"/>
      <c r="O22" s="6"/>
      <c r="P22" s="6"/>
    </row>
    <row r="23" spans="1:16" ht="15" thickBot="1" x14ac:dyDescent="0.4">
      <c r="A23" s="46">
        <v>19</v>
      </c>
      <c r="B23" s="42" t="s">
        <v>26</v>
      </c>
      <c r="C23" s="1">
        <v>103523</v>
      </c>
      <c r="D23" s="2"/>
      <c r="E23" s="1">
        <v>3685</v>
      </c>
      <c r="F23" s="2"/>
      <c r="G23" s="1">
        <v>6047</v>
      </c>
      <c r="H23" s="1">
        <v>93791</v>
      </c>
      <c r="I23" s="1">
        <v>17123</v>
      </c>
      <c r="J23" s="2">
        <v>610</v>
      </c>
      <c r="K23" s="1">
        <v>1751515</v>
      </c>
      <c r="L23" s="1">
        <v>289713</v>
      </c>
      <c r="M23" s="1">
        <v>6045680</v>
      </c>
      <c r="N23" s="6"/>
      <c r="O23" s="6"/>
      <c r="P23" s="6"/>
    </row>
    <row r="24" spans="1:16" ht="15" thickBot="1" x14ac:dyDescent="0.4">
      <c r="A24" s="46">
        <v>20</v>
      </c>
      <c r="B24" s="42" t="s">
        <v>27</v>
      </c>
      <c r="C24" s="1">
        <v>85317</v>
      </c>
      <c r="D24" s="2"/>
      <c r="E24" s="1">
        <v>3218</v>
      </c>
      <c r="F24" s="2"/>
      <c r="G24" s="1">
        <v>64131</v>
      </c>
      <c r="H24" s="1">
        <v>17968</v>
      </c>
      <c r="I24" s="1">
        <v>12673</v>
      </c>
      <c r="J24" s="2">
        <v>478</v>
      </c>
      <c r="K24" s="1">
        <v>1258884</v>
      </c>
      <c r="L24" s="1">
        <v>186994</v>
      </c>
      <c r="M24" s="1">
        <v>6732219</v>
      </c>
      <c r="N24" s="5"/>
      <c r="O24" s="6"/>
      <c r="P24" s="6"/>
    </row>
    <row r="25" spans="1:16" ht="15" thickBot="1" x14ac:dyDescent="0.4">
      <c r="A25" s="46">
        <v>21</v>
      </c>
      <c r="B25" s="42" t="s">
        <v>30</v>
      </c>
      <c r="C25" s="1">
        <v>77268</v>
      </c>
      <c r="D25" s="2"/>
      <c r="E25" s="1">
        <v>2237</v>
      </c>
      <c r="F25" s="2"/>
      <c r="G25" s="1">
        <v>56577</v>
      </c>
      <c r="H25" s="1">
        <v>18454</v>
      </c>
      <c r="I25" s="1">
        <v>25962</v>
      </c>
      <c r="J25" s="2">
        <v>752</v>
      </c>
      <c r="K25" s="1">
        <v>576188</v>
      </c>
      <c r="L25" s="1">
        <v>193602</v>
      </c>
      <c r="M25" s="1">
        <v>2976149</v>
      </c>
      <c r="N25" s="5"/>
      <c r="O25" s="6"/>
      <c r="P25" s="6"/>
    </row>
    <row r="26" spans="1:16" ht="15" thickBot="1" x14ac:dyDescent="0.4">
      <c r="A26" s="46">
        <v>22</v>
      </c>
      <c r="B26" s="42" t="s">
        <v>35</v>
      </c>
      <c r="C26" s="1">
        <v>75381</v>
      </c>
      <c r="D26" s="2"/>
      <c r="E26" s="1">
        <v>1540</v>
      </c>
      <c r="F26" s="2"/>
      <c r="G26" s="1">
        <v>11372</v>
      </c>
      <c r="H26" s="1">
        <v>62469</v>
      </c>
      <c r="I26" s="1">
        <v>12282</v>
      </c>
      <c r="J26" s="2">
        <v>251</v>
      </c>
      <c r="K26" s="1">
        <v>971095</v>
      </c>
      <c r="L26" s="1">
        <v>158225</v>
      </c>
      <c r="M26" s="1">
        <v>6137428</v>
      </c>
      <c r="N26" s="5"/>
      <c r="O26" s="6"/>
      <c r="P26" s="6"/>
    </row>
    <row r="27" spans="1:16" ht="15" thickBot="1" x14ac:dyDescent="0.4">
      <c r="A27" s="46">
        <v>23</v>
      </c>
      <c r="B27" s="42" t="s">
        <v>9</v>
      </c>
      <c r="C27" s="1">
        <v>72386</v>
      </c>
      <c r="D27" s="2"/>
      <c r="E27" s="1">
        <v>1857</v>
      </c>
      <c r="F27" s="2"/>
      <c r="G27" s="1">
        <v>26184</v>
      </c>
      <c r="H27" s="1">
        <v>44345</v>
      </c>
      <c r="I27" s="1">
        <v>9506</v>
      </c>
      <c r="J27" s="2">
        <v>244</v>
      </c>
      <c r="K27" s="1">
        <v>1010191</v>
      </c>
      <c r="L27" s="1">
        <v>132660</v>
      </c>
      <c r="M27" s="1">
        <v>7614893</v>
      </c>
      <c r="N27" s="5"/>
      <c r="O27" s="6"/>
      <c r="P27" s="6"/>
    </row>
    <row r="28" spans="1:16" ht="15" thickBot="1" x14ac:dyDescent="0.4">
      <c r="A28" s="46">
        <v>24</v>
      </c>
      <c r="B28" s="42" t="s">
        <v>22</v>
      </c>
      <c r="C28" s="1">
        <v>70009</v>
      </c>
      <c r="D28" s="2"/>
      <c r="E28" s="1">
        <v>1081</v>
      </c>
      <c r="F28" s="2"/>
      <c r="G28" s="1">
        <v>60933</v>
      </c>
      <c r="H28" s="1">
        <v>7995</v>
      </c>
      <c r="I28" s="1">
        <v>12024</v>
      </c>
      <c r="J28" s="2">
        <v>186</v>
      </c>
      <c r="K28" s="1">
        <v>1180797</v>
      </c>
      <c r="L28" s="1">
        <v>202801</v>
      </c>
      <c r="M28" s="1">
        <v>5822434</v>
      </c>
      <c r="N28" s="5"/>
      <c r="O28" s="6"/>
      <c r="P28" s="6"/>
    </row>
    <row r="29" spans="1:16" ht="15" thickBot="1" x14ac:dyDescent="0.4">
      <c r="A29" s="46">
        <v>25</v>
      </c>
      <c r="B29" s="42" t="s">
        <v>32</v>
      </c>
      <c r="C29" s="1">
        <v>68867</v>
      </c>
      <c r="D29" s="2"/>
      <c r="E29" s="1">
        <v>1807</v>
      </c>
      <c r="F29" s="2"/>
      <c r="G29" s="1">
        <v>61698</v>
      </c>
      <c r="H29" s="1">
        <v>5362</v>
      </c>
      <c r="I29" s="1">
        <v>12211</v>
      </c>
      <c r="J29" s="2">
        <v>320</v>
      </c>
      <c r="K29" s="1">
        <v>1357595</v>
      </c>
      <c r="L29" s="1">
        <v>240724</v>
      </c>
      <c r="M29" s="1">
        <v>5639632</v>
      </c>
      <c r="N29" s="5"/>
      <c r="O29" s="6"/>
      <c r="P29" s="6"/>
    </row>
    <row r="30" spans="1:16" ht="15" thickBot="1" x14ac:dyDescent="0.4">
      <c r="A30" s="46">
        <v>26</v>
      </c>
      <c r="B30" s="42" t="s">
        <v>31</v>
      </c>
      <c r="C30" s="1">
        <v>65069</v>
      </c>
      <c r="D30" s="2"/>
      <c r="E30" s="1">
        <v>1197</v>
      </c>
      <c r="F30" s="2"/>
      <c r="G30" s="1">
        <v>26011</v>
      </c>
      <c r="H30" s="1">
        <v>37861</v>
      </c>
      <c r="I30" s="1">
        <v>21125</v>
      </c>
      <c r="J30" s="2">
        <v>389</v>
      </c>
      <c r="K30" s="1">
        <v>802019</v>
      </c>
      <c r="L30" s="1">
        <v>260383</v>
      </c>
      <c r="M30" s="1">
        <v>3080156</v>
      </c>
      <c r="N30" s="5"/>
      <c r="O30" s="6"/>
      <c r="P30" s="6"/>
    </row>
    <row r="31" spans="1:16" ht="15" thickBot="1" x14ac:dyDescent="0.4">
      <c r="A31" s="46">
        <v>27</v>
      </c>
      <c r="B31" s="42" t="s">
        <v>34</v>
      </c>
      <c r="C31" s="1">
        <v>56199</v>
      </c>
      <c r="D31" s="2"/>
      <c r="E31" s="2">
        <v>674</v>
      </c>
      <c r="F31" s="2"/>
      <c r="G31" s="1">
        <v>49764</v>
      </c>
      <c r="H31" s="1">
        <v>5761</v>
      </c>
      <c r="I31" s="1">
        <v>18622</v>
      </c>
      <c r="J31" s="2">
        <v>223</v>
      </c>
      <c r="K31" s="1">
        <v>665325</v>
      </c>
      <c r="L31" s="1">
        <v>220467</v>
      </c>
      <c r="M31" s="1">
        <v>3017804</v>
      </c>
      <c r="N31" s="5"/>
      <c r="O31" s="6"/>
      <c r="P31" s="6"/>
    </row>
    <row r="32" spans="1:16" ht="15" thickBot="1" x14ac:dyDescent="0.4">
      <c r="A32" s="46">
        <v>28</v>
      </c>
      <c r="B32" s="42" t="s">
        <v>41</v>
      </c>
      <c r="C32" s="1">
        <v>55996</v>
      </c>
      <c r="D32" s="44">
        <v>261</v>
      </c>
      <c r="E32" s="1">
        <v>1033</v>
      </c>
      <c r="F32" s="43">
        <v>3</v>
      </c>
      <c r="G32" s="1">
        <v>43383</v>
      </c>
      <c r="H32" s="1">
        <v>11580</v>
      </c>
      <c r="I32" s="1">
        <v>17748</v>
      </c>
      <c r="J32" s="2">
        <v>327</v>
      </c>
      <c r="K32" s="1">
        <v>591971</v>
      </c>
      <c r="L32" s="1">
        <v>187625</v>
      </c>
      <c r="M32" s="1">
        <v>3155070</v>
      </c>
      <c r="N32" s="5"/>
      <c r="O32" s="6"/>
      <c r="P32" s="6"/>
    </row>
    <row r="33" spans="1:16" ht="15" thickBot="1" x14ac:dyDescent="0.4">
      <c r="A33" s="46">
        <v>29</v>
      </c>
      <c r="B33" s="42" t="s">
        <v>18</v>
      </c>
      <c r="C33" s="1">
        <v>54883</v>
      </c>
      <c r="D33" s="2"/>
      <c r="E33" s="1">
        <v>1918</v>
      </c>
      <c r="F33" s="2"/>
      <c r="G33" s="1">
        <v>22631</v>
      </c>
      <c r="H33" s="1">
        <v>30334</v>
      </c>
      <c r="I33" s="1">
        <v>9530</v>
      </c>
      <c r="J33" s="2">
        <v>333</v>
      </c>
      <c r="K33" s="1">
        <v>663781</v>
      </c>
      <c r="L33" s="1">
        <v>115265</v>
      </c>
      <c r="M33" s="1">
        <v>5758736</v>
      </c>
      <c r="N33" s="6"/>
      <c r="O33" s="6"/>
      <c r="P33" s="6"/>
    </row>
    <row r="34" spans="1:16" ht="15" thickBot="1" x14ac:dyDescent="0.4">
      <c r="A34" s="46">
        <v>30</v>
      </c>
      <c r="B34" s="42" t="s">
        <v>46</v>
      </c>
      <c r="C34" s="1">
        <v>52599</v>
      </c>
      <c r="D34" s="2"/>
      <c r="E34" s="2">
        <v>725</v>
      </c>
      <c r="F34" s="2"/>
      <c r="G34" s="1">
        <v>44035</v>
      </c>
      <c r="H34" s="1">
        <v>7839</v>
      </c>
      <c r="I34" s="1">
        <v>13293</v>
      </c>
      <c r="J34" s="2">
        <v>183</v>
      </c>
      <c r="K34" s="1">
        <v>821289</v>
      </c>
      <c r="L34" s="1">
        <v>207555</v>
      </c>
      <c r="M34" s="1">
        <v>3956971</v>
      </c>
      <c r="N34" s="5"/>
      <c r="O34" s="6"/>
      <c r="P34" s="6"/>
    </row>
    <row r="35" spans="1:16" ht="15" thickBot="1" x14ac:dyDescent="0.4">
      <c r="A35" s="46">
        <v>31</v>
      </c>
      <c r="B35" s="42" t="s">
        <v>23</v>
      </c>
      <c r="C35" s="1">
        <v>51519</v>
      </c>
      <c r="D35" s="2"/>
      <c r="E35" s="1">
        <v>4460</v>
      </c>
      <c r="F35" s="2"/>
      <c r="G35" s="1">
        <v>34455</v>
      </c>
      <c r="H35" s="1">
        <v>12604</v>
      </c>
      <c r="I35" s="1">
        <v>14450</v>
      </c>
      <c r="J35" s="1">
        <v>1251</v>
      </c>
      <c r="K35" s="1">
        <v>1020328</v>
      </c>
      <c r="L35" s="1">
        <v>286184</v>
      </c>
      <c r="M35" s="1">
        <v>3565287</v>
      </c>
      <c r="N35" s="5"/>
      <c r="O35" s="6"/>
      <c r="P35" s="6"/>
    </row>
    <row r="36" spans="1:16" ht="15" thickBot="1" x14ac:dyDescent="0.4">
      <c r="A36" s="46">
        <v>32</v>
      </c>
      <c r="B36" s="42" t="s">
        <v>28</v>
      </c>
      <c r="C36" s="1">
        <v>48814</v>
      </c>
      <c r="D36" s="2"/>
      <c r="E36" s="2">
        <v>385</v>
      </c>
      <c r="F36" s="2"/>
      <c r="G36" s="1">
        <v>40352</v>
      </c>
      <c r="H36" s="1">
        <v>8077</v>
      </c>
      <c r="I36" s="1">
        <v>15226</v>
      </c>
      <c r="J36" s="2">
        <v>120</v>
      </c>
      <c r="K36" s="1">
        <v>763337</v>
      </c>
      <c r="L36" s="1">
        <v>238100</v>
      </c>
      <c r="M36" s="1">
        <v>3205958</v>
      </c>
      <c r="N36" s="6"/>
      <c r="O36" s="6"/>
      <c r="P36" s="6"/>
    </row>
    <row r="37" spans="1:16" ht="15" thickBot="1" x14ac:dyDescent="0.4">
      <c r="A37" s="46">
        <v>33</v>
      </c>
      <c r="B37" s="42" t="s">
        <v>38</v>
      </c>
      <c r="C37" s="1">
        <v>43066</v>
      </c>
      <c r="D37" s="2"/>
      <c r="E37" s="2">
        <v>872</v>
      </c>
      <c r="F37" s="2"/>
      <c r="G37" s="1">
        <v>9502</v>
      </c>
      <c r="H37" s="1">
        <v>32692</v>
      </c>
      <c r="I37" s="1">
        <v>9639</v>
      </c>
      <c r="J37" s="2">
        <v>195</v>
      </c>
      <c r="K37" s="1">
        <v>819265</v>
      </c>
      <c r="L37" s="1">
        <v>183376</v>
      </c>
      <c r="M37" s="1">
        <v>4467673</v>
      </c>
      <c r="N37" s="5"/>
      <c r="O37" s="6"/>
      <c r="P37" s="6"/>
    </row>
    <row r="38" spans="1:16" ht="15" thickBot="1" x14ac:dyDescent="0.4">
      <c r="A38" s="46">
        <v>34</v>
      </c>
      <c r="B38" s="42" t="s">
        <v>45</v>
      </c>
      <c r="C38" s="1">
        <v>37489</v>
      </c>
      <c r="D38" s="2"/>
      <c r="E38" s="2">
        <v>429</v>
      </c>
      <c r="F38" s="2"/>
      <c r="G38" s="1">
        <v>24336</v>
      </c>
      <c r="H38" s="1">
        <v>12724</v>
      </c>
      <c r="I38" s="1">
        <v>12868</v>
      </c>
      <c r="J38" s="2">
        <v>147</v>
      </c>
      <c r="K38" s="1">
        <v>366315</v>
      </c>
      <c r="L38" s="1">
        <v>125738</v>
      </c>
      <c r="M38" s="1">
        <v>2913314</v>
      </c>
      <c r="N38" s="5"/>
      <c r="O38" s="6"/>
      <c r="P38" s="6"/>
    </row>
    <row r="39" spans="1:16" ht="15" thickBot="1" x14ac:dyDescent="0.4">
      <c r="A39" s="46">
        <v>35</v>
      </c>
      <c r="B39" s="42" t="s">
        <v>50</v>
      </c>
      <c r="C39" s="1">
        <v>31780</v>
      </c>
      <c r="D39" s="2"/>
      <c r="E39" s="2">
        <v>376</v>
      </c>
      <c r="F39" s="2"/>
      <c r="G39" s="1">
        <v>23878</v>
      </c>
      <c r="H39" s="1">
        <v>7526</v>
      </c>
      <c r="I39" s="1">
        <v>16429</v>
      </c>
      <c r="J39" s="2">
        <v>194</v>
      </c>
      <c r="K39" s="1">
        <v>338836</v>
      </c>
      <c r="L39" s="1">
        <v>175163</v>
      </c>
      <c r="M39" s="1">
        <v>1934408</v>
      </c>
      <c r="N39" s="5"/>
      <c r="O39" s="6"/>
      <c r="P39" s="6"/>
    </row>
    <row r="40" spans="1:16" ht="15" thickBot="1" x14ac:dyDescent="0.4">
      <c r="A40" s="46">
        <v>36</v>
      </c>
      <c r="B40" s="42" t="s">
        <v>49</v>
      </c>
      <c r="C40" s="1">
        <v>29662</v>
      </c>
      <c r="D40" s="2"/>
      <c r="E40" s="2">
        <v>306</v>
      </c>
      <c r="F40" s="2"/>
      <c r="G40" s="1">
        <v>12606</v>
      </c>
      <c r="H40" s="1">
        <v>16750</v>
      </c>
      <c r="I40" s="1">
        <v>16598</v>
      </c>
      <c r="J40" s="2">
        <v>171</v>
      </c>
      <c r="K40" s="1">
        <v>235255</v>
      </c>
      <c r="L40" s="1">
        <v>131643</v>
      </c>
      <c r="M40" s="1">
        <v>1787065</v>
      </c>
      <c r="N40" s="5"/>
      <c r="O40" s="6"/>
      <c r="P40" s="6"/>
    </row>
    <row r="41" spans="1:16" ht="15" thickBot="1" x14ac:dyDescent="0.4">
      <c r="A41" s="46">
        <v>37</v>
      </c>
      <c r="B41" s="42" t="s">
        <v>37</v>
      </c>
      <c r="C41" s="1">
        <v>24710</v>
      </c>
      <c r="D41" s="2"/>
      <c r="E41" s="2">
        <v>417</v>
      </c>
      <c r="F41" s="2"/>
      <c r="G41" s="1">
        <v>4589</v>
      </c>
      <c r="H41" s="1">
        <v>19704</v>
      </c>
      <c r="I41" s="1">
        <v>5859</v>
      </c>
      <c r="J41" s="2">
        <v>99</v>
      </c>
      <c r="K41" s="1">
        <v>516464</v>
      </c>
      <c r="L41" s="1">
        <v>122450</v>
      </c>
      <c r="M41" s="1">
        <v>4217737</v>
      </c>
      <c r="N41" s="5"/>
      <c r="O41" s="6"/>
      <c r="P41" s="6"/>
    </row>
    <row r="42" spans="1:16" ht="15" thickBot="1" x14ac:dyDescent="0.4">
      <c r="A42" s="46">
        <v>38</v>
      </c>
      <c r="B42" s="42" t="s">
        <v>44</v>
      </c>
      <c r="C42" s="1">
        <v>24302</v>
      </c>
      <c r="D42" s="2"/>
      <c r="E42" s="2">
        <v>743</v>
      </c>
      <c r="F42" s="2"/>
      <c r="G42" s="1">
        <v>11458</v>
      </c>
      <c r="H42" s="1">
        <v>12101</v>
      </c>
      <c r="I42" s="1">
        <v>11590</v>
      </c>
      <c r="J42" s="2">
        <v>354</v>
      </c>
      <c r="K42" s="1">
        <v>704955</v>
      </c>
      <c r="L42" s="1">
        <v>336201</v>
      </c>
      <c r="M42" s="1">
        <v>2096829</v>
      </c>
      <c r="N42" s="5"/>
      <c r="O42" s="6"/>
      <c r="P42" s="6"/>
    </row>
    <row r="43" spans="1:16" ht="15" thickBot="1" x14ac:dyDescent="0.4">
      <c r="A43" s="46">
        <v>39</v>
      </c>
      <c r="B43" s="42" t="s">
        <v>40</v>
      </c>
      <c r="C43" s="1">
        <v>21022</v>
      </c>
      <c r="D43" s="2"/>
      <c r="E43" s="1">
        <v>1030</v>
      </c>
      <c r="F43" s="2"/>
      <c r="G43" s="1">
        <v>2031</v>
      </c>
      <c r="H43" s="1">
        <v>17961</v>
      </c>
      <c r="I43" s="1">
        <v>19844</v>
      </c>
      <c r="J43" s="2">
        <v>972</v>
      </c>
      <c r="K43" s="1">
        <v>454977</v>
      </c>
      <c r="L43" s="1">
        <v>429482</v>
      </c>
      <c r="M43" s="1">
        <v>1059361</v>
      </c>
      <c r="N43" s="6"/>
      <c r="O43" s="6"/>
      <c r="P43" s="6"/>
    </row>
    <row r="44" spans="1:16" ht="15" thickBot="1" x14ac:dyDescent="0.4">
      <c r="A44" s="46">
        <v>40</v>
      </c>
      <c r="B44" s="42" t="s">
        <v>43</v>
      </c>
      <c r="C44" s="1">
        <v>16828</v>
      </c>
      <c r="D44" s="2"/>
      <c r="E44" s="2">
        <v>600</v>
      </c>
      <c r="F44" s="2"/>
      <c r="G44" s="1">
        <v>8923</v>
      </c>
      <c r="H44" s="1">
        <v>7305</v>
      </c>
      <c r="I44" s="1">
        <v>17281</v>
      </c>
      <c r="J44" s="2">
        <v>616</v>
      </c>
      <c r="K44" s="1">
        <v>219876</v>
      </c>
      <c r="L44" s="1">
        <v>225800</v>
      </c>
      <c r="M44" s="1">
        <v>973764</v>
      </c>
      <c r="N44" s="6"/>
      <c r="O44" s="6"/>
      <c r="P44" s="6"/>
    </row>
    <row r="45" spans="1:16" ht="15" thickBot="1" x14ac:dyDescent="0.4">
      <c r="A45" s="46">
        <v>41</v>
      </c>
      <c r="B45" s="42" t="s">
        <v>63</v>
      </c>
      <c r="C45" s="1">
        <v>13534</v>
      </c>
      <c r="D45" s="2"/>
      <c r="E45" s="2">
        <v>604</v>
      </c>
      <c r="F45" s="2"/>
      <c r="G45" s="1">
        <v>10800</v>
      </c>
      <c r="H45" s="1">
        <v>2130</v>
      </c>
      <c r="I45" s="1">
        <v>19177</v>
      </c>
      <c r="J45" s="2">
        <v>856</v>
      </c>
      <c r="K45" s="1">
        <v>262440</v>
      </c>
      <c r="L45" s="1">
        <v>371860</v>
      </c>
      <c r="M45" s="1">
        <v>705749</v>
      </c>
      <c r="N45" s="6"/>
      <c r="O45" s="6"/>
      <c r="P45" s="6"/>
    </row>
    <row r="46" spans="1:16" ht="15" thickBot="1" x14ac:dyDescent="0.4">
      <c r="A46" s="46">
        <v>42</v>
      </c>
      <c r="B46" s="42" t="s">
        <v>54</v>
      </c>
      <c r="C46" s="1">
        <v>11135</v>
      </c>
      <c r="D46" s="2"/>
      <c r="E46" s="2">
        <v>160</v>
      </c>
      <c r="F46" s="2"/>
      <c r="G46" s="1">
        <v>9435</v>
      </c>
      <c r="H46" s="1">
        <v>1540</v>
      </c>
      <c r="I46" s="1">
        <v>12587</v>
      </c>
      <c r="J46" s="2">
        <v>181</v>
      </c>
      <c r="K46" s="1">
        <v>135630</v>
      </c>
      <c r="L46" s="1">
        <v>153313</v>
      </c>
      <c r="M46" s="1">
        <v>884659</v>
      </c>
      <c r="N46" s="6"/>
      <c r="O46" s="6"/>
      <c r="P46" s="6"/>
    </row>
    <row r="47" spans="1:16" ht="15" thickBot="1" x14ac:dyDescent="0.4">
      <c r="A47" s="46">
        <v>43</v>
      </c>
      <c r="B47" s="42" t="s">
        <v>53</v>
      </c>
      <c r="C47" s="1">
        <v>9736</v>
      </c>
      <c r="D47" s="2"/>
      <c r="E47" s="2">
        <v>135</v>
      </c>
      <c r="F47" s="2"/>
      <c r="G47" s="1">
        <v>7968</v>
      </c>
      <c r="H47" s="1">
        <v>1633</v>
      </c>
      <c r="I47" s="1">
        <v>12776</v>
      </c>
      <c r="J47" s="2">
        <v>177</v>
      </c>
      <c r="K47" s="1">
        <v>189038</v>
      </c>
      <c r="L47" s="1">
        <v>248061</v>
      </c>
      <c r="M47" s="1">
        <v>762062</v>
      </c>
      <c r="N47" s="5"/>
      <c r="O47" s="6"/>
      <c r="P47" s="6"/>
    </row>
    <row r="48" spans="1:16" ht="15" thickBot="1" x14ac:dyDescent="0.4">
      <c r="A48" s="46">
        <v>44</v>
      </c>
      <c r="B48" s="42" t="s">
        <v>56</v>
      </c>
      <c r="C48" s="1">
        <v>9185</v>
      </c>
      <c r="D48" s="2"/>
      <c r="E48" s="2">
        <v>176</v>
      </c>
      <c r="F48" s="2"/>
      <c r="G48" s="1">
        <v>7307</v>
      </c>
      <c r="H48" s="1">
        <v>1702</v>
      </c>
      <c r="I48" s="1">
        <v>5125</v>
      </c>
      <c r="J48" s="2">
        <v>98</v>
      </c>
      <c r="K48" s="1">
        <v>391683</v>
      </c>
      <c r="L48" s="1">
        <v>218555</v>
      </c>
      <c r="M48" s="1">
        <v>1792147</v>
      </c>
      <c r="N48" s="6"/>
      <c r="O48" s="6"/>
      <c r="P48" s="5"/>
    </row>
    <row r="49" spans="1:16" ht="15" thickBot="1" x14ac:dyDescent="0.4">
      <c r="A49" s="46">
        <v>45</v>
      </c>
      <c r="B49" s="42" t="s">
        <v>42</v>
      </c>
      <c r="C49" s="1">
        <v>7092</v>
      </c>
      <c r="D49" s="2"/>
      <c r="E49" s="2">
        <v>429</v>
      </c>
      <c r="F49" s="2"/>
      <c r="G49" s="1">
        <v>6405</v>
      </c>
      <c r="H49" s="2">
        <v>258</v>
      </c>
      <c r="I49" s="1">
        <v>5216</v>
      </c>
      <c r="J49" s="2">
        <v>316</v>
      </c>
      <c r="K49" s="1">
        <v>223841</v>
      </c>
      <c r="L49" s="1">
        <v>164624</v>
      </c>
      <c r="M49" s="1">
        <v>1359711</v>
      </c>
      <c r="N49" s="6"/>
      <c r="O49" s="6"/>
      <c r="P49" s="5"/>
    </row>
    <row r="50" spans="1:16" ht="15" thickBot="1" x14ac:dyDescent="0.4">
      <c r="A50" s="46">
        <v>46</v>
      </c>
      <c r="B50" s="42" t="s">
        <v>51</v>
      </c>
      <c r="C50" s="1">
        <v>6376</v>
      </c>
      <c r="D50" s="2"/>
      <c r="E50" s="2">
        <v>90</v>
      </c>
      <c r="F50" s="2"/>
      <c r="G50" s="1">
        <v>4815</v>
      </c>
      <c r="H50" s="1">
        <v>1471</v>
      </c>
      <c r="I50" s="1">
        <v>5966</v>
      </c>
      <c r="J50" s="2">
        <v>84</v>
      </c>
      <c r="K50" s="1">
        <v>209716</v>
      </c>
      <c r="L50" s="1">
        <v>196220</v>
      </c>
      <c r="M50" s="1">
        <v>1068778</v>
      </c>
      <c r="N50" s="5"/>
      <c r="O50" s="6"/>
      <c r="P50" s="5"/>
    </row>
    <row r="51" spans="1:16" ht="15" thickBot="1" x14ac:dyDescent="0.4">
      <c r="A51" s="46">
        <v>47</v>
      </c>
      <c r="B51" s="42" t="s">
        <v>47</v>
      </c>
      <c r="C51" s="1">
        <v>6356</v>
      </c>
      <c r="D51" s="2"/>
      <c r="E51" s="2">
        <v>47</v>
      </c>
      <c r="F51" s="2"/>
      <c r="G51" s="1">
        <v>2107</v>
      </c>
      <c r="H51" s="1">
        <v>4202</v>
      </c>
      <c r="I51" s="1">
        <v>4489</v>
      </c>
      <c r="J51" s="2">
        <v>33</v>
      </c>
      <c r="K51" s="1">
        <v>228381</v>
      </c>
      <c r="L51" s="1">
        <v>161301</v>
      </c>
      <c r="M51" s="1">
        <v>1415872</v>
      </c>
      <c r="N51" s="5"/>
      <c r="O51" s="6"/>
      <c r="P51" s="35"/>
    </row>
    <row r="52" spans="1:16" ht="15" thickBot="1" x14ac:dyDescent="0.4">
      <c r="A52" s="46">
        <v>48</v>
      </c>
      <c r="B52" s="42" t="s">
        <v>52</v>
      </c>
      <c r="C52" s="1">
        <v>4677</v>
      </c>
      <c r="D52" s="2"/>
      <c r="E52" s="2">
        <v>31</v>
      </c>
      <c r="F52" s="2"/>
      <c r="G52" s="1">
        <v>1501</v>
      </c>
      <c r="H52" s="1">
        <v>3145</v>
      </c>
      <c r="I52" s="1">
        <v>6393</v>
      </c>
      <c r="J52" s="2">
        <v>42</v>
      </c>
      <c r="K52" s="1">
        <v>326287</v>
      </c>
      <c r="L52" s="1">
        <v>446025</v>
      </c>
      <c r="M52" s="1">
        <v>731545</v>
      </c>
      <c r="N52" s="6"/>
      <c r="O52" s="6"/>
    </row>
    <row r="53" spans="1:16" ht="15" thickBot="1" x14ac:dyDescent="0.4">
      <c r="A53" s="46">
        <v>49</v>
      </c>
      <c r="B53" s="42" t="s">
        <v>39</v>
      </c>
      <c r="C53" s="1">
        <v>4317</v>
      </c>
      <c r="D53" s="2"/>
      <c r="E53" s="2">
        <v>130</v>
      </c>
      <c r="F53" s="2"/>
      <c r="G53" s="1">
        <v>3718</v>
      </c>
      <c r="H53" s="2">
        <v>469</v>
      </c>
      <c r="I53" s="1">
        <v>3212</v>
      </c>
      <c r="J53" s="2">
        <v>97</v>
      </c>
      <c r="K53" s="1">
        <v>236671</v>
      </c>
      <c r="L53" s="1">
        <v>176067</v>
      </c>
      <c r="M53" s="1">
        <v>1344212</v>
      </c>
      <c r="N53" s="5"/>
      <c r="O53" s="6"/>
    </row>
    <row r="54" spans="1:16" ht="15" thickBot="1" x14ac:dyDescent="0.4">
      <c r="A54" s="46">
        <v>50</v>
      </c>
      <c r="B54" s="42" t="s">
        <v>55</v>
      </c>
      <c r="C54" s="1">
        <v>3543</v>
      </c>
      <c r="D54" s="2"/>
      <c r="E54" s="2">
        <v>37</v>
      </c>
      <c r="F54" s="2"/>
      <c r="G54" s="1">
        <v>2879</v>
      </c>
      <c r="H54" s="2">
        <v>627</v>
      </c>
      <c r="I54" s="1">
        <v>6122</v>
      </c>
      <c r="J54" s="2">
        <v>64</v>
      </c>
      <c r="K54" s="1">
        <v>97788</v>
      </c>
      <c r="L54" s="1">
        <v>168962</v>
      </c>
      <c r="M54" s="1">
        <v>578759</v>
      </c>
      <c r="N54" s="5"/>
      <c r="O54" s="6"/>
    </row>
    <row r="55" spans="1:16" ht="15" thickBot="1" x14ac:dyDescent="0.4">
      <c r="A55" s="46">
        <v>51</v>
      </c>
      <c r="B55" s="42" t="s">
        <v>48</v>
      </c>
      <c r="C55" s="1">
        <v>1553</v>
      </c>
      <c r="D55" s="2"/>
      <c r="E55" s="2">
        <v>58</v>
      </c>
      <c r="F55" s="2"/>
      <c r="G55" s="1">
        <v>1366</v>
      </c>
      <c r="H55" s="2">
        <v>129</v>
      </c>
      <c r="I55" s="1">
        <v>2489</v>
      </c>
      <c r="J55" s="2">
        <v>93</v>
      </c>
      <c r="K55" s="1">
        <v>118604</v>
      </c>
      <c r="L55" s="1">
        <v>190074</v>
      </c>
      <c r="M55" s="1">
        <v>623989</v>
      </c>
      <c r="N55" s="6"/>
      <c r="O55" s="6"/>
    </row>
    <row r="56" spans="1:16" ht="15" thickBot="1" x14ac:dyDescent="0.4">
      <c r="A56" s="46">
        <v>62</v>
      </c>
      <c r="B56" s="45" t="s">
        <v>64</v>
      </c>
      <c r="C56" s="2">
        <v>767</v>
      </c>
      <c r="D56" s="2"/>
      <c r="E56" s="2">
        <v>6</v>
      </c>
      <c r="F56" s="2"/>
      <c r="G56" s="2">
        <v>394</v>
      </c>
      <c r="H56" s="2">
        <v>367</v>
      </c>
      <c r="I56" s="2"/>
      <c r="J56" s="2"/>
      <c r="K56" s="1">
        <v>31661</v>
      </c>
      <c r="L56" s="2"/>
      <c r="M56" s="2"/>
      <c r="N56" s="6"/>
      <c r="O56" s="5"/>
    </row>
    <row r="57" spans="1:16" ht="15" thickBot="1" x14ac:dyDescent="0.4">
      <c r="A57" s="46">
        <v>63</v>
      </c>
      <c r="B57" s="45" t="s">
        <v>67</v>
      </c>
      <c r="C57" s="2">
        <v>54</v>
      </c>
      <c r="D57" s="2"/>
      <c r="E57" s="2">
        <v>2</v>
      </c>
      <c r="F57" s="2"/>
      <c r="G57" s="2">
        <v>19</v>
      </c>
      <c r="H57" s="2">
        <v>33</v>
      </c>
      <c r="I57" s="2"/>
      <c r="J57" s="2"/>
      <c r="K57" s="1">
        <v>16453</v>
      </c>
      <c r="L57" s="2"/>
      <c r="M57" s="2"/>
      <c r="N57" s="5"/>
      <c r="O57" s="5"/>
    </row>
    <row r="58" spans="1:16" ht="15" thickBot="1" x14ac:dyDescent="0.4">
      <c r="A58" s="46">
        <v>64</v>
      </c>
      <c r="B58" s="45" t="s">
        <v>65</v>
      </c>
      <c r="C58" s="1">
        <v>29896</v>
      </c>
      <c r="D58" s="44">
        <v>319</v>
      </c>
      <c r="E58" s="2">
        <v>390</v>
      </c>
      <c r="F58" s="43">
        <v>9</v>
      </c>
      <c r="G58" s="1">
        <v>2267</v>
      </c>
      <c r="H58" s="1">
        <v>27239</v>
      </c>
      <c r="I58" s="1">
        <v>8827</v>
      </c>
      <c r="J58" s="2">
        <v>115</v>
      </c>
      <c r="K58" s="1">
        <v>464073</v>
      </c>
      <c r="L58" s="1">
        <v>137018</v>
      </c>
      <c r="M58" s="1">
        <v>3386941</v>
      </c>
      <c r="N58" s="5"/>
      <c r="O58" s="5"/>
    </row>
    <row r="59" spans="1:16" ht="21.5" thickBot="1" x14ac:dyDescent="0.4">
      <c r="A59" s="56">
        <v>65</v>
      </c>
      <c r="B59" s="57" t="s">
        <v>66</v>
      </c>
      <c r="C59" s="58">
        <v>932</v>
      </c>
      <c r="D59" s="58"/>
      <c r="E59" s="58">
        <v>10</v>
      </c>
      <c r="F59" s="58"/>
      <c r="G59" s="58">
        <v>649</v>
      </c>
      <c r="H59" s="58">
        <v>273</v>
      </c>
      <c r="I59" s="58"/>
      <c r="J59" s="58"/>
      <c r="K59" s="59">
        <v>13915</v>
      </c>
      <c r="L59" s="58"/>
      <c r="M59" s="58"/>
      <c r="N59" s="60"/>
      <c r="O59" s="35"/>
    </row>
  </sheetData>
  <mergeCells count="2">
    <mergeCell ref="P1:R1"/>
    <mergeCell ref="U1:Y1"/>
  </mergeCells>
  <hyperlinks>
    <hyperlink ref="B5" r:id="rId1" display="https://www.worldometers.info/coronavirus/usa/california/" xr:uid="{534800F9-9C12-41E9-8BE7-61002C2F7F82}"/>
    <hyperlink ref="B6" r:id="rId2" display="https://www.worldometers.info/coronavirus/usa/texas/" xr:uid="{DF2F2595-A055-4844-AEB3-34CD56ED395F}"/>
    <hyperlink ref="B7" r:id="rId3" display="https://www.worldometers.info/coronavirus/usa/florida/" xr:uid="{C5CE1A34-252E-451B-81A7-5C94AAB48BF3}"/>
    <hyperlink ref="B8" r:id="rId4" display="https://www.worldometers.info/coronavirus/usa/new-york/" xr:uid="{6815265E-A539-4D7E-A39C-C94395E32047}"/>
    <hyperlink ref="B9" r:id="rId5" display="https://www.worldometers.info/coronavirus/usa/georgia/" xr:uid="{8BBCDF26-DCC8-442B-9962-711EFB8463F3}"/>
    <hyperlink ref="B10" r:id="rId6" display="https://www.worldometers.info/coronavirus/usa/illinois/" xr:uid="{32DD7993-432A-4879-9E30-04F81E0641CB}"/>
    <hyperlink ref="B11" r:id="rId7" display="https://www.worldometers.info/coronavirus/usa/arizona/" xr:uid="{E2BFC346-1EE7-4D77-8804-AA0F005F4B22}"/>
    <hyperlink ref="B12" r:id="rId8" display="https://www.worldometers.info/coronavirus/usa/new-jersey/" xr:uid="{BA617156-2283-4463-BEC9-DD66C8D1F8DE}"/>
    <hyperlink ref="B13" r:id="rId9" display="https://www.worldometers.info/coronavirus/usa/north-carolina/" xr:uid="{67BE1164-2058-4698-A128-2E82098A4536}"/>
    <hyperlink ref="B14" r:id="rId10" display="https://www.worldometers.info/coronavirus/usa/tennessee/" xr:uid="{9B97C593-403C-4C6A-AC7E-48A9D36A3C09}"/>
    <hyperlink ref="B15" r:id="rId11" display="https://www.worldometers.info/coronavirus/usa/louisiana/" xr:uid="{DEB5CFC3-7F57-4942-BAAB-5FF7D374EBCB}"/>
    <hyperlink ref="B16" r:id="rId12" display="https://www.worldometers.info/coronavirus/usa/pennsylvania/" xr:uid="{7DCB57AE-A173-440A-A3EB-F16DB9C2AC80}"/>
    <hyperlink ref="B17" r:id="rId13" display="https://www.worldometers.info/coronavirus/usa/massachusetts/" xr:uid="{5F939C56-073B-4EE7-88F6-C731D9F4A8F3}"/>
    <hyperlink ref="B18" r:id="rId14" display="https://www.worldometers.info/coronavirus/usa/alabama/" xr:uid="{4E6A78C7-DDDD-4207-9478-6FD39F331615}"/>
    <hyperlink ref="B19" r:id="rId15" display="https://www.worldometers.info/coronavirus/usa/ohio/" xr:uid="{35BF70DD-600E-4916-8A60-1791DC5D99DE}"/>
    <hyperlink ref="B20" r:id="rId16" display="https://www.worldometers.info/coronavirus/usa/virginia/" xr:uid="{3C5CA101-DAF9-4684-8661-9909DBEBC4CA}"/>
    <hyperlink ref="B21" r:id="rId17" display="https://www.worldometers.info/coronavirus/usa/south-carolina/" xr:uid="{82C04BE5-833A-4DB1-A2EF-37872E6C4FE5}"/>
    <hyperlink ref="B22" r:id="rId18" display="https://www.worldometers.info/coronavirus/usa/michigan/" xr:uid="{963F8DBF-A17B-41F4-8CAB-FD4349D22CAF}"/>
    <hyperlink ref="B23" r:id="rId19" display="https://www.worldometers.info/coronavirus/usa/maryland/" xr:uid="{E8ABF329-C340-4190-B386-60E2EA5A2C77}"/>
    <hyperlink ref="B24" r:id="rId20" display="https://www.worldometers.info/coronavirus/usa/indiana/" xr:uid="{F8BE3BFC-3796-43DF-92CB-5C34EC3F04B4}"/>
    <hyperlink ref="B25" r:id="rId21" display="https://www.worldometers.info/coronavirus/usa/mississippi/" xr:uid="{20F51C78-71E3-4D9B-A830-F35D55F3399C}"/>
    <hyperlink ref="B26" r:id="rId22" display="https://www.worldometers.info/coronavirus/usa/missouri/" xr:uid="{B8445A6A-2FB7-4214-88DC-C481B3A20A61}"/>
    <hyperlink ref="B27" r:id="rId23" display="https://www.worldometers.info/coronavirus/usa/washington/" xr:uid="{4BD534A7-A56E-4F0F-9472-30045C218EF3}"/>
    <hyperlink ref="B28" r:id="rId24" display="https://www.worldometers.info/coronavirus/usa/wisconsin/" xr:uid="{5E95F5B5-F43C-4F17-B77B-A1E11474D43D}"/>
    <hyperlink ref="B29" r:id="rId25" display="https://www.worldometers.info/coronavirus/usa/minnesota/" xr:uid="{844DD45F-7D24-48AC-8EB9-C765B6875D9C}"/>
    <hyperlink ref="B30" r:id="rId26" display="https://www.worldometers.info/coronavirus/usa/nevada/" xr:uid="{1281BFCA-29A0-4282-BAA9-DF50BCFA4C71}"/>
    <hyperlink ref="B31" r:id="rId27" display="https://www.worldometers.info/coronavirus/usa/arkansas/" xr:uid="{6DBE4ECD-FB58-48D8-B73B-87697F5E17CD}"/>
    <hyperlink ref="B32" r:id="rId28" display="https://www.worldometers.info/coronavirus/usa/iowa/" xr:uid="{089FA8AB-AFAC-46BE-A394-CB852F68021C}"/>
    <hyperlink ref="B33" r:id="rId29" display="https://www.worldometers.info/coronavirus/usa/colorado/" xr:uid="{AFAF1411-1750-4D31-A08B-F4F2F4F60433}"/>
    <hyperlink ref="B34" r:id="rId30" display="https://www.worldometers.info/coronavirus/usa/oklahoma/" xr:uid="{D5F40F39-9F75-4776-A256-659866D40ADD}"/>
    <hyperlink ref="B35" r:id="rId31" display="https://www.worldometers.info/coronavirus/usa/connecticut/" xr:uid="{ED7F1140-AE59-4C3C-A396-4EC757E588C8}"/>
    <hyperlink ref="B36" r:id="rId32" display="https://www.worldometers.info/coronavirus/usa/utah/" xr:uid="{D08B0C2C-8F8F-4699-BA08-04634A6D1E48}"/>
    <hyperlink ref="B37" r:id="rId33" display="https://www.worldometers.info/coronavirus/usa/kentucky/" xr:uid="{77F0D3AD-E381-419A-8CF4-23809836E6AA}"/>
    <hyperlink ref="B38" r:id="rId34" display="https://www.worldometers.info/coronavirus/usa/kansas/" xr:uid="{D690CC11-4E6E-4922-B8B8-FBC662415D3D}"/>
    <hyperlink ref="B39" r:id="rId35" display="https://www.worldometers.info/coronavirus/usa/nebraska/" xr:uid="{5739F394-8089-4BD4-A841-E3B81A868C11}"/>
    <hyperlink ref="B40" r:id="rId36" display="https://www.worldometers.info/coronavirus/usa/idaho/" xr:uid="{93C24763-099E-4F02-AA64-F8AEDBD635CE}"/>
    <hyperlink ref="B41" r:id="rId37" display="https://www.worldometers.info/coronavirus/usa/oregon/" xr:uid="{9B0FFB1E-532E-4B97-8121-4464609AE8F4}"/>
    <hyperlink ref="B42" r:id="rId38" display="https://www.worldometers.info/coronavirus/usa/new-mexico/" xr:uid="{CBDA5DB5-4D6F-47E1-9FE4-FF5CB0C5A52D}"/>
    <hyperlink ref="B43" r:id="rId39" display="https://www.worldometers.info/coronavirus/usa/rhode-island/" xr:uid="{41421C59-88C4-495B-BE2E-AD3E5277A8D1}"/>
    <hyperlink ref="B44" r:id="rId40" display="https://www.worldometers.info/coronavirus/usa/delaware/" xr:uid="{00C14F64-0116-4CE8-B199-498445D82AC2}"/>
    <hyperlink ref="B45" r:id="rId41" display="https://www.worldometers.info/coronavirus/usa/district-of-columbia/" xr:uid="{294A4BCA-FBE7-41E8-8E34-3DBC8563934E}"/>
    <hyperlink ref="B46" r:id="rId42" display="https://www.worldometers.info/coronavirus/usa/south-dakota/" xr:uid="{E9013EEF-DF9E-4B37-83F1-EEB309D60783}"/>
    <hyperlink ref="B47" r:id="rId43" display="https://www.worldometers.info/coronavirus/usa/north-dakota/" xr:uid="{09675003-59E4-41B0-997E-539C14A85AEB}"/>
    <hyperlink ref="B48" r:id="rId44" display="https://www.worldometers.info/coronavirus/usa/west-virginia/" xr:uid="{6909AFD1-629D-45D5-92E0-6C8DF6DF6442}"/>
    <hyperlink ref="B49" r:id="rId45" display="https://www.worldometers.info/coronavirus/usa/new-hampshire/" xr:uid="{F02EF849-6D55-4D2C-A62A-71EDCF1083F7}"/>
    <hyperlink ref="B50" r:id="rId46" display="https://www.worldometers.info/coronavirus/usa/montana/" xr:uid="{468E360B-D719-45B0-BE58-3F7AE836510A}"/>
    <hyperlink ref="B51" r:id="rId47" display="https://www.worldometers.info/coronavirus/usa/hawaii/" xr:uid="{37C2F8FF-3D7D-40B1-82C2-8D5842517750}"/>
    <hyperlink ref="B52" r:id="rId48" display="https://www.worldometers.info/coronavirus/usa/alaska/" xr:uid="{39366DB0-B548-493F-8E33-EAA7C0366EB7}"/>
    <hyperlink ref="B53" r:id="rId49" display="https://www.worldometers.info/coronavirus/usa/maine/" xr:uid="{56A0EAB1-9635-46AA-A966-38EE7C611585}"/>
    <hyperlink ref="B54" r:id="rId50" display="https://www.worldometers.info/coronavirus/usa/wyoming/" xr:uid="{E8ED1A0F-3212-4E83-AAD2-F8CA939F5098}"/>
    <hyperlink ref="B55" r:id="rId51" display="https://www.worldometers.info/coronavirus/usa/vermont/" xr:uid="{85D49D9D-B8D1-4DEF-8FA7-2217A0495277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1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2" t="s">
        <v>36</v>
      </c>
      <c r="B2" s="1">
        <v>114532</v>
      </c>
      <c r="C2" s="2"/>
      <c r="D2" s="1">
        <v>2011</v>
      </c>
      <c r="E2" s="2"/>
      <c r="F2" s="1">
        <v>44684</v>
      </c>
      <c r="G2" s="1">
        <v>67837</v>
      </c>
      <c r="H2" s="1">
        <v>23359</v>
      </c>
      <c r="I2" s="2">
        <v>410</v>
      </c>
      <c r="J2" s="1">
        <v>911316</v>
      </c>
      <c r="K2" s="1">
        <v>185862</v>
      </c>
      <c r="L2" s="1">
        <v>4903185</v>
      </c>
      <c r="M2" s="47"/>
      <c r="N2" s="38">
        <f>IFERROR(B2/J2,0)</f>
        <v>0.12567759152697858</v>
      </c>
      <c r="O2" s="39">
        <f>IFERROR(I2/H2,0)</f>
        <v>1.7552121238066699E-2</v>
      </c>
      <c r="P2" s="37">
        <f>D2*250</f>
        <v>502750</v>
      </c>
      <c r="Q2" s="40">
        <f>ABS(P2-B2)/B2</f>
        <v>3.3896029057381343</v>
      </c>
    </row>
    <row r="3" spans="1:17" ht="15" thickBot="1" x14ac:dyDescent="0.35">
      <c r="A3" s="42" t="s">
        <v>52</v>
      </c>
      <c r="B3" s="1">
        <v>4677</v>
      </c>
      <c r="C3" s="2"/>
      <c r="D3" s="2">
        <v>31</v>
      </c>
      <c r="E3" s="2"/>
      <c r="F3" s="1">
        <v>1501</v>
      </c>
      <c r="G3" s="1">
        <v>3145</v>
      </c>
      <c r="H3" s="1">
        <v>6393</v>
      </c>
      <c r="I3" s="2">
        <v>42</v>
      </c>
      <c r="J3" s="1">
        <v>326287</v>
      </c>
      <c r="K3" s="1">
        <v>446025</v>
      </c>
      <c r="L3" s="1">
        <v>731545</v>
      </c>
      <c r="M3" s="47"/>
      <c r="N3" s="38">
        <f>IFERROR(B3/J3,0)</f>
        <v>1.433400656477273E-2</v>
      </c>
      <c r="O3" s="39">
        <f>IFERROR(I3/H3,0)</f>
        <v>6.5696855936180198E-3</v>
      </c>
      <c r="P3" s="37">
        <f>D3*250</f>
        <v>7750</v>
      </c>
      <c r="Q3" s="40">
        <f>ABS(P3-B3)/B3</f>
        <v>0.65704511438956592</v>
      </c>
    </row>
    <row r="4" spans="1:17" ht="15" thickBot="1" x14ac:dyDescent="0.35">
      <c r="A4" s="42" t="s">
        <v>33</v>
      </c>
      <c r="B4" s="1">
        <v>197895</v>
      </c>
      <c r="C4" s="2"/>
      <c r="D4" s="1">
        <v>4756</v>
      </c>
      <c r="E4" s="2"/>
      <c r="F4" s="1">
        <v>28932</v>
      </c>
      <c r="G4" s="1">
        <v>164207</v>
      </c>
      <c r="H4" s="1">
        <v>27188</v>
      </c>
      <c r="I4" s="2">
        <v>653</v>
      </c>
      <c r="J4" s="1">
        <v>1400754</v>
      </c>
      <c r="K4" s="1">
        <v>192445</v>
      </c>
      <c r="L4" s="1">
        <v>7278717</v>
      </c>
      <c r="M4" s="47"/>
      <c r="N4" s="38">
        <f>IFERROR(B4/J4,0)</f>
        <v>0.14127748341250498</v>
      </c>
      <c r="O4" s="39">
        <f>IFERROR(I4/H4,0)</f>
        <v>2.4017949095189055E-2</v>
      </c>
      <c r="P4" s="37">
        <f>D4*250</f>
        <v>1189000</v>
      </c>
      <c r="Q4" s="40">
        <f>ABS(P4-B4)/B4</f>
        <v>5.0082366911746128</v>
      </c>
    </row>
    <row r="5" spans="1:17" ht="12.5" customHeight="1" thickBot="1" x14ac:dyDescent="0.35">
      <c r="A5" s="42" t="s">
        <v>34</v>
      </c>
      <c r="B5" s="1">
        <v>56199</v>
      </c>
      <c r="C5" s="2"/>
      <c r="D5" s="2">
        <v>674</v>
      </c>
      <c r="E5" s="2"/>
      <c r="F5" s="1">
        <v>49764</v>
      </c>
      <c r="G5" s="1">
        <v>5761</v>
      </c>
      <c r="H5" s="1">
        <v>18622</v>
      </c>
      <c r="I5" s="2">
        <v>223</v>
      </c>
      <c r="J5" s="1">
        <v>665325</v>
      </c>
      <c r="K5" s="1">
        <v>220467</v>
      </c>
      <c r="L5" s="1">
        <v>3017804</v>
      </c>
      <c r="M5" s="47"/>
      <c r="N5" s="38">
        <f>IFERROR(B5/J5,0)</f>
        <v>8.4468492841844212E-2</v>
      </c>
      <c r="O5" s="39">
        <f>IFERROR(I5/H5,0)</f>
        <v>1.1975083234883471E-2</v>
      </c>
      <c r="P5" s="37">
        <f>D5*250</f>
        <v>168500</v>
      </c>
      <c r="Q5" s="40">
        <f>ABS(P5-B5)/B5</f>
        <v>1.9982739906404028</v>
      </c>
    </row>
    <row r="6" spans="1:17" ht="15" thickBot="1" x14ac:dyDescent="0.35">
      <c r="A6" s="42" t="s">
        <v>10</v>
      </c>
      <c r="B6" s="1">
        <v>664959</v>
      </c>
      <c r="C6" s="2"/>
      <c r="D6" s="1">
        <v>12139</v>
      </c>
      <c r="E6" s="43">
        <v>5</v>
      </c>
      <c r="F6" s="1">
        <v>278741</v>
      </c>
      <c r="G6" s="1">
        <v>374079</v>
      </c>
      <c r="H6" s="1">
        <v>16829</v>
      </c>
      <c r="I6" s="2">
        <v>307</v>
      </c>
      <c r="J6" s="1">
        <v>10436352</v>
      </c>
      <c r="K6" s="1">
        <v>264130</v>
      </c>
      <c r="L6" s="1">
        <v>39512223</v>
      </c>
      <c r="M6" s="47"/>
      <c r="N6" s="38">
        <f>IFERROR(B6/J6,0)</f>
        <v>6.3715654665538302E-2</v>
      </c>
      <c r="O6" s="39">
        <f>IFERROR(I6/H6,0)</f>
        <v>1.8242319805098342E-2</v>
      </c>
      <c r="P6" s="37">
        <f>D6*250</f>
        <v>3034750</v>
      </c>
      <c r="Q6" s="40">
        <f>ABS(P6-B6)/B6</f>
        <v>3.5638152126672473</v>
      </c>
    </row>
    <row r="7" spans="1:17" ht="15" thickBot="1" x14ac:dyDescent="0.35">
      <c r="A7" s="42" t="s">
        <v>18</v>
      </c>
      <c r="B7" s="1">
        <v>54883</v>
      </c>
      <c r="C7" s="2"/>
      <c r="D7" s="1">
        <v>1918</v>
      </c>
      <c r="E7" s="2"/>
      <c r="F7" s="1">
        <v>22631</v>
      </c>
      <c r="G7" s="1">
        <v>30334</v>
      </c>
      <c r="H7" s="1">
        <v>9530</v>
      </c>
      <c r="I7" s="2">
        <v>333</v>
      </c>
      <c r="J7" s="1">
        <v>663781</v>
      </c>
      <c r="K7" s="1">
        <v>115265</v>
      </c>
      <c r="L7" s="1">
        <v>5758736</v>
      </c>
      <c r="M7" s="47"/>
      <c r="N7" s="38">
        <f>IFERROR(B7/J7,0)</f>
        <v>8.2682390728267302E-2</v>
      </c>
      <c r="O7" s="39">
        <f>IFERROR(I7/H7,0)</f>
        <v>3.4942287513116475E-2</v>
      </c>
      <c r="P7" s="37">
        <f>D7*250</f>
        <v>479500</v>
      </c>
      <c r="Q7" s="40">
        <f>ABS(P7-B7)/B7</f>
        <v>7.7367673049942605</v>
      </c>
    </row>
    <row r="8" spans="1:17" ht="15" thickBot="1" x14ac:dyDescent="0.35">
      <c r="A8" s="42" t="s">
        <v>23</v>
      </c>
      <c r="B8" s="1">
        <v>51519</v>
      </c>
      <c r="C8" s="2"/>
      <c r="D8" s="1">
        <v>4460</v>
      </c>
      <c r="E8" s="2"/>
      <c r="F8" s="1">
        <v>34455</v>
      </c>
      <c r="G8" s="1">
        <v>12604</v>
      </c>
      <c r="H8" s="1">
        <v>14450</v>
      </c>
      <c r="I8" s="1">
        <v>1251</v>
      </c>
      <c r="J8" s="1">
        <v>1020328</v>
      </c>
      <c r="K8" s="1">
        <v>286184</v>
      </c>
      <c r="L8" s="1">
        <v>3565287</v>
      </c>
      <c r="M8" s="47"/>
      <c r="N8" s="38">
        <f>IFERROR(B8/J8,0)</f>
        <v>5.0492586697610961E-2</v>
      </c>
      <c r="O8" s="39">
        <f>IFERROR(I8/H8,0)</f>
        <v>8.6574394463667825E-2</v>
      </c>
      <c r="P8" s="37">
        <f>D8*250</f>
        <v>1115000</v>
      </c>
      <c r="Q8" s="40">
        <f>ABS(P8-B8)/B8</f>
        <v>20.642500824938374</v>
      </c>
    </row>
    <row r="9" spans="1:17" ht="15" thickBot="1" x14ac:dyDescent="0.35">
      <c r="A9" s="42" t="s">
        <v>43</v>
      </c>
      <c r="B9" s="1">
        <v>16828</v>
      </c>
      <c r="C9" s="2"/>
      <c r="D9" s="2">
        <v>600</v>
      </c>
      <c r="E9" s="2"/>
      <c r="F9" s="1">
        <v>8923</v>
      </c>
      <c r="G9" s="1">
        <v>7305</v>
      </c>
      <c r="H9" s="1">
        <v>17281</v>
      </c>
      <c r="I9" s="2">
        <v>616</v>
      </c>
      <c r="J9" s="1">
        <v>219876</v>
      </c>
      <c r="K9" s="1">
        <v>225800</v>
      </c>
      <c r="L9" s="1">
        <v>973764</v>
      </c>
      <c r="M9" s="47"/>
      <c r="N9" s="38">
        <f>IFERROR(B9/J9,0)</f>
        <v>7.6534046462551616E-2</v>
      </c>
      <c r="O9" s="39">
        <f>IFERROR(I9/H9,0)</f>
        <v>3.5646085295989817E-2</v>
      </c>
      <c r="P9" s="37">
        <f>D9*250</f>
        <v>150000</v>
      </c>
      <c r="Q9" s="40">
        <f>ABS(P9-B9)/B9</f>
        <v>7.9137152365105772</v>
      </c>
    </row>
    <row r="10" spans="1:17" ht="15" thickBot="1" x14ac:dyDescent="0.35">
      <c r="A10" s="42" t="s">
        <v>63</v>
      </c>
      <c r="B10" s="1">
        <v>13534</v>
      </c>
      <c r="C10" s="2"/>
      <c r="D10" s="2">
        <v>604</v>
      </c>
      <c r="E10" s="2"/>
      <c r="F10" s="1">
        <v>10800</v>
      </c>
      <c r="G10" s="1">
        <v>2130</v>
      </c>
      <c r="H10" s="1">
        <v>19177</v>
      </c>
      <c r="I10" s="2">
        <v>856</v>
      </c>
      <c r="J10" s="1">
        <v>262440</v>
      </c>
      <c r="K10" s="1">
        <v>371860</v>
      </c>
      <c r="L10" s="1">
        <v>705749</v>
      </c>
      <c r="M10" s="47"/>
      <c r="N10" s="38">
        <f>IFERROR(B10/J10,0)</f>
        <v>5.156988263984149E-2</v>
      </c>
      <c r="O10" s="39">
        <f>IFERROR(I10/H10,0)</f>
        <v>4.4636804505397087E-2</v>
      </c>
      <c r="P10" s="37">
        <f>D10*250</f>
        <v>151000</v>
      </c>
      <c r="Q10" s="40">
        <f>ABS(P10-B10)/B10</f>
        <v>10.157085857839515</v>
      </c>
    </row>
    <row r="11" spans="1:17" ht="15" thickBot="1" x14ac:dyDescent="0.35">
      <c r="A11" s="42" t="s">
        <v>13</v>
      </c>
      <c r="B11" s="1">
        <v>597597</v>
      </c>
      <c r="C11" s="2"/>
      <c r="D11" s="1">
        <v>10282</v>
      </c>
      <c r="E11" s="2"/>
      <c r="F11" s="1">
        <v>61457</v>
      </c>
      <c r="G11" s="1">
        <v>525858</v>
      </c>
      <c r="H11" s="1">
        <v>27824</v>
      </c>
      <c r="I11" s="2">
        <v>479</v>
      </c>
      <c r="J11" s="1">
        <v>4408611</v>
      </c>
      <c r="K11" s="1">
        <v>205264</v>
      </c>
      <c r="L11" s="1">
        <v>21477737</v>
      </c>
      <c r="M11" s="47"/>
      <c r="N11" s="38">
        <f>IFERROR(B11/J11,0)</f>
        <v>0.13555221814762064</v>
      </c>
      <c r="O11" s="39">
        <f>IFERROR(I11/H11,0)</f>
        <v>1.7215353651523865E-2</v>
      </c>
      <c r="P11" s="37">
        <f>D11*250</f>
        <v>2570500</v>
      </c>
      <c r="Q11" s="40">
        <f>ABS(P11-B11)/B11</f>
        <v>3.3013937486299296</v>
      </c>
    </row>
    <row r="12" spans="1:17" ht="15" thickBot="1" x14ac:dyDescent="0.35">
      <c r="A12" s="42" t="s">
        <v>16</v>
      </c>
      <c r="B12" s="1">
        <v>252222</v>
      </c>
      <c r="C12" s="2"/>
      <c r="D12" s="1">
        <v>5092</v>
      </c>
      <c r="E12" s="2"/>
      <c r="F12" s="1">
        <v>43227</v>
      </c>
      <c r="G12" s="1">
        <v>203903</v>
      </c>
      <c r="H12" s="1">
        <v>23755</v>
      </c>
      <c r="I12" s="2">
        <v>480</v>
      </c>
      <c r="J12" s="1">
        <v>2415063</v>
      </c>
      <c r="K12" s="1">
        <v>227462</v>
      </c>
      <c r="L12" s="1">
        <v>10617423</v>
      </c>
      <c r="M12" s="47"/>
      <c r="N12" s="38">
        <f>IFERROR(B12/J12,0)</f>
        <v>0.1044370271086096</v>
      </c>
      <c r="O12" s="39">
        <f>IFERROR(I12/H12,0)</f>
        <v>2.0206272363712901E-2</v>
      </c>
      <c r="P12" s="37">
        <f>D12*250</f>
        <v>1273000</v>
      </c>
      <c r="Q12" s="40">
        <f>ABS(P12-B12)/B12</f>
        <v>4.0471410106969259</v>
      </c>
    </row>
    <row r="13" spans="1:17" ht="13.5" thickBot="1" x14ac:dyDescent="0.35">
      <c r="A13" s="45" t="s">
        <v>64</v>
      </c>
      <c r="B13" s="2">
        <v>767</v>
      </c>
      <c r="C13" s="2"/>
      <c r="D13" s="2">
        <v>6</v>
      </c>
      <c r="E13" s="2"/>
      <c r="F13" s="2">
        <v>394</v>
      </c>
      <c r="G13" s="2">
        <v>367</v>
      </c>
      <c r="H13" s="2"/>
      <c r="I13" s="2"/>
      <c r="J13" s="1">
        <v>31661</v>
      </c>
      <c r="K13" s="2"/>
      <c r="L13" s="2"/>
      <c r="M13" s="47"/>
      <c r="N13" s="38">
        <f>IFERROR(B13/J13,0)</f>
        <v>2.4225387700957012E-2</v>
      </c>
      <c r="O13" s="39">
        <f>IFERROR(I13/H13,0)</f>
        <v>0</v>
      </c>
      <c r="P13" s="37">
        <f>D13*250</f>
        <v>1500</v>
      </c>
      <c r="Q13" s="40">
        <f>ABS(P13-B13)/B13</f>
        <v>0.95567144719687092</v>
      </c>
    </row>
    <row r="14" spans="1:17" ht="15" thickBot="1" x14ac:dyDescent="0.35">
      <c r="A14" s="42" t="s">
        <v>47</v>
      </c>
      <c r="B14" s="1">
        <v>6356</v>
      </c>
      <c r="C14" s="2"/>
      <c r="D14" s="2">
        <v>47</v>
      </c>
      <c r="E14" s="2"/>
      <c r="F14" s="1">
        <v>2107</v>
      </c>
      <c r="G14" s="1">
        <v>4202</v>
      </c>
      <c r="H14" s="1">
        <v>4489</v>
      </c>
      <c r="I14" s="2">
        <v>33</v>
      </c>
      <c r="J14" s="1">
        <v>228381</v>
      </c>
      <c r="K14" s="1">
        <v>161301</v>
      </c>
      <c r="L14" s="1">
        <v>1415872</v>
      </c>
      <c r="M14" s="47"/>
      <c r="N14" s="38">
        <f>IFERROR(B14/J14,0)</f>
        <v>2.7830686440640857E-2</v>
      </c>
      <c r="O14" s="39">
        <f>IFERROR(I14/H14,0)</f>
        <v>7.3513031855647138E-3</v>
      </c>
      <c r="P14" s="37">
        <f>D14*250</f>
        <v>11750</v>
      </c>
      <c r="Q14" s="40">
        <f>ABS(P14-B14)/B14</f>
        <v>0.84864694776589045</v>
      </c>
    </row>
    <row r="15" spans="1:17" ht="15" thickBot="1" x14ac:dyDescent="0.35">
      <c r="A15" s="42" t="s">
        <v>49</v>
      </c>
      <c r="B15" s="1">
        <v>29662</v>
      </c>
      <c r="C15" s="2"/>
      <c r="D15" s="2">
        <v>306</v>
      </c>
      <c r="E15" s="2"/>
      <c r="F15" s="1">
        <v>12606</v>
      </c>
      <c r="G15" s="1">
        <v>16750</v>
      </c>
      <c r="H15" s="1">
        <v>16598</v>
      </c>
      <c r="I15" s="2">
        <v>171</v>
      </c>
      <c r="J15" s="1">
        <v>235255</v>
      </c>
      <c r="K15" s="1">
        <v>131643</v>
      </c>
      <c r="L15" s="1">
        <v>1787065</v>
      </c>
      <c r="M15" s="47"/>
      <c r="N15" s="38">
        <f>IFERROR(B15/J15,0)</f>
        <v>0.12608446154173131</v>
      </c>
      <c r="O15" s="39">
        <f>IFERROR(I15/H15,0)</f>
        <v>1.0302446077840704E-2</v>
      </c>
      <c r="P15" s="37">
        <f>D15*250</f>
        <v>76500</v>
      </c>
      <c r="Q15" s="40">
        <f>ABS(P15-B15)/B15</f>
        <v>1.5790573798125547</v>
      </c>
    </row>
    <row r="16" spans="1:17" ht="15" thickBot="1" x14ac:dyDescent="0.35">
      <c r="A16" s="42" t="s">
        <v>12</v>
      </c>
      <c r="B16" s="1">
        <v>219702</v>
      </c>
      <c r="C16" s="2"/>
      <c r="D16" s="1">
        <v>8083</v>
      </c>
      <c r="E16" s="2"/>
      <c r="F16" s="1">
        <v>149606</v>
      </c>
      <c r="G16" s="1">
        <v>62013</v>
      </c>
      <c r="H16" s="1">
        <v>17338</v>
      </c>
      <c r="I16" s="2">
        <v>638</v>
      </c>
      <c r="J16" s="1">
        <v>3649685</v>
      </c>
      <c r="K16" s="1">
        <v>288016</v>
      </c>
      <c r="L16" s="1">
        <v>12671821</v>
      </c>
      <c r="M16" s="47"/>
      <c r="N16" s="38">
        <f>IFERROR(B16/J16,0)</f>
        <v>6.0197523895897866E-2</v>
      </c>
      <c r="O16" s="39">
        <f>IFERROR(I16/H16,0)</f>
        <v>3.6797785211673782E-2</v>
      </c>
      <c r="P16" s="37">
        <f>D16*250</f>
        <v>2020750</v>
      </c>
      <c r="Q16" s="40">
        <f>ABS(P16-B16)/B16</f>
        <v>8.1976859564318936</v>
      </c>
    </row>
    <row r="17" spans="1:17" ht="15" thickBot="1" x14ac:dyDescent="0.35">
      <c r="A17" s="42" t="s">
        <v>27</v>
      </c>
      <c r="B17" s="1">
        <v>85317</v>
      </c>
      <c r="C17" s="2"/>
      <c r="D17" s="1">
        <v>3218</v>
      </c>
      <c r="E17" s="2"/>
      <c r="F17" s="1">
        <v>64131</v>
      </c>
      <c r="G17" s="1">
        <v>17968</v>
      </c>
      <c r="H17" s="1">
        <v>12673</v>
      </c>
      <c r="I17" s="2">
        <v>478</v>
      </c>
      <c r="J17" s="1">
        <v>1258884</v>
      </c>
      <c r="K17" s="1">
        <v>186994</v>
      </c>
      <c r="L17" s="1">
        <v>6732219</v>
      </c>
      <c r="M17" s="47"/>
      <c r="N17" s="38">
        <f>IFERROR(B17/J17,0)</f>
        <v>6.7771931329653881E-2</v>
      </c>
      <c r="O17" s="39">
        <f>IFERROR(I17/H17,0)</f>
        <v>3.7717983113706305E-2</v>
      </c>
      <c r="P17" s="37">
        <f>D17*250</f>
        <v>804500</v>
      </c>
      <c r="Q17" s="40">
        <f>ABS(P17-B17)/B17</f>
        <v>8.4295392477466393</v>
      </c>
    </row>
    <row r="18" spans="1:17" ht="15" thickBot="1" x14ac:dyDescent="0.35">
      <c r="A18" s="42" t="s">
        <v>41</v>
      </c>
      <c r="B18" s="1">
        <v>55996</v>
      </c>
      <c r="C18" s="44">
        <v>261</v>
      </c>
      <c r="D18" s="1">
        <v>1033</v>
      </c>
      <c r="E18" s="43">
        <v>3</v>
      </c>
      <c r="F18" s="1">
        <v>43383</v>
      </c>
      <c r="G18" s="1">
        <v>11580</v>
      </c>
      <c r="H18" s="1">
        <v>17748</v>
      </c>
      <c r="I18" s="2">
        <v>327</v>
      </c>
      <c r="J18" s="1">
        <v>591971</v>
      </c>
      <c r="K18" s="1">
        <v>187625</v>
      </c>
      <c r="L18" s="1">
        <v>3155070</v>
      </c>
      <c r="M18" s="47"/>
      <c r="N18" s="38">
        <f>IFERROR(B18/J18,0)</f>
        <v>9.4592471590669136E-2</v>
      </c>
      <c r="O18" s="39">
        <f>IFERROR(I18/H18,0)</f>
        <v>1.8424611223799865E-2</v>
      </c>
      <c r="P18" s="37">
        <f>D18*250</f>
        <v>258250</v>
      </c>
      <c r="Q18" s="40">
        <f>ABS(P18-B18)/B18</f>
        <v>3.6119365668976355</v>
      </c>
    </row>
    <row r="19" spans="1:17" ht="15" thickBot="1" x14ac:dyDescent="0.35">
      <c r="A19" s="42" t="s">
        <v>45</v>
      </c>
      <c r="B19" s="1">
        <v>37489</v>
      </c>
      <c r="C19" s="2"/>
      <c r="D19" s="2">
        <v>429</v>
      </c>
      <c r="E19" s="2"/>
      <c r="F19" s="1">
        <v>24336</v>
      </c>
      <c r="G19" s="1">
        <v>12724</v>
      </c>
      <c r="H19" s="1">
        <v>12868</v>
      </c>
      <c r="I19" s="2">
        <v>147</v>
      </c>
      <c r="J19" s="1">
        <v>366315</v>
      </c>
      <c r="K19" s="1">
        <v>125738</v>
      </c>
      <c r="L19" s="1">
        <v>2913314</v>
      </c>
      <c r="M19" s="48"/>
      <c r="N19" s="38">
        <f>IFERROR(B19/J19,0)</f>
        <v>0.1023408814817848</v>
      </c>
      <c r="O19" s="39">
        <f>IFERROR(I19/H19,0)</f>
        <v>1.1423686664594342E-2</v>
      </c>
      <c r="P19" s="37">
        <f>D19*250</f>
        <v>107250</v>
      </c>
      <c r="Q19" s="40">
        <f>ABS(P19-B19)/B19</f>
        <v>1.8608391794926511</v>
      </c>
    </row>
    <row r="20" spans="1:17" ht="15" thickBot="1" x14ac:dyDescent="0.35">
      <c r="A20" s="42" t="s">
        <v>38</v>
      </c>
      <c r="B20" s="1">
        <v>43066</v>
      </c>
      <c r="C20" s="2"/>
      <c r="D20" s="2">
        <v>872</v>
      </c>
      <c r="E20" s="2"/>
      <c r="F20" s="1">
        <v>9502</v>
      </c>
      <c r="G20" s="1">
        <v>32692</v>
      </c>
      <c r="H20" s="1">
        <v>9639</v>
      </c>
      <c r="I20" s="2">
        <v>195</v>
      </c>
      <c r="J20" s="1">
        <v>819265</v>
      </c>
      <c r="K20" s="1">
        <v>183376</v>
      </c>
      <c r="L20" s="1">
        <v>4467673</v>
      </c>
      <c r="M20" s="47"/>
      <c r="N20" s="38">
        <f>IFERROR(B20/J20,0)</f>
        <v>5.2566629845044031E-2</v>
      </c>
      <c r="O20" s="39">
        <f>IFERROR(I20/H20,0)</f>
        <v>2.0230314347961405E-2</v>
      </c>
      <c r="P20" s="37">
        <f>D20*250</f>
        <v>218000</v>
      </c>
      <c r="Q20" s="40">
        <f>ABS(P20-B20)/B20</f>
        <v>4.0619978637440211</v>
      </c>
    </row>
    <row r="21" spans="1:17" ht="15" thickBot="1" x14ac:dyDescent="0.35">
      <c r="A21" s="42" t="s">
        <v>14</v>
      </c>
      <c r="B21" s="1">
        <v>141720</v>
      </c>
      <c r="C21" s="2"/>
      <c r="D21" s="1">
        <v>4687</v>
      </c>
      <c r="E21" s="2"/>
      <c r="F21" s="1">
        <v>118120</v>
      </c>
      <c r="G21" s="1">
        <v>18913</v>
      </c>
      <c r="H21" s="1">
        <v>30485</v>
      </c>
      <c r="I21" s="1">
        <v>1008</v>
      </c>
      <c r="J21" s="1">
        <v>1738807</v>
      </c>
      <c r="K21" s="1">
        <v>374034</v>
      </c>
      <c r="L21" s="1">
        <v>4648794</v>
      </c>
      <c r="M21" s="47"/>
      <c r="N21" s="38">
        <f>IFERROR(B21/J21,0)</f>
        <v>8.1504157735734897E-2</v>
      </c>
      <c r="O21" s="39">
        <f>IFERROR(I21/H21,0)</f>
        <v>3.30654420206659E-2</v>
      </c>
      <c r="P21" s="37">
        <f>D21*250</f>
        <v>1171750</v>
      </c>
      <c r="Q21" s="40">
        <f>ABS(P21-B21)/B21</f>
        <v>7.2680637877504939</v>
      </c>
    </row>
    <row r="22" spans="1:17" ht="15" thickBot="1" x14ac:dyDescent="0.35">
      <c r="A22" s="42" t="s">
        <v>39</v>
      </c>
      <c r="B22" s="1">
        <v>4317</v>
      </c>
      <c r="C22" s="2"/>
      <c r="D22" s="2">
        <v>130</v>
      </c>
      <c r="E22" s="2"/>
      <c r="F22" s="1">
        <v>3718</v>
      </c>
      <c r="G22" s="2">
        <v>469</v>
      </c>
      <c r="H22" s="1">
        <v>3212</v>
      </c>
      <c r="I22" s="2">
        <v>97</v>
      </c>
      <c r="J22" s="1">
        <v>236671</v>
      </c>
      <c r="K22" s="1">
        <v>176067</v>
      </c>
      <c r="L22" s="1">
        <v>1344212</v>
      </c>
      <c r="M22" s="47"/>
      <c r="N22" s="38">
        <f>IFERROR(B22/J22,0)</f>
        <v>1.8240511089233576E-2</v>
      </c>
      <c r="O22" s="39">
        <f>IFERROR(I22/H22,0)</f>
        <v>3.0199252801992527E-2</v>
      </c>
      <c r="P22" s="37">
        <f>D22*250</f>
        <v>32500</v>
      </c>
      <c r="Q22" s="40">
        <f>ABS(P22-B22)/B22</f>
        <v>6.5283761871670141</v>
      </c>
    </row>
    <row r="23" spans="1:17" ht="15" thickBot="1" x14ac:dyDescent="0.35">
      <c r="A23" s="42" t="s">
        <v>26</v>
      </c>
      <c r="B23" s="1">
        <v>103523</v>
      </c>
      <c r="C23" s="2"/>
      <c r="D23" s="1">
        <v>3685</v>
      </c>
      <c r="E23" s="2"/>
      <c r="F23" s="1">
        <v>6047</v>
      </c>
      <c r="G23" s="1">
        <v>93791</v>
      </c>
      <c r="H23" s="1">
        <v>17123</v>
      </c>
      <c r="I23" s="2">
        <v>610</v>
      </c>
      <c r="J23" s="1">
        <v>1751515</v>
      </c>
      <c r="K23" s="1">
        <v>289713</v>
      </c>
      <c r="L23" s="1">
        <v>6045680</v>
      </c>
      <c r="M23" s="47"/>
      <c r="N23" s="38">
        <f>IFERROR(B23/J23,0)</f>
        <v>5.9104832102494127E-2</v>
      </c>
      <c r="O23" s="39">
        <f>IFERROR(I23/H23,0)</f>
        <v>3.5624598493254687E-2</v>
      </c>
      <c r="P23" s="37">
        <f>D23*250</f>
        <v>921250</v>
      </c>
      <c r="Q23" s="40">
        <f>ABS(P23-B23)/B23</f>
        <v>7.898988630545869</v>
      </c>
    </row>
    <row r="24" spans="1:17" ht="15" thickBot="1" x14ac:dyDescent="0.35">
      <c r="A24" s="42" t="s">
        <v>17</v>
      </c>
      <c r="B24" s="1">
        <v>125360</v>
      </c>
      <c r="C24" s="2"/>
      <c r="D24" s="1">
        <v>8921</v>
      </c>
      <c r="E24" s="2"/>
      <c r="F24" s="1">
        <v>102205</v>
      </c>
      <c r="G24" s="1">
        <v>14234</v>
      </c>
      <c r="H24" s="1">
        <v>18188</v>
      </c>
      <c r="I24" s="1">
        <v>1294</v>
      </c>
      <c r="J24" s="1">
        <v>1727112</v>
      </c>
      <c r="K24" s="1">
        <v>250578</v>
      </c>
      <c r="L24" s="1">
        <v>6892503</v>
      </c>
      <c r="M24" s="47"/>
      <c r="N24" s="38">
        <f>IFERROR(B24/J24,0)</f>
        <v>7.2583596199899028E-2</v>
      </c>
      <c r="O24" s="39">
        <f>IFERROR(I24/H24,0)</f>
        <v>7.1145810424455683E-2</v>
      </c>
      <c r="P24" s="37">
        <f>D24*250</f>
        <v>2230250</v>
      </c>
      <c r="Q24" s="40">
        <f>ABS(P24-B24)/B24</f>
        <v>16.790762603701339</v>
      </c>
    </row>
    <row r="25" spans="1:17" ht="15" thickBot="1" x14ac:dyDescent="0.35">
      <c r="A25" s="42" t="s">
        <v>11</v>
      </c>
      <c r="B25" s="1">
        <v>106044</v>
      </c>
      <c r="C25" s="2"/>
      <c r="D25" s="1">
        <v>6655</v>
      </c>
      <c r="E25" s="2"/>
      <c r="F25" s="1">
        <v>67778</v>
      </c>
      <c r="G25" s="1">
        <v>31611</v>
      </c>
      <c r="H25" s="1">
        <v>10618</v>
      </c>
      <c r="I25" s="2">
        <v>666</v>
      </c>
      <c r="J25" s="1">
        <v>2733145</v>
      </c>
      <c r="K25" s="1">
        <v>273674</v>
      </c>
      <c r="L25" s="1">
        <v>9986857</v>
      </c>
      <c r="M25" s="47"/>
      <c r="N25" s="38">
        <f>IFERROR(B25/J25,0)</f>
        <v>3.879925872941245E-2</v>
      </c>
      <c r="O25" s="39">
        <f>IFERROR(I25/H25,0)</f>
        <v>6.2723676775287243E-2</v>
      </c>
      <c r="P25" s="37">
        <f>D25*250</f>
        <v>1663750</v>
      </c>
      <c r="Q25" s="40">
        <f>ABS(P25-B25)/B25</f>
        <v>14.689242201350384</v>
      </c>
    </row>
    <row r="26" spans="1:17" ht="15" thickBot="1" x14ac:dyDescent="0.35">
      <c r="A26" s="42" t="s">
        <v>32</v>
      </c>
      <c r="B26" s="1">
        <v>68867</v>
      </c>
      <c r="C26" s="2"/>
      <c r="D26" s="1">
        <v>1807</v>
      </c>
      <c r="E26" s="2"/>
      <c r="F26" s="1">
        <v>61698</v>
      </c>
      <c r="G26" s="1">
        <v>5362</v>
      </c>
      <c r="H26" s="1">
        <v>12211</v>
      </c>
      <c r="I26" s="2">
        <v>320</v>
      </c>
      <c r="J26" s="1">
        <v>1357595</v>
      </c>
      <c r="K26" s="1">
        <v>240724</v>
      </c>
      <c r="L26" s="1">
        <v>5639632</v>
      </c>
      <c r="M26" s="47"/>
      <c r="N26" s="38">
        <f>IFERROR(B26/J26,0)</f>
        <v>5.0727205094302792E-2</v>
      </c>
      <c r="O26" s="39">
        <f>IFERROR(I26/H26,0)</f>
        <v>2.6205879944312505E-2</v>
      </c>
      <c r="P26" s="37">
        <f>D26*250</f>
        <v>451750</v>
      </c>
      <c r="Q26" s="40">
        <f>ABS(P26-B26)/B26</f>
        <v>5.5597455965847216</v>
      </c>
    </row>
    <row r="27" spans="1:17" ht="15" thickBot="1" x14ac:dyDescent="0.35">
      <c r="A27" s="42" t="s">
        <v>30</v>
      </c>
      <c r="B27" s="1">
        <v>77268</v>
      </c>
      <c r="C27" s="2"/>
      <c r="D27" s="1">
        <v>2237</v>
      </c>
      <c r="E27" s="2"/>
      <c r="F27" s="1">
        <v>56577</v>
      </c>
      <c r="G27" s="1">
        <v>18454</v>
      </c>
      <c r="H27" s="1">
        <v>25962</v>
      </c>
      <c r="I27" s="2">
        <v>752</v>
      </c>
      <c r="J27" s="1">
        <v>576188</v>
      </c>
      <c r="K27" s="1">
        <v>193602</v>
      </c>
      <c r="L27" s="1">
        <v>2976149</v>
      </c>
      <c r="M27" s="47"/>
      <c r="N27" s="38">
        <f>IFERROR(B27/J27,0)</f>
        <v>0.13410206390969615</v>
      </c>
      <c r="O27" s="39">
        <f>IFERROR(I27/H27,0)</f>
        <v>2.8965410985286186E-2</v>
      </c>
      <c r="P27" s="37">
        <f>D27*250</f>
        <v>559250</v>
      </c>
      <c r="Q27" s="40">
        <f>ABS(P27-B27)/B27</f>
        <v>6.2377957239737016</v>
      </c>
    </row>
    <row r="28" spans="1:17" ht="15" thickBot="1" x14ac:dyDescent="0.35">
      <c r="A28" s="42" t="s">
        <v>35</v>
      </c>
      <c r="B28" s="1">
        <v>75381</v>
      </c>
      <c r="C28" s="2"/>
      <c r="D28" s="1">
        <v>1540</v>
      </c>
      <c r="E28" s="2"/>
      <c r="F28" s="1">
        <v>11372</v>
      </c>
      <c r="G28" s="1">
        <v>62469</v>
      </c>
      <c r="H28" s="1">
        <v>12282</v>
      </c>
      <c r="I28" s="2">
        <v>251</v>
      </c>
      <c r="J28" s="1">
        <v>971095</v>
      </c>
      <c r="K28" s="1">
        <v>158225</v>
      </c>
      <c r="L28" s="1">
        <v>6137428</v>
      </c>
      <c r="M28" s="47"/>
      <c r="N28" s="38">
        <f>IFERROR(B28/J28,0)</f>
        <v>7.762474320226137E-2</v>
      </c>
      <c r="O28" s="39">
        <f>IFERROR(I28/H28,0)</f>
        <v>2.0436411007979157E-2</v>
      </c>
      <c r="P28" s="37">
        <f>D28*250</f>
        <v>385000</v>
      </c>
      <c r="Q28" s="40">
        <f>ABS(P28-B28)/B28</f>
        <v>4.1073878032926068</v>
      </c>
    </row>
    <row r="29" spans="1:17" ht="15" thickBot="1" x14ac:dyDescent="0.35">
      <c r="A29" s="42" t="s">
        <v>51</v>
      </c>
      <c r="B29" s="1">
        <v>6376</v>
      </c>
      <c r="C29" s="2"/>
      <c r="D29" s="2">
        <v>90</v>
      </c>
      <c r="E29" s="2"/>
      <c r="F29" s="1">
        <v>4815</v>
      </c>
      <c r="G29" s="1">
        <v>1471</v>
      </c>
      <c r="H29" s="1">
        <v>5966</v>
      </c>
      <c r="I29" s="2">
        <v>84</v>
      </c>
      <c r="J29" s="1">
        <v>209716</v>
      </c>
      <c r="K29" s="1">
        <v>196220</v>
      </c>
      <c r="L29" s="1">
        <v>1068778</v>
      </c>
      <c r="M29" s="47"/>
      <c r="N29" s="38">
        <f>IFERROR(B29/J29,0)</f>
        <v>3.0403021228709304E-2</v>
      </c>
      <c r="O29" s="39">
        <f>IFERROR(I29/H29,0)</f>
        <v>1.4079785450888367E-2</v>
      </c>
      <c r="P29" s="37">
        <f>D29*250</f>
        <v>22500</v>
      </c>
      <c r="Q29" s="40">
        <f>ABS(P29-B29)/B29</f>
        <v>2.5288582183186952</v>
      </c>
    </row>
    <row r="30" spans="1:17" ht="15" thickBot="1" x14ac:dyDescent="0.35">
      <c r="A30" s="42" t="s">
        <v>50</v>
      </c>
      <c r="B30" s="1">
        <v>31780</v>
      </c>
      <c r="C30" s="2"/>
      <c r="D30" s="2">
        <v>376</v>
      </c>
      <c r="E30" s="2"/>
      <c r="F30" s="1">
        <v>23878</v>
      </c>
      <c r="G30" s="1">
        <v>7526</v>
      </c>
      <c r="H30" s="1">
        <v>16429</v>
      </c>
      <c r="I30" s="2">
        <v>194</v>
      </c>
      <c r="J30" s="1">
        <v>338836</v>
      </c>
      <c r="K30" s="1">
        <v>175163</v>
      </c>
      <c r="L30" s="1">
        <v>1934408</v>
      </c>
      <c r="M30" s="47"/>
      <c r="N30" s="38">
        <f>IFERROR(B30/J30,0)</f>
        <v>9.3791686833748486E-2</v>
      </c>
      <c r="O30" s="39">
        <f>IFERROR(I30/H30,0)</f>
        <v>1.180838760727981E-2</v>
      </c>
      <c r="P30" s="37">
        <f>D30*250</f>
        <v>94000</v>
      </c>
      <c r="Q30" s="40">
        <f>ABS(P30-B30)/B30</f>
        <v>1.9578351164254248</v>
      </c>
    </row>
    <row r="31" spans="1:17" ht="15" thickBot="1" x14ac:dyDescent="0.35">
      <c r="A31" s="42" t="s">
        <v>31</v>
      </c>
      <c r="B31" s="1">
        <v>65069</v>
      </c>
      <c r="C31" s="2"/>
      <c r="D31" s="1">
        <v>1197</v>
      </c>
      <c r="E31" s="2"/>
      <c r="F31" s="1">
        <v>26011</v>
      </c>
      <c r="G31" s="1">
        <v>37861</v>
      </c>
      <c r="H31" s="1">
        <v>21125</v>
      </c>
      <c r="I31" s="2">
        <v>389</v>
      </c>
      <c r="J31" s="1">
        <v>802019</v>
      </c>
      <c r="K31" s="1">
        <v>260383</v>
      </c>
      <c r="L31" s="1">
        <v>3080156</v>
      </c>
      <c r="M31" s="47"/>
      <c r="N31" s="38">
        <f>IFERROR(B31/J31,0)</f>
        <v>8.1131494391030637E-2</v>
      </c>
      <c r="O31" s="39">
        <f>IFERROR(I31/H31,0)</f>
        <v>1.8414201183431952E-2</v>
      </c>
      <c r="P31" s="37">
        <f>D31*250</f>
        <v>299250</v>
      </c>
      <c r="Q31" s="40">
        <f>ABS(P31-B31)/B31</f>
        <v>3.5989641764895728</v>
      </c>
    </row>
    <row r="32" spans="1:17" ht="15" thickBot="1" x14ac:dyDescent="0.35">
      <c r="A32" s="42" t="s">
        <v>42</v>
      </c>
      <c r="B32" s="1">
        <v>7092</v>
      </c>
      <c r="C32" s="2"/>
      <c r="D32" s="2">
        <v>429</v>
      </c>
      <c r="E32" s="2"/>
      <c r="F32" s="1">
        <v>6405</v>
      </c>
      <c r="G32" s="2">
        <v>258</v>
      </c>
      <c r="H32" s="1">
        <v>5216</v>
      </c>
      <c r="I32" s="2">
        <v>316</v>
      </c>
      <c r="J32" s="1">
        <v>223841</v>
      </c>
      <c r="K32" s="1">
        <v>164624</v>
      </c>
      <c r="L32" s="1">
        <v>1359711</v>
      </c>
      <c r="M32" s="47"/>
      <c r="N32" s="38">
        <f>IFERROR(B32/J32,0)</f>
        <v>3.1683203702628206E-2</v>
      </c>
      <c r="O32" s="39">
        <f>IFERROR(I32/H32,0)</f>
        <v>6.0582822085889568E-2</v>
      </c>
      <c r="P32" s="37">
        <f>D32*250</f>
        <v>107250</v>
      </c>
      <c r="Q32" s="40">
        <f>ABS(P32-B32)/B32</f>
        <v>14.122673434856177</v>
      </c>
    </row>
    <row r="33" spans="1:17" ht="15" thickBot="1" x14ac:dyDescent="0.35">
      <c r="A33" s="42" t="s">
        <v>8</v>
      </c>
      <c r="B33" s="1">
        <v>195035</v>
      </c>
      <c r="C33" s="2"/>
      <c r="D33" s="1">
        <v>16047</v>
      </c>
      <c r="E33" s="2"/>
      <c r="F33" s="1">
        <v>159440</v>
      </c>
      <c r="G33" s="1">
        <v>19548</v>
      </c>
      <c r="H33" s="1">
        <v>21958</v>
      </c>
      <c r="I33" s="1">
        <v>1807</v>
      </c>
      <c r="J33" s="1">
        <v>2648740</v>
      </c>
      <c r="K33" s="1">
        <v>298208</v>
      </c>
      <c r="L33" s="1">
        <v>8882190</v>
      </c>
      <c r="M33" s="47"/>
      <c r="N33" s="38">
        <f>IFERROR(B33/J33,0)</f>
        <v>7.363312367389778E-2</v>
      </c>
      <c r="O33" s="39">
        <f>IFERROR(I33/H33,0)</f>
        <v>8.229346935057838E-2</v>
      </c>
      <c r="P33" s="37">
        <f>D33*250</f>
        <v>4011750</v>
      </c>
      <c r="Q33" s="40">
        <f>ABS(P33-B33)/B33</f>
        <v>19.569384982182687</v>
      </c>
    </row>
    <row r="34" spans="1:17" ht="15" thickBot="1" x14ac:dyDescent="0.35">
      <c r="A34" s="42" t="s">
        <v>44</v>
      </c>
      <c r="B34" s="1">
        <v>24302</v>
      </c>
      <c r="C34" s="2"/>
      <c r="D34" s="2">
        <v>743</v>
      </c>
      <c r="E34" s="2"/>
      <c r="F34" s="1">
        <v>11458</v>
      </c>
      <c r="G34" s="1">
        <v>12101</v>
      </c>
      <c r="H34" s="1">
        <v>11590</v>
      </c>
      <c r="I34" s="2">
        <v>354</v>
      </c>
      <c r="J34" s="1">
        <v>704955</v>
      </c>
      <c r="K34" s="1">
        <v>336201</v>
      </c>
      <c r="L34" s="1">
        <v>2096829</v>
      </c>
      <c r="M34" s="47"/>
      <c r="N34" s="38">
        <f>IFERROR(B34/J34,0)</f>
        <v>3.4473122397883554E-2</v>
      </c>
      <c r="O34" s="39">
        <f>IFERROR(I34/H34,0)</f>
        <v>3.0543572044866265E-2</v>
      </c>
      <c r="P34" s="37">
        <f>D34*250</f>
        <v>185750</v>
      </c>
      <c r="Q34" s="40">
        <f>ABS(P34-B34)/B34</f>
        <v>6.6434038350753024</v>
      </c>
    </row>
    <row r="35" spans="1:17" ht="15" thickBot="1" x14ac:dyDescent="0.35">
      <c r="A35" s="42" t="s">
        <v>7</v>
      </c>
      <c r="B35" s="1">
        <v>459797</v>
      </c>
      <c r="C35" s="2"/>
      <c r="D35" s="1">
        <v>32950</v>
      </c>
      <c r="E35" s="2"/>
      <c r="F35" s="1">
        <v>361950</v>
      </c>
      <c r="G35" s="1">
        <v>64897</v>
      </c>
      <c r="H35" s="1">
        <v>23636</v>
      </c>
      <c r="I35" s="1">
        <v>1694</v>
      </c>
      <c r="J35" s="1">
        <v>7547116</v>
      </c>
      <c r="K35" s="1">
        <v>387956</v>
      </c>
      <c r="L35" s="1">
        <v>19453561</v>
      </c>
      <c r="M35" s="47"/>
      <c r="N35" s="38">
        <f>IFERROR(B35/J35,0)</f>
        <v>6.092353688481799E-2</v>
      </c>
      <c r="O35" s="39">
        <f>IFERROR(I35/H35,0)</f>
        <v>7.1670333389744462E-2</v>
      </c>
      <c r="P35" s="37">
        <f>D35*250</f>
        <v>8237500</v>
      </c>
      <c r="Q35" s="40">
        <f>ABS(P35-B35)/B35</f>
        <v>16.915514890266792</v>
      </c>
    </row>
    <row r="36" spans="1:17" ht="15" thickBot="1" x14ac:dyDescent="0.35">
      <c r="A36" s="42" t="s">
        <v>24</v>
      </c>
      <c r="B36" s="1">
        <v>154046</v>
      </c>
      <c r="C36" s="2"/>
      <c r="D36" s="1">
        <v>2545</v>
      </c>
      <c r="E36" s="2"/>
      <c r="F36" s="1">
        <v>127749</v>
      </c>
      <c r="G36" s="1">
        <v>23752</v>
      </c>
      <c r="H36" s="1">
        <v>14688</v>
      </c>
      <c r="I36" s="2">
        <v>243</v>
      </c>
      <c r="J36" s="1">
        <v>2052118</v>
      </c>
      <c r="K36" s="1">
        <v>195662</v>
      </c>
      <c r="L36" s="1">
        <v>10488084</v>
      </c>
      <c r="M36" s="47"/>
      <c r="N36" s="38">
        <f>IFERROR(B36/J36,0)</f>
        <v>7.5066833388723261E-2</v>
      </c>
      <c r="O36" s="39">
        <f>IFERROR(I36/H36,0)</f>
        <v>1.6544117647058824E-2</v>
      </c>
      <c r="P36" s="37">
        <f>D36*250</f>
        <v>636250</v>
      </c>
      <c r="Q36" s="40">
        <f>ABS(P36-B36)/B36</f>
        <v>3.1302597925295044</v>
      </c>
    </row>
    <row r="37" spans="1:17" ht="15" thickBot="1" x14ac:dyDescent="0.35">
      <c r="A37" s="42" t="s">
        <v>53</v>
      </c>
      <c r="B37" s="1">
        <v>9736</v>
      </c>
      <c r="C37" s="2"/>
      <c r="D37" s="2">
        <v>135</v>
      </c>
      <c r="E37" s="2"/>
      <c r="F37" s="1">
        <v>7968</v>
      </c>
      <c r="G37" s="1">
        <v>1633</v>
      </c>
      <c r="H37" s="1">
        <v>12776</v>
      </c>
      <c r="I37" s="2">
        <v>177</v>
      </c>
      <c r="J37" s="1">
        <v>189038</v>
      </c>
      <c r="K37" s="1">
        <v>248061</v>
      </c>
      <c r="L37" s="1">
        <v>762062</v>
      </c>
      <c r="M37" s="47"/>
      <c r="N37" s="38">
        <f>IFERROR(B37/J37,0)</f>
        <v>5.1502872438345733E-2</v>
      </c>
      <c r="O37" s="39">
        <f>IFERROR(I37/H37,0)</f>
        <v>1.3854101440200375E-2</v>
      </c>
      <c r="P37" s="37">
        <f>D37*250</f>
        <v>33750</v>
      </c>
      <c r="Q37" s="40">
        <f>ABS(P37-B37)/B37</f>
        <v>2.466516023007395</v>
      </c>
    </row>
    <row r="38" spans="1:17" ht="13.5" thickBot="1" x14ac:dyDescent="0.35">
      <c r="A38" s="45" t="s">
        <v>67</v>
      </c>
      <c r="B38" s="2">
        <v>54</v>
      </c>
      <c r="C38" s="2"/>
      <c r="D38" s="2">
        <v>2</v>
      </c>
      <c r="E38" s="2"/>
      <c r="F38" s="2">
        <v>19</v>
      </c>
      <c r="G38" s="2">
        <v>33</v>
      </c>
      <c r="H38" s="2"/>
      <c r="I38" s="2"/>
      <c r="J38" s="1">
        <v>16453</v>
      </c>
      <c r="K38" s="2"/>
      <c r="L38" s="2"/>
      <c r="M38" s="47"/>
      <c r="N38" s="38">
        <f>IFERROR(B38/J38,0)</f>
        <v>3.2820762171032638E-3</v>
      </c>
      <c r="O38" s="39">
        <f>IFERROR(I38/H38,0)</f>
        <v>0</v>
      </c>
      <c r="P38" s="37">
        <f>D38*250</f>
        <v>500</v>
      </c>
      <c r="Q38" s="40">
        <f>ABS(P38-B38)/B38</f>
        <v>8.2592592592592595</v>
      </c>
    </row>
    <row r="39" spans="1:17" ht="15" thickBot="1" x14ac:dyDescent="0.35">
      <c r="A39" s="42" t="s">
        <v>21</v>
      </c>
      <c r="B39" s="1">
        <v>114359</v>
      </c>
      <c r="C39" s="2"/>
      <c r="D39" s="1">
        <v>3988</v>
      </c>
      <c r="E39" s="2"/>
      <c r="F39" s="1">
        <v>93914</v>
      </c>
      <c r="G39" s="1">
        <v>16457</v>
      </c>
      <c r="H39" s="1">
        <v>9783</v>
      </c>
      <c r="I39" s="2">
        <v>341</v>
      </c>
      <c r="J39" s="1">
        <v>1954596</v>
      </c>
      <c r="K39" s="1">
        <v>167215</v>
      </c>
      <c r="L39" s="1">
        <v>11689100</v>
      </c>
      <c r="M39" s="48"/>
      <c r="N39" s="38">
        <f>IFERROR(B39/J39,0)</f>
        <v>5.8507742776512384E-2</v>
      </c>
      <c r="O39" s="39">
        <f>IFERROR(I39/H39,0)</f>
        <v>3.4856383522436883E-2</v>
      </c>
      <c r="P39" s="37">
        <f>D39*250</f>
        <v>997000</v>
      </c>
      <c r="Q39" s="40">
        <f>ABS(P39-B39)/B39</f>
        <v>7.7181594802333002</v>
      </c>
    </row>
    <row r="40" spans="1:17" ht="15" thickBot="1" x14ac:dyDescent="0.35">
      <c r="A40" s="42" t="s">
        <v>46</v>
      </c>
      <c r="B40" s="1">
        <v>52599</v>
      </c>
      <c r="C40" s="2"/>
      <c r="D40" s="2">
        <v>725</v>
      </c>
      <c r="E40" s="2"/>
      <c r="F40" s="1">
        <v>44035</v>
      </c>
      <c r="G40" s="1">
        <v>7839</v>
      </c>
      <c r="H40" s="1">
        <v>13293</v>
      </c>
      <c r="I40" s="2">
        <v>183</v>
      </c>
      <c r="J40" s="1">
        <v>821289</v>
      </c>
      <c r="K40" s="1">
        <v>207555</v>
      </c>
      <c r="L40" s="1">
        <v>3956971</v>
      </c>
      <c r="M40" s="47"/>
      <c r="N40" s="38">
        <f>IFERROR(B40/J40,0)</f>
        <v>6.4044447204333679E-2</v>
      </c>
      <c r="O40" s="39">
        <f>IFERROR(I40/H40,0)</f>
        <v>1.3766644098397653E-2</v>
      </c>
      <c r="P40" s="37">
        <f>D40*250</f>
        <v>181250</v>
      </c>
      <c r="Q40" s="40">
        <f>ABS(P40-B40)/B40</f>
        <v>2.4458830015779767</v>
      </c>
    </row>
    <row r="41" spans="1:17" ht="15" thickBot="1" x14ac:dyDescent="0.35">
      <c r="A41" s="42" t="s">
        <v>37</v>
      </c>
      <c r="B41" s="1">
        <v>24710</v>
      </c>
      <c r="C41" s="2"/>
      <c r="D41" s="2">
        <v>417</v>
      </c>
      <c r="E41" s="2"/>
      <c r="F41" s="1">
        <v>4589</v>
      </c>
      <c r="G41" s="1">
        <v>19704</v>
      </c>
      <c r="H41" s="1">
        <v>5859</v>
      </c>
      <c r="I41" s="2">
        <v>99</v>
      </c>
      <c r="J41" s="1">
        <v>516464</v>
      </c>
      <c r="K41" s="1">
        <v>122450</v>
      </c>
      <c r="L41" s="1">
        <v>4217737</v>
      </c>
      <c r="M41" s="47"/>
      <c r="N41" s="38">
        <f>IFERROR(B41/J41,0)</f>
        <v>4.7844573871557362E-2</v>
      </c>
      <c r="O41" s="39">
        <f>IFERROR(I41/H41,0)</f>
        <v>1.6897081413210446E-2</v>
      </c>
      <c r="P41" s="37">
        <f>D41*250</f>
        <v>104250</v>
      </c>
      <c r="Q41" s="40">
        <f>ABS(P41-B41)/B41</f>
        <v>3.2189397005261027</v>
      </c>
    </row>
    <row r="42" spans="1:17" ht="15" thickBot="1" x14ac:dyDescent="0.35">
      <c r="A42" s="42" t="s">
        <v>19</v>
      </c>
      <c r="B42" s="1">
        <v>133160</v>
      </c>
      <c r="C42" s="2"/>
      <c r="D42" s="1">
        <v>7669</v>
      </c>
      <c r="E42" s="2"/>
      <c r="F42" s="1">
        <v>102743</v>
      </c>
      <c r="G42" s="1">
        <v>22748</v>
      </c>
      <c r="H42" s="1">
        <v>10402</v>
      </c>
      <c r="I42" s="2">
        <v>599</v>
      </c>
      <c r="J42" s="1">
        <v>1536926</v>
      </c>
      <c r="K42" s="1">
        <v>120054</v>
      </c>
      <c r="L42" s="1">
        <v>12801989</v>
      </c>
      <c r="M42" s="47"/>
      <c r="N42" s="38">
        <f>IFERROR(B42/J42,0)</f>
        <v>8.6640475858954819E-2</v>
      </c>
      <c r="O42" s="39">
        <f>IFERROR(I42/H42,0)</f>
        <v>5.7585079792347622E-2</v>
      </c>
      <c r="P42" s="37">
        <f>D42*250</f>
        <v>1917250</v>
      </c>
      <c r="Q42" s="40">
        <f>ABS(P42-B42)/B42</f>
        <v>13.398092520276359</v>
      </c>
    </row>
    <row r="43" spans="1:17" ht="13.5" thickBot="1" x14ac:dyDescent="0.35">
      <c r="A43" s="45" t="s">
        <v>65</v>
      </c>
      <c r="B43" s="1">
        <v>29896</v>
      </c>
      <c r="C43" s="44">
        <v>319</v>
      </c>
      <c r="D43" s="2">
        <v>390</v>
      </c>
      <c r="E43" s="43">
        <v>9</v>
      </c>
      <c r="F43" s="1">
        <v>2267</v>
      </c>
      <c r="G43" s="1">
        <v>27239</v>
      </c>
      <c r="H43" s="1">
        <v>8827</v>
      </c>
      <c r="I43" s="2">
        <v>115</v>
      </c>
      <c r="J43" s="1">
        <v>464073</v>
      </c>
      <c r="K43" s="1">
        <v>137018</v>
      </c>
      <c r="L43" s="1">
        <v>3386941</v>
      </c>
      <c r="M43" s="47"/>
      <c r="N43" s="38">
        <f>IFERROR(B43/J43,0)</f>
        <v>6.4420899298170756E-2</v>
      </c>
      <c r="O43" s="39">
        <f>IFERROR(I43/H43,0)</f>
        <v>1.3028208904497565E-2</v>
      </c>
      <c r="P43" s="37">
        <f>D43*250</f>
        <v>97500</v>
      </c>
      <c r="Q43" s="40">
        <f>ABS(P43-B43)/B43</f>
        <v>2.2613058603157614</v>
      </c>
    </row>
    <row r="44" spans="1:17" ht="15" thickBot="1" x14ac:dyDescent="0.35">
      <c r="A44" s="42" t="s">
        <v>40</v>
      </c>
      <c r="B44" s="1">
        <v>21022</v>
      </c>
      <c r="C44" s="2"/>
      <c r="D44" s="1">
        <v>1030</v>
      </c>
      <c r="E44" s="2"/>
      <c r="F44" s="1">
        <v>2031</v>
      </c>
      <c r="G44" s="1">
        <v>17961</v>
      </c>
      <c r="H44" s="1">
        <v>19844</v>
      </c>
      <c r="I44" s="2">
        <v>972</v>
      </c>
      <c r="J44" s="1">
        <v>454977</v>
      </c>
      <c r="K44" s="1">
        <v>429482</v>
      </c>
      <c r="L44" s="1">
        <v>1059361</v>
      </c>
      <c r="M44" s="47"/>
      <c r="N44" s="38">
        <f>IFERROR(B44/J44,0)</f>
        <v>4.6204533415974872E-2</v>
      </c>
      <c r="O44" s="39">
        <f>IFERROR(I44/H44,0)</f>
        <v>4.8982060068534568E-2</v>
      </c>
      <c r="P44" s="37">
        <f>D44*250</f>
        <v>257500</v>
      </c>
      <c r="Q44" s="40">
        <f>ABS(P44-B44)/B44</f>
        <v>11.249072400342499</v>
      </c>
    </row>
    <row r="45" spans="1:17" ht="15" thickBot="1" x14ac:dyDescent="0.35">
      <c r="A45" s="42" t="s">
        <v>25</v>
      </c>
      <c r="B45" s="1">
        <v>111295</v>
      </c>
      <c r="C45" s="2"/>
      <c r="D45" s="1">
        <v>2493</v>
      </c>
      <c r="E45" s="2"/>
      <c r="F45" s="1">
        <v>46119</v>
      </c>
      <c r="G45" s="1">
        <v>62683</v>
      </c>
      <c r="H45" s="1">
        <v>21616</v>
      </c>
      <c r="I45" s="2">
        <v>484</v>
      </c>
      <c r="J45" s="1">
        <v>975875</v>
      </c>
      <c r="K45" s="1">
        <v>189538</v>
      </c>
      <c r="L45" s="1">
        <v>5148714</v>
      </c>
      <c r="M45" s="47"/>
      <c r="N45" s="38">
        <f>IFERROR(B45/J45,0)</f>
        <v>0.11404636864352505</v>
      </c>
      <c r="O45" s="39">
        <f>IFERROR(I45/H45,0)</f>
        <v>2.2390821613619542E-2</v>
      </c>
      <c r="P45" s="37">
        <f>D45*250</f>
        <v>623250</v>
      </c>
      <c r="Q45" s="40">
        <f>ABS(P45-B45)/B45</f>
        <v>4.5999820297407794</v>
      </c>
    </row>
    <row r="46" spans="1:17" ht="15" thickBot="1" x14ac:dyDescent="0.35">
      <c r="A46" s="42" t="s">
        <v>54</v>
      </c>
      <c r="B46" s="1">
        <v>11135</v>
      </c>
      <c r="C46" s="2"/>
      <c r="D46" s="2">
        <v>160</v>
      </c>
      <c r="E46" s="2"/>
      <c r="F46" s="1">
        <v>9435</v>
      </c>
      <c r="G46" s="1">
        <v>1540</v>
      </c>
      <c r="H46" s="1">
        <v>12587</v>
      </c>
      <c r="I46" s="2">
        <v>181</v>
      </c>
      <c r="J46" s="1">
        <v>135630</v>
      </c>
      <c r="K46" s="1">
        <v>153313</v>
      </c>
      <c r="L46" s="1">
        <v>884659</v>
      </c>
      <c r="M46" s="47"/>
      <c r="N46" s="38">
        <f>IFERROR(B46/J46,0)</f>
        <v>8.2098355820983557E-2</v>
      </c>
      <c r="O46" s="39">
        <f>IFERROR(I46/H46,0)</f>
        <v>1.4379915786128546E-2</v>
      </c>
      <c r="P46" s="37">
        <f>D46*250</f>
        <v>40000</v>
      </c>
      <c r="Q46" s="40">
        <f>ABS(P46-B46)/B46</f>
        <v>2.5922766052986081</v>
      </c>
    </row>
    <row r="47" spans="1:17" ht="15" thickBot="1" x14ac:dyDescent="0.35">
      <c r="A47" s="42" t="s">
        <v>20</v>
      </c>
      <c r="B47" s="1">
        <v>142083</v>
      </c>
      <c r="C47" s="2"/>
      <c r="D47" s="1">
        <v>1563</v>
      </c>
      <c r="E47" s="2"/>
      <c r="F47" s="1">
        <v>103426</v>
      </c>
      <c r="G47" s="1">
        <v>37094</v>
      </c>
      <c r="H47" s="1">
        <v>20805</v>
      </c>
      <c r="I47" s="2">
        <v>229</v>
      </c>
      <c r="J47" s="1">
        <v>2004861</v>
      </c>
      <c r="K47" s="1">
        <v>293573</v>
      </c>
      <c r="L47" s="1">
        <v>6829174</v>
      </c>
      <c r="M47" s="47"/>
      <c r="N47" s="38">
        <f>IFERROR(B47/J47,0)</f>
        <v>7.0869252282327808E-2</v>
      </c>
      <c r="O47" s="39">
        <f>IFERROR(I47/H47,0)</f>
        <v>1.1006969478490747E-2</v>
      </c>
      <c r="P47" s="37">
        <f>D47*250</f>
        <v>390750</v>
      </c>
      <c r="Q47" s="40">
        <f>ABS(P47-B47)/B47</f>
        <v>1.7501530795380165</v>
      </c>
    </row>
    <row r="48" spans="1:17" ht="15" thickBot="1" x14ac:dyDescent="0.35">
      <c r="A48" s="42" t="s">
        <v>15</v>
      </c>
      <c r="B48" s="1">
        <v>600968</v>
      </c>
      <c r="C48" s="2"/>
      <c r="D48" s="1">
        <v>11722</v>
      </c>
      <c r="E48" s="2"/>
      <c r="F48" s="1">
        <v>451793</v>
      </c>
      <c r="G48" s="1">
        <v>137453</v>
      </c>
      <c r="H48" s="1">
        <v>20726</v>
      </c>
      <c r="I48" s="2">
        <v>404</v>
      </c>
      <c r="J48" s="1">
        <v>5033894</v>
      </c>
      <c r="K48" s="1">
        <v>173607</v>
      </c>
      <c r="L48" s="1">
        <v>28995881</v>
      </c>
      <c r="M48" s="47"/>
      <c r="N48" s="38">
        <f>IFERROR(B48/J48,0)</f>
        <v>0.11938431758793491</v>
      </c>
      <c r="O48" s="39">
        <f>IFERROR(I48/H48,0)</f>
        <v>1.9492424973463283E-2</v>
      </c>
      <c r="P48" s="37">
        <f>D48*250</f>
        <v>2930500</v>
      </c>
      <c r="Q48" s="40">
        <f>ABS(P48-B48)/B48</f>
        <v>3.8762995700270229</v>
      </c>
    </row>
    <row r="49" spans="1:17" ht="13.5" thickBot="1" x14ac:dyDescent="0.35">
      <c r="A49" s="53" t="s">
        <v>66</v>
      </c>
      <c r="B49" s="54">
        <v>932</v>
      </c>
      <c r="C49" s="54"/>
      <c r="D49" s="54">
        <v>10</v>
      </c>
      <c r="E49" s="54"/>
      <c r="F49" s="54">
        <v>649</v>
      </c>
      <c r="G49" s="54">
        <v>273</v>
      </c>
      <c r="H49" s="54"/>
      <c r="I49" s="54"/>
      <c r="J49" s="55">
        <v>13915</v>
      </c>
      <c r="K49" s="54"/>
      <c r="L49" s="54"/>
      <c r="M49" s="47"/>
      <c r="N49" s="38">
        <f>IFERROR(B49/J49,0)</f>
        <v>6.6978081207330217E-2</v>
      </c>
      <c r="O49" s="39">
        <f>IFERROR(I49/H49,0)</f>
        <v>0</v>
      </c>
      <c r="P49" s="37">
        <f>D49*250</f>
        <v>2500</v>
      </c>
      <c r="Q49" s="40">
        <f>ABS(P49-B49)/B49</f>
        <v>1.6824034334763949</v>
      </c>
    </row>
    <row r="50" spans="1:17" ht="15" thickBot="1" x14ac:dyDescent="0.35">
      <c r="A50" s="42" t="s">
        <v>28</v>
      </c>
      <c r="B50" s="1">
        <v>48814</v>
      </c>
      <c r="C50" s="2"/>
      <c r="D50" s="2">
        <v>385</v>
      </c>
      <c r="E50" s="2"/>
      <c r="F50" s="1">
        <v>40352</v>
      </c>
      <c r="G50" s="1">
        <v>8077</v>
      </c>
      <c r="H50" s="1">
        <v>15226</v>
      </c>
      <c r="I50" s="2">
        <v>120</v>
      </c>
      <c r="J50" s="1">
        <v>763337</v>
      </c>
      <c r="K50" s="1">
        <v>238100</v>
      </c>
      <c r="L50" s="1">
        <v>3205958</v>
      </c>
      <c r="M50" s="47"/>
      <c r="N50" s="38">
        <f>IFERROR(B50/J50,0)</f>
        <v>6.3948164441131508E-2</v>
      </c>
      <c r="O50" s="39">
        <f>IFERROR(I50/H50,0)</f>
        <v>7.8812557467489823E-3</v>
      </c>
      <c r="P50" s="37">
        <f>D50*250</f>
        <v>96250</v>
      </c>
      <c r="Q50" s="40">
        <f>ABS(P50-B50)/B50</f>
        <v>0.97177039373950092</v>
      </c>
    </row>
    <row r="51" spans="1:17" ht="15" thickBot="1" x14ac:dyDescent="0.35">
      <c r="A51" s="42" t="s">
        <v>48</v>
      </c>
      <c r="B51" s="1">
        <v>1553</v>
      </c>
      <c r="C51" s="2"/>
      <c r="D51" s="2">
        <v>58</v>
      </c>
      <c r="E51" s="2"/>
      <c r="F51" s="1">
        <v>1366</v>
      </c>
      <c r="G51" s="2">
        <v>129</v>
      </c>
      <c r="H51" s="1">
        <v>2489</v>
      </c>
      <c r="I51" s="2">
        <v>93</v>
      </c>
      <c r="J51" s="1">
        <v>118604</v>
      </c>
      <c r="K51" s="1">
        <v>190074</v>
      </c>
      <c r="L51" s="1">
        <v>623989</v>
      </c>
      <c r="M51" s="47"/>
      <c r="N51" s="38">
        <f>IFERROR(B51/J51,0)</f>
        <v>1.3093993457218981E-2</v>
      </c>
      <c r="O51" s="39">
        <f>IFERROR(I51/H51,0)</f>
        <v>3.7364403374849336E-2</v>
      </c>
      <c r="P51" s="37">
        <f>D51*250</f>
        <v>14500</v>
      </c>
      <c r="Q51" s="40">
        <f>ABS(P51-B51)/B51</f>
        <v>8.3367675466838378</v>
      </c>
    </row>
    <row r="52" spans="1:17" ht="15" thickBot="1" x14ac:dyDescent="0.35">
      <c r="A52" s="42" t="s">
        <v>29</v>
      </c>
      <c r="B52" s="1">
        <v>112072</v>
      </c>
      <c r="C52" s="2"/>
      <c r="D52" s="1">
        <v>2443</v>
      </c>
      <c r="E52" s="2"/>
      <c r="F52" s="1">
        <v>14249</v>
      </c>
      <c r="G52" s="1">
        <v>95380</v>
      </c>
      <c r="H52" s="1">
        <v>13130</v>
      </c>
      <c r="I52" s="2">
        <v>286</v>
      </c>
      <c r="J52" s="1">
        <v>1572982</v>
      </c>
      <c r="K52" s="1">
        <v>184287</v>
      </c>
      <c r="L52" s="1">
        <v>8535519</v>
      </c>
      <c r="M52" s="47"/>
      <c r="N52" s="38">
        <f>IFERROR(B52/J52,0)</f>
        <v>7.124811345584374E-2</v>
      </c>
      <c r="O52" s="39">
        <f>IFERROR(I52/H52,0)</f>
        <v>2.1782178217821781E-2</v>
      </c>
      <c r="P52" s="37">
        <f>D52*250</f>
        <v>610750</v>
      </c>
      <c r="Q52" s="40">
        <f>ABS(P52-B52)/B52</f>
        <v>4.4496216717824257</v>
      </c>
    </row>
    <row r="53" spans="1:17" ht="15" thickBot="1" x14ac:dyDescent="0.35">
      <c r="A53" s="42" t="s">
        <v>9</v>
      </c>
      <c r="B53" s="1">
        <v>72386</v>
      </c>
      <c r="C53" s="2"/>
      <c r="D53" s="1">
        <v>1857</v>
      </c>
      <c r="E53" s="2"/>
      <c r="F53" s="1">
        <v>26184</v>
      </c>
      <c r="G53" s="1">
        <v>44345</v>
      </c>
      <c r="H53" s="1">
        <v>9506</v>
      </c>
      <c r="I53" s="2">
        <v>244</v>
      </c>
      <c r="J53" s="1">
        <v>1010191</v>
      </c>
      <c r="K53" s="1">
        <v>132660</v>
      </c>
      <c r="L53" s="1">
        <v>7614893</v>
      </c>
      <c r="M53" s="47"/>
      <c r="N53" s="38">
        <f>IFERROR(B53/J53,0)</f>
        <v>7.1655756188681155E-2</v>
      </c>
      <c r="O53" s="39">
        <f>IFERROR(I53/H53,0)</f>
        <v>2.5667999158426259E-2</v>
      </c>
      <c r="P53" s="37">
        <f>D53*250</f>
        <v>464250</v>
      </c>
      <c r="Q53" s="40">
        <f>ABS(P53-B53)/B53</f>
        <v>5.4135330036194844</v>
      </c>
    </row>
    <row r="54" spans="1:17" ht="15" thickBot="1" x14ac:dyDescent="0.35">
      <c r="A54" s="42" t="s">
        <v>56</v>
      </c>
      <c r="B54" s="1">
        <v>9185</v>
      </c>
      <c r="C54" s="2"/>
      <c r="D54" s="2">
        <v>176</v>
      </c>
      <c r="E54" s="2"/>
      <c r="F54" s="1">
        <v>7307</v>
      </c>
      <c r="G54" s="1">
        <v>1702</v>
      </c>
      <c r="H54" s="1">
        <v>5125</v>
      </c>
      <c r="I54" s="2">
        <v>98</v>
      </c>
      <c r="J54" s="1">
        <v>391683</v>
      </c>
      <c r="K54" s="1">
        <v>218555</v>
      </c>
      <c r="L54" s="1">
        <v>1792147</v>
      </c>
      <c r="M54" s="47"/>
      <c r="N54" s="38">
        <f>IFERROR(B54/J54,0)</f>
        <v>2.3450085911310932E-2</v>
      </c>
      <c r="O54" s="39">
        <f>IFERROR(I54/H54,0)</f>
        <v>1.9121951219512195E-2</v>
      </c>
      <c r="P54" s="37">
        <f>D54*250</f>
        <v>44000</v>
      </c>
      <c r="Q54" s="40">
        <f>ABS(P54-B54)/B54</f>
        <v>3.7904191616766467</v>
      </c>
    </row>
    <row r="55" spans="1:17" ht="15" thickBot="1" x14ac:dyDescent="0.35">
      <c r="A55" s="42" t="s">
        <v>22</v>
      </c>
      <c r="B55" s="1">
        <v>70009</v>
      </c>
      <c r="C55" s="2"/>
      <c r="D55" s="1">
        <v>1081</v>
      </c>
      <c r="E55" s="2"/>
      <c r="F55" s="1">
        <v>60933</v>
      </c>
      <c r="G55" s="1">
        <v>7995</v>
      </c>
      <c r="H55" s="1">
        <v>12024</v>
      </c>
      <c r="I55" s="2">
        <v>186</v>
      </c>
      <c r="J55" s="1">
        <v>1180797</v>
      </c>
      <c r="K55" s="1">
        <v>202801</v>
      </c>
      <c r="L55" s="1">
        <v>5822434</v>
      </c>
      <c r="M55" s="47"/>
      <c r="N55" s="38">
        <f>IFERROR(B55/J55,0)</f>
        <v>5.9289615403833172E-2</v>
      </c>
      <c r="O55" s="39">
        <f>IFERROR(I55/H55,0)</f>
        <v>1.5469061876247504E-2</v>
      </c>
      <c r="P55" s="37">
        <f>D55*250</f>
        <v>270250</v>
      </c>
      <c r="Q55" s="40">
        <f>ABS(P55-B55)/B55</f>
        <v>2.8602179719750316</v>
      </c>
    </row>
    <row r="56" spans="1:17" ht="15" thickBot="1" x14ac:dyDescent="0.35">
      <c r="A56" s="52" t="s">
        <v>55</v>
      </c>
      <c r="B56" s="29">
        <v>3543</v>
      </c>
      <c r="C56" s="13"/>
      <c r="D56" s="13">
        <v>37</v>
      </c>
      <c r="E56" s="13"/>
      <c r="F56" s="29">
        <v>2879</v>
      </c>
      <c r="G56" s="13">
        <v>627</v>
      </c>
      <c r="H56" s="29">
        <v>6122</v>
      </c>
      <c r="I56" s="13">
        <v>64</v>
      </c>
      <c r="J56" s="29">
        <v>97788</v>
      </c>
      <c r="K56" s="29">
        <v>168962</v>
      </c>
      <c r="L56" s="29">
        <v>578759</v>
      </c>
      <c r="M56" s="49"/>
      <c r="N56" s="38">
        <f>IFERROR(B56/J56,0)</f>
        <v>3.623143944042214E-2</v>
      </c>
      <c r="O56" s="39">
        <f>IFERROR(I56/H56,0)</f>
        <v>1.0454099967330937E-2</v>
      </c>
      <c r="P56" s="37">
        <f>D56*250</f>
        <v>9250</v>
      </c>
      <c r="Q56" s="40">
        <f>ABS(P56-B56)/B56</f>
        <v>1.610781823313576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50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50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50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50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51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51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50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50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50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50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FFC15D9E-B4CA-443B-86BA-1B9C84EE542E}"/>
    <hyperlink ref="A48" r:id="rId2" display="https://www.worldometers.info/coronavirus/usa/texas/" xr:uid="{F9E4A134-7988-46A9-AA98-A5BEDBA35360}"/>
    <hyperlink ref="A11" r:id="rId3" display="https://www.worldometers.info/coronavirus/usa/florida/" xr:uid="{770F72F2-68E0-407D-8BD3-54D134071125}"/>
    <hyperlink ref="A35" r:id="rId4" display="https://www.worldometers.info/coronavirus/usa/new-york/" xr:uid="{A5A340A7-B70C-4CCB-95CF-C0B90BECE11E}"/>
    <hyperlink ref="A12" r:id="rId5" display="https://www.worldometers.info/coronavirus/usa/georgia/" xr:uid="{0156876D-9768-49A9-86C0-09DA3E835A73}"/>
    <hyperlink ref="A16" r:id="rId6" display="https://www.worldometers.info/coronavirus/usa/illinois/" xr:uid="{FD73F596-1E3C-4BA0-8B94-A46DE721C7B6}"/>
    <hyperlink ref="A4" r:id="rId7" display="https://www.worldometers.info/coronavirus/usa/arizona/" xr:uid="{120FCA48-1626-44FA-B3D8-13ED45D1AFBF}"/>
    <hyperlink ref="A33" r:id="rId8" display="https://www.worldometers.info/coronavirus/usa/new-jersey/" xr:uid="{F4A3059F-DAB8-4994-8F5E-97F40EF50EEB}"/>
    <hyperlink ref="A36" r:id="rId9" display="https://www.worldometers.info/coronavirus/usa/north-carolina/" xr:uid="{25918B55-387C-4FF2-896D-A7247BD37D54}"/>
    <hyperlink ref="A47" r:id="rId10" display="https://www.worldometers.info/coronavirus/usa/tennessee/" xr:uid="{A57CC216-2C8B-4948-8E0E-A331BD879A5E}"/>
    <hyperlink ref="A21" r:id="rId11" display="https://www.worldometers.info/coronavirus/usa/louisiana/" xr:uid="{2920486C-5D3A-4CE4-98B9-392582E5F840}"/>
    <hyperlink ref="A42" r:id="rId12" display="https://www.worldometers.info/coronavirus/usa/pennsylvania/" xr:uid="{45C9F344-DBD7-4766-A828-995A2C4498EF}"/>
    <hyperlink ref="A24" r:id="rId13" display="https://www.worldometers.info/coronavirus/usa/massachusetts/" xr:uid="{EC4F4537-5278-45DB-901B-A70DD355BFEC}"/>
    <hyperlink ref="A2" r:id="rId14" display="https://www.worldometers.info/coronavirus/usa/alabama/" xr:uid="{F9ADFECF-EEF2-457D-94F0-E3A5CE5399C2}"/>
    <hyperlink ref="A39" r:id="rId15" display="https://www.worldometers.info/coronavirus/usa/ohio/" xr:uid="{7E243AA8-6619-4EDF-8475-3F555BB050C2}"/>
    <hyperlink ref="A52" r:id="rId16" display="https://www.worldometers.info/coronavirus/usa/virginia/" xr:uid="{7F6C2EE4-4E7B-4AAD-BD20-A1F8EB003DC6}"/>
    <hyperlink ref="A45" r:id="rId17" display="https://www.worldometers.info/coronavirus/usa/south-carolina/" xr:uid="{3B2F892D-58F6-4946-AF64-EBCF48C28732}"/>
    <hyperlink ref="A25" r:id="rId18" display="https://www.worldometers.info/coronavirus/usa/michigan/" xr:uid="{A2527D9B-BD4B-49C4-ABF6-8625516B1AA6}"/>
    <hyperlink ref="A23" r:id="rId19" display="https://www.worldometers.info/coronavirus/usa/maryland/" xr:uid="{8EC515BF-7D8E-451D-B65A-C3228A50FD83}"/>
    <hyperlink ref="A17" r:id="rId20" display="https://www.worldometers.info/coronavirus/usa/indiana/" xr:uid="{950F5DFE-2AD3-4699-B39A-E5E30DCCDB73}"/>
    <hyperlink ref="A27" r:id="rId21" display="https://www.worldometers.info/coronavirus/usa/mississippi/" xr:uid="{3A9BC1EF-C41B-4EB8-B29E-BF1B96BA6ACD}"/>
    <hyperlink ref="A28" r:id="rId22" display="https://www.worldometers.info/coronavirus/usa/missouri/" xr:uid="{B780D841-7AE0-4303-9FF2-BAA9C50C8A32}"/>
    <hyperlink ref="A53" r:id="rId23" display="https://www.worldometers.info/coronavirus/usa/washington/" xr:uid="{3589B660-1728-4087-A938-93F80719BE84}"/>
    <hyperlink ref="A55" r:id="rId24" display="https://www.worldometers.info/coronavirus/usa/wisconsin/" xr:uid="{214C632C-3DE8-427A-BDA4-17AA116FCCAB}"/>
    <hyperlink ref="A26" r:id="rId25" display="https://www.worldometers.info/coronavirus/usa/minnesota/" xr:uid="{D45551C4-ADC8-4ECA-A1A5-799B1DC20A6B}"/>
    <hyperlink ref="A31" r:id="rId26" display="https://www.worldometers.info/coronavirus/usa/nevada/" xr:uid="{013C5E4B-A843-46AE-A006-2284FAEF465C}"/>
    <hyperlink ref="A5" r:id="rId27" display="https://www.worldometers.info/coronavirus/usa/arkansas/" xr:uid="{F7B83F84-F961-4147-8A91-C266AB272092}"/>
    <hyperlink ref="A18" r:id="rId28" display="https://www.worldometers.info/coronavirus/usa/iowa/" xr:uid="{873D2603-CEAE-4908-A481-867670785BA4}"/>
    <hyperlink ref="A7" r:id="rId29" display="https://www.worldometers.info/coronavirus/usa/colorado/" xr:uid="{8B7F9FCA-29EB-4F1A-BFB7-9306E9B400D8}"/>
    <hyperlink ref="A40" r:id="rId30" display="https://www.worldometers.info/coronavirus/usa/oklahoma/" xr:uid="{2BBD0168-86A0-4EDA-8FC0-5EDB4CDFC175}"/>
    <hyperlink ref="A8" r:id="rId31" display="https://www.worldometers.info/coronavirus/usa/connecticut/" xr:uid="{511D1D91-8FA1-4661-8CEA-F83FC1E441EE}"/>
    <hyperlink ref="A50" r:id="rId32" display="https://www.worldometers.info/coronavirus/usa/utah/" xr:uid="{73E5AD9C-8C19-49BF-979D-8AF6E9DE8FFC}"/>
    <hyperlink ref="A20" r:id="rId33" display="https://www.worldometers.info/coronavirus/usa/kentucky/" xr:uid="{7F83987C-E662-4607-B9B3-F371C1404C84}"/>
    <hyperlink ref="A19" r:id="rId34" display="https://www.worldometers.info/coronavirus/usa/kansas/" xr:uid="{2FB8097F-7914-4EA2-8BFC-B31DB9F119EF}"/>
    <hyperlink ref="A30" r:id="rId35" display="https://www.worldometers.info/coronavirus/usa/nebraska/" xr:uid="{C5F5498C-D4F6-4E25-80D5-C8F8023E4128}"/>
    <hyperlink ref="A15" r:id="rId36" display="https://www.worldometers.info/coronavirus/usa/idaho/" xr:uid="{33CC5163-FE47-439E-BEF6-08C7F23C1FC1}"/>
    <hyperlink ref="A41" r:id="rId37" display="https://www.worldometers.info/coronavirus/usa/oregon/" xr:uid="{DF1F0CA2-47B1-420E-A565-64765A1C226B}"/>
    <hyperlink ref="A34" r:id="rId38" display="https://www.worldometers.info/coronavirus/usa/new-mexico/" xr:uid="{DEC4EF2A-1D58-4956-816A-1E69C8FC19CF}"/>
    <hyperlink ref="A44" r:id="rId39" display="https://www.worldometers.info/coronavirus/usa/rhode-island/" xr:uid="{95B3BB27-D829-40B5-B365-661FEDA3F196}"/>
    <hyperlink ref="A9" r:id="rId40" display="https://www.worldometers.info/coronavirus/usa/delaware/" xr:uid="{71DB6B97-CB24-4BA6-9EF5-2C4814194F92}"/>
    <hyperlink ref="A10" r:id="rId41" display="https://www.worldometers.info/coronavirus/usa/district-of-columbia/" xr:uid="{8DFA1A6C-3BA8-453F-8812-A8988397C4AA}"/>
    <hyperlink ref="A46" r:id="rId42" display="https://www.worldometers.info/coronavirus/usa/south-dakota/" xr:uid="{3AB0E059-B878-4635-B155-C8527153D585}"/>
    <hyperlink ref="A37" r:id="rId43" display="https://www.worldometers.info/coronavirus/usa/north-dakota/" xr:uid="{1EA9AB66-7C96-4F23-95B8-4B35FB4E6F24}"/>
    <hyperlink ref="A54" r:id="rId44" display="https://www.worldometers.info/coronavirus/usa/west-virginia/" xr:uid="{FC052B4A-15E3-4D09-BE92-F5FC573DB0EA}"/>
    <hyperlink ref="A32" r:id="rId45" display="https://www.worldometers.info/coronavirus/usa/new-hampshire/" xr:uid="{515F3530-0B08-45AA-A31B-D8A368E285AB}"/>
    <hyperlink ref="A29" r:id="rId46" display="https://www.worldometers.info/coronavirus/usa/montana/" xr:uid="{3121FF2C-7F38-420C-80F8-A37A7390920E}"/>
    <hyperlink ref="A14" r:id="rId47" display="https://www.worldometers.info/coronavirus/usa/hawaii/" xr:uid="{73EF9452-2A5C-46FF-8F5A-1296DF0F4C90}"/>
    <hyperlink ref="A3" r:id="rId48" display="https://www.worldometers.info/coronavirus/usa/alaska/" xr:uid="{03DB02C2-4C79-4072-95D8-D970FBC4DB93}"/>
    <hyperlink ref="A22" r:id="rId49" display="https://www.worldometers.info/coronavirus/usa/maine/" xr:uid="{7C2097D6-9021-4197-BC81-E6B4A6FE42B7}"/>
    <hyperlink ref="A56" r:id="rId50" display="https://www.worldometers.info/coronavirus/usa/wyoming/" xr:uid="{5D1D35E6-1881-4B70-AD25-88F189CFBCE0}"/>
    <hyperlink ref="A51" r:id="rId51" display="https://www.worldometers.info/coronavirus/usa/vermont/" xr:uid="{DE75002C-C9F4-4E83-8030-7731C5BA8F2A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8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4"/>
  </cols>
  <sheetData>
    <row r="1" spans="1:2" ht="15" thickBot="1" x14ac:dyDescent="0.4"/>
    <row r="2" spans="1:2" ht="15" thickBot="1" x14ac:dyDescent="0.4">
      <c r="A2" s="42" t="s">
        <v>36</v>
      </c>
      <c r="B2" s="31">
        <v>2011</v>
      </c>
    </row>
    <row r="3" spans="1:2" ht="15" thickBot="1" x14ac:dyDescent="0.4">
      <c r="A3" s="42" t="s">
        <v>52</v>
      </c>
      <c r="B3" s="31">
        <v>31</v>
      </c>
    </row>
    <row r="4" spans="1:2" ht="15" thickBot="1" x14ac:dyDescent="0.4">
      <c r="A4" s="42" t="s">
        <v>33</v>
      </c>
      <c r="B4" s="31">
        <v>4756</v>
      </c>
    </row>
    <row r="5" spans="1:2" ht="15" thickBot="1" x14ac:dyDescent="0.4">
      <c r="A5" s="42" t="s">
        <v>34</v>
      </c>
      <c r="B5" s="31">
        <v>674</v>
      </c>
    </row>
    <row r="6" spans="1:2" ht="15" thickBot="1" x14ac:dyDescent="0.4">
      <c r="A6" s="42" t="s">
        <v>10</v>
      </c>
      <c r="B6" s="31">
        <v>12139</v>
      </c>
    </row>
    <row r="7" spans="1:2" ht="15" thickBot="1" x14ac:dyDescent="0.4">
      <c r="A7" s="42" t="s">
        <v>18</v>
      </c>
      <c r="B7" s="31">
        <v>1918</v>
      </c>
    </row>
    <row r="8" spans="1:2" ht="15" thickBot="1" x14ac:dyDescent="0.4">
      <c r="A8" s="42" t="s">
        <v>23</v>
      </c>
      <c r="B8" s="31">
        <v>4460</v>
      </c>
    </row>
    <row r="9" spans="1:2" ht="15" thickBot="1" x14ac:dyDescent="0.4">
      <c r="A9" s="42" t="s">
        <v>43</v>
      </c>
      <c r="B9" s="31">
        <v>600</v>
      </c>
    </row>
    <row r="10" spans="1:2" ht="29.5" thickBot="1" x14ac:dyDescent="0.4">
      <c r="A10" s="42" t="s">
        <v>63</v>
      </c>
      <c r="B10" s="31">
        <v>604</v>
      </c>
    </row>
    <row r="11" spans="1:2" ht="15" thickBot="1" x14ac:dyDescent="0.4">
      <c r="A11" s="42" t="s">
        <v>13</v>
      </c>
      <c r="B11" s="31">
        <v>10282</v>
      </c>
    </row>
    <row r="12" spans="1:2" ht="15" thickBot="1" x14ac:dyDescent="0.4">
      <c r="A12" s="42" t="s">
        <v>16</v>
      </c>
      <c r="B12" s="31">
        <v>5092</v>
      </c>
    </row>
    <row r="13" spans="1:2" ht="15" thickBot="1" x14ac:dyDescent="0.4">
      <c r="A13" s="45" t="s">
        <v>64</v>
      </c>
      <c r="B13" s="31">
        <v>6</v>
      </c>
    </row>
    <row r="14" spans="1:2" ht="15" thickBot="1" x14ac:dyDescent="0.4">
      <c r="A14" s="42" t="s">
        <v>47</v>
      </c>
      <c r="B14" s="31">
        <v>47</v>
      </c>
    </row>
    <row r="15" spans="1:2" ht="15" thickBot="1" x14ac:dyDescent="0.4">
      <c r="A15" s="42" t="s">
        <v>49</v>
      </c>
      <c r="B15" s="31">
        <v>306</v>
      </c>
    </row>
    <row r="16" spans="1:2" ht="15" thickBot="1" x14ac:dyDescent="0.4">
      <c r="A16" s="42" t="s">
        <v>12</v>
      </c>
      <c r="B16" s="31">
        <v>8083</v>
      </c>
    </row>
    <row r="17" spans="1:2" ht="15" thickBot="1" x14ac:dyDescent="0.4">
      <c r="A17" s="42" t="s">
        <v>27</v>
      </c>
      <c r="B17" s="31">
        <v>3218</v>
      </c>
    </row>
    <row r="18" spans="1:2" ht="15" thickBot="1" x14ac:dyDescent="0.4">
      <c r="A18" s="42" t="s">
        <v>41</v>
      </c>
      <c r="B18" s="31">
        <v>1033</v>
      </c>
    </row>
    <row r="19" spans="1:2" ht="15" thickBot="1" x14ac:dyDescent="0.4">
      <c r="A19" s="42" t="s">
        <v>45</v>
      </c>
      <c r="B19" s="31">
        <v>429</v>
      </c>
    </row>
    <row r="20" spans="1:2" ht="15" thickBot="1" x14ac:dyDescent="0.4">
      <c r="A20" s="42" t="s">
        <v>38</v>
      </c>
      <c r="B20" s="31">
        <v>872</v>
      </c>
    </row>
    <row r="21" spans="1:2" ht="15" thickBot="1" x14ac:dyDescent="0.4">
      <c r="A21" s="42" t="s">
        <v>14</v>
      </c>
      <c r="B21" s="31">
        <v>4687</v>
      </c>
    </row>
    <row r="22" spans="1:2" ht="15" thickBot="1" x14ac:dyDescent="0.4">
      <c r="A22" s="42" t="s">
        <v>39</v>
      </c>
      <c r="B22" s="31">
        <v>130</v>
      </c>
    </row>
    <row r="23" spans="1:2" ht="15" thickBot="1" x14ac:dyDescent="0.4">
      <c r="A23" s="42" t="s">
        <v>26</v>
      </c>
      <c r="B23" s="31">
        <v>3685</v>
      </c>
    </row>
    <row r="24" spans="1:2" ht="15" thickBot="1" x14ac:dyDescent="0.4">
      <c r="A24" s="42" t="s">
        <v>17</v>
      </c>
      <c r="B24" s="31">
        <v>8921</v>
      </c>
    </row>
    <row r="25" spans="1:2" ht="15" thickBot="1" x14ac:dyDescent="0.4">
      <c r="A25" s="42" t="s">
        <v>11</v>
      </c>
      <c r="B25" s="31">
        <v>6655</v>
      </c>
    </row>
    <row r="26" spans="1:2" ht="15" thickBot="1" x14ac:dyDescent="0.4">
      <c r="A26" s="42" t="s">
        <v>32</v>
      </c>
      <c r="B26" s="31">
        <v>1807</v>
      </c>
    </row>
    <row r="27" spans="1:2" ht="15" thickBot="1" x14ac:dyDescent="0.4">
      <c r="A27" s="42" t="s">
        <v>30</v>
      </c>
      <c r="B27" s="31">
        <v>2237</v>
      </c>
    </row>
    <row r="28" spans="1:2" ht="15" thickBot="1" x14ac:dyDescent="0.4">
      <c r="A28" s="42" t="s">
        <v>35</v>
      </c>
      <c r="B28" s="31">
        <v>1540</v>
      </c>
    </row>
    <row r="29" spans="1:2" ht="15" thickBot="1" x14ac:dyDescent="0.4">
      <c r="A29" s="42" t="s">
        <v>51</v>
      </c>
      <c r="B29" s="31">
        <v>90</v>
      </c>
    </row>
    <row r="30" spans="1:2" ht="15" thickBot="1" x14ac:dyDescent="0.4">
      <c r="A30" s="42" t="s">
        <v>50</v>
      </c>
      <c r="B30" s="31">
        <v>376</v>
      </c>
    </row>
    <row r="31" spans="1:2" ht="15" thickBot="1" x14ac:dyDescent="0.4">
      <c r="A31" s="42" t="s">
        <v>31</v>
      </c>
      <c r="B31" s="31">
        <v>1197</v>
      </c>
    </row>
    <row r="32" spans="1:2" ht="29.5" thickBot="1" x14ac:dyDescent="0.4">
      <c r="A32" s="42" t="s">
        <v>42</v>
      </c>
      <c r="B32" s="31">
        <v>429</v>
      </c>
    </row>
    <row r="33" spans="1:2" ht="15" thickBot="1" x14ac:dyDescent="0.4">
      <c r="A33" s="42" t="s">
        <v>8</v>
      </c>
      <c r="B33" s="31">
        <v>16047</v>
      </c>
    </row>
    <row r="34" spans="1:2" ht="15" thickBot="1" x14ac:dyDescent="0.4">
      <c r="A34" s="42" t="s">
        <v>44</v>
      </c>
      <c r="B34" s="31">
        <v>743</v>
      </c>
    </row>
    <row r="35" spans="1:2" ht="15" thickBot="1" x14ac:dyDescent="0.4">
      <c r="A35" s="42" t="s">
        <v>7</v>
      </c>
      <c r="B35" s="31">
        <v>32950</v>
      </c>
    </row>
    <row r="36" spans="1:2" ht="15" thickBot="1" x14ac:dyDescent="0.4">
      <c r="A36" s="42" t="s">
        <v>24</v>
      </c>
      <c r="B36" s="31">
        <v>2545</v>
      </c>
    </row>
    <row r="37" spans="1:2" ht="15" thickBot="1" x14ac:dyDescent="0.4">
      <c r="A37" s="42" t="s">
        <v>53</v>
      </c>
      <c r="B37" s="31">
        <v>135</v>
      </c>
    </row>
    <row r="38" spans="1:2" ht="21.5" thickBot="1" x14ac:dyDescent="0.4">
      <c r="A38" s="45" t="s">
        <v>67</v>
      </c>
      <c r="B38" s="31">
        <v>2</v>
      </c>
    </row>
    <row r="39" spans="1:2" ht="15" thickBot="1" x14ac:dyDescent="0.4">
      <c r="A39" s="42" t="s">
        <v>21</v>
      </c>
      <c r="B39" s="31">
        <v>3988</v>
      </c>
    </row>
    <row r="40" spans="1:2" ht="15" thickBot="1" x14ac:dyDescent="0.4">
      <c r="A40" s="42" t="s">
        <v>46</v>
      </c>
      <c r="B40" s="31">
        <v>725</v>
      </c>
    </row>
    <row r="41" spans="1:2" ht="15" thickBot="1" x14ac:dyDescent="0.4">
      <c r="A41" s="42" t="s">
        <v>37</v>
      </c>
      <c r="B41" s="31">
        <v>417</v>
      </c>
    </row>
    <row r="42" spans="1:2" ht="15" thickBot="1" x14ac:dyDescent="0.4">
      <c r="A42" s="42" t="s">
        <v>19</v>
      </c>
      <c r="B42" s="31">
        <v>7669</v>
      </c>
    </row>
    <row r="43" spans="1:2" ht="15" thickBot="1" x14ac:dyDescent="0.4">
      <c r="A43" s="45" t="s">
        <v>65</v>
      </c>
      <c r="B43" s="31">
        <v>390</v>
      </c>
    </row>
    <row r="44" spans="1:2" ht="15" thickBot="1" x14ac:dyDescent="0.4">
      <c r="A44" s="42" t="s">
        <v>40</v>
      </c>
      <c r="B44" s="31">
        <v>1030</v>
      </c>
    </row>
    <row r="45" spans="1:2" ht="15" thickBot="1" x14ac:dyDescent="0.4">
      <c r="A45" s="42" t="s">
        <v>25</v>
      </c>
      <c r="B45" s="31">
        <v>2493</v>
      </c>
    </row>
    <row r="46" spans="1:2" ht="15" thickBot="1" x14ac:dyDescent="0.4">
      <c r="A46" s="42" t="s">
        <v>54</v>
      </c>
      <c r="B46" s="31">
        <v>160</v>
      </c>
    </row>
    <row r="47" spans="1:2" ht="15" thickBot="1" x14ac:dyDescent="0.4">
      <c r="A47" s="42" t="s">
        <v>20</v>
      </c>
      <c r="B47" s="31">
        <v>1563</v>
      </c>
    </row>
    <row r="48" spans="1:2" ht="15" thickBot="1" x14ac:dyDescent="0.4">
      <c r="A48" s="42" t="s">
        <v>15</v>
      </c>
      <c r="B48" s="31">
        <v>11722</v>
      </c>
    </row>
    <row r="49" spans="1:2" ht="21.5" thickBot="1" x14ac:dyDescent="0.4">
      <c r="A49" s="53" t="s">
        <v>66</v>
      </c>
      <c r="B49" s="61">
        <v>10</v>
      </c>
    </row>
    <row r="50" spans="1:2" ht="15" thickBot="1" x14ac:dyDescent="0.4">
      <c r="A50" s="42" t="s">
        <v>28</v>
      </c>
      <c r="B50" s="31">
        <v>385</v>
      </c>
    </row>
    <row r="51" spans="1:2" ht="15" thickBot="1" x14ac:dyDescent="0.4">
      <c r="A51" s="42" t="s">
        <v>48</v>
      </c>
      <c r="B51" s="31">
        <v>58</v>
      </c>
    </row>
    <row r="52" spans="1:2" ht="15" thickBot="1" x14ac:dyDescent="0.4">
      <c r="A52" s="42" t="s">
        <v>29</v>
      </c>
      <c r="B52" s="31">
        <v>2443</v>
      </c>
    </row>
    <row r="53" spans="1:2" ht="15" thickBot="1" x14ac:dyDescent="0.4">
      <c r="A53" s="42" t="s">
        <v>9</v>
      </c>
      <c r="B53" s="31">
        <v>1857</v>
      </c>
    </row>
    <row r="54" spans="1:2" ht="15" thickBot="1" x14ac:dyDescent="0.4">
      <c r="A54" s="42" t="s">
        <v>56</v>
      </c>
      <c r="B54" s="31">
        <v>176</v>
      </c>
    </row>
    <row r="55" spans="1:2" ht="15" thickBot="1" x14ac:dyDescent="0.4">
      <c r="A55" s="42" t="s">
        <v>22</v>
      </c>
      <c r="B55" s="31">
        <v>1081</v>
      </c>
    </row>
    <row r="56" spans="1:2" ht="15" thickBot="1" x14ac:dyDescent="0.4">
      <c r="A56" s="52" t="s">
        <v>55</v>
      </c>
      <c r="B56" s="32">
        <v>37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146245BC-53E9-4200-937A-45A1E25E817F}"/>
    <hyperlink ref="A48" r:id="rId2" display="https://www.worldometers.info/coronavirus/usa/texas/" xr:uid="{201CDA44-9B79-4932-9C1F-87BAE3F9A23A}"/>
    <hyperlink ref="A11" r:id="rId3" display="https://www.worldometers.info/coronavirus/usa/florida/" xr:uid="{A3E3207C-4031-4222-8621-0E6A06C66345}"/>
    <hyperlink ref="A35" r:id="rId4" display="https://www.worldometers.info/coronavirus/usa/new-york/" xr:uid="{2D9F3A5C-4F80-4CAB-A65B-EFAADA1AE353}"/>
    <hyperlink ref="A12" r:id="rId5" display="https://www.worldometers.info/coronavirus/usa/georgia/" xr:uid="{D160F2F4-ECDE-4A31-A387-8263E4ED6EF9}"/>
    <hyperlink ref="A16" r:id="rId6" display="https://www.worldometers.info/coronavirus/usa/illinois/" xr:uid="{0261BDC1-FA70-4309-9CEE-CBE78B795A78}"/>
    <hyperlink ref="A4" r:id="rId7" display="https://www.worldometers.info/coronavirus/usa/arizona/" xr:uid="{4E295BDD-B064-4B8B-A3ED-7CA6E1AC9E3C}"/>
    <hyperlink ref="A33" r:id="rId8" display="https://www.worldometers.info/coronavirus/usa/new-jersey/" xr:uid="{2F220E8E-2649-4AA5-93D2-597F9E945D9C}"/>
    <hyperlink ref="A36" r:id="rId9" display="https://www.worldometers.info/coronavirus/usa/north-carolina/" xr:uid="{C3679719-3310-4A15-BE37-285DE2319F3D}"/>
    <hyperlink ref="A47" r:id="rId10" display="https://www.worldometers.info/coronavirus/usa/tennessee/" xr:uid="{2FCC69E5-FA8C-4E6F-B39D-2BF55895868E}"/>
    <hyperlink ref="A21" r:id="rId11" display="https://www.worldometers.info/coronavirus/usa/louisiana/" xr:uid="{0BEFA117-BAEF-4E7E-A042-E4C9F201E6B8}"/>
    <hyperlink ref="A42" r:id="rId12" display="https://www.worldometers.info/coronavirus/usa/pennsylvania/" xr:uid="{068BEA66-AE91-4CFF-8159-3506B7EE107D}"/>
    <hyperlink ref="A24" r:id="rId13" display="https://www.worldometers.info/coronavirus/usa/massachusetts/" xr:uid="{09AF92BB-879C-4E31-9C12-7535D9072A36}"/>
    <hyperlink ref="A2" r:id="rId14" display="https://www.worldometers.info/coronavirus/usa/alabama/" xr:uid="{2AE51235-B1DE-4A89-BC03-1DF7462844D3}"/>
    <hyperlink ref="A39" r:id="rId15" display="https://www.worldometers.info/coronavirus/usa/ohio/" xr:uid="{5ACE67DB-806C-4FF5-AA4F-2FEFC1F77845}"/>
    <hyperlink ref="A52" r:id="rId16" display="https://www.worldometers.info/coronavirus/usa/virginia/" xr:uid="{61EBD97A-7521-4D94-BD5E-2C21C46D383D}"/>
    <hyperlink ref="A45" r:id="rId17" display="https://www.worldometers.info/coronavirus/usa/south-carolina/" xr:uid="{9F9603A4-8DA1-4D3E-8EA9-40C99D2D9AE2}"/>
    <hyperlink ref="A25" r:id="rId18" display="https://www.worldometers.info/coronavirus/usa/michigan/" xr:uid="{FDAEA8D4-81F6-479B-8DF1-8267567684B3}"/>
    <hyperlink ref="A23" r:id="rId19" display="https://www.worldometers.info/coronavirus/usa/maryland/" xr:uid="{43038DFE-1502-4C9D-879E-A746171EC111}"/>
    <hyperlink ref="A17" r:id="rId20" display="https://www.worldometers.info/coronavirus/usa/indiana/" xr:uid="{FBCA4082-87FA-4937-AE23-3D211FAAB39E}"/>
    <hyperlink ref="A27" r:id="rId21" display="https://www.worldometers.info/coronavirus/usa/mississippi/" xr:uid="{81ECD7E6-F02F-453A-9073-042328632FD4}"/>
    <hyperlink ref="A28" r:id="rId22" display="https://www.worldometers.info/coronavirus/usa/missouri/" xr:uid="{D95D600C-778F-4F69-B78E-4B0D7604AC20}"/>
    <hyperlink ref="A53" r:id="rId23" display="https://www.worldometers.info/coronavirus/usa/washington/" xr:uid="{0589AEB7-60E3-4BA7-936F-A72F6E8F6D86}"/>
    <hyperlink ref="A55" r:id="rId24" display="https://www.worldometers.info/coronavirus/usa/wisconsin/" xr:uid="{6D7910E5-AADE-4A40-A7B3-5956192501B7}"/>
    <hyperlink ref="A26" r:id="rId25" display="https://www.worldometers.info/coronavirus/usa/minnesota/" xr:uid="{F6E382A0-ACE0-46B1-A978-D58A5928FAAB}"/>
    <hyperlink ref="A31" r:id="rId26" display="https://www.worldometers.info/coronavirus/usa/nevada/" xr:uid="{6033A76B-7166-4404-8BAD-52FAEE91AE5E}"/>
    <hyperlink ref="A5" r:id="rId27" display="https://www.worldometers.info/coronavirus/usa/arkansas/" xr:uid="{3B078534-E9B2-4ECA-A28B-22757F543DC1}"/>
    <hyperlink ref="A18" r:id="rId28" display="https://www.worldometers.info/coronavirus/usa/iowa/" xr:uid="{090E3AB9-4229-43A5-9771-1AA112B4D1B1}"/>
    <hyperlink ref="A7" r:id="rId29" display="https://www.worldometers.info/coronavirus/usa/colorado/" xr:uid="{2339A8AA-269E-4860-A3C5-CB035C4FF8AC}"/>
    <hyperlink ref="A40" r:id="rId30" display="https://www.worldometers.info/coronavirus/usa/oklahoma/" xr:uid="{09C92FB7-2809-4F1C-95FB-88EE71D7D945}"/>
    <hyperlink ref="A8" r:id="rId31" display="https://www.worldometers.info/coronavirus/usa/connecticut/" xr:uid="{E2591728-1936-462B-B70A-3CA0000D896D}"/>
    <hyperlink ref="A50" r:id="rId32" display="https://www.worldometers.info/coronavirus/usa/utah/" xr:uid="{CFE163D1-D276-4089-9953-FE59E5BEDF23}"/>
    <hyperlink ref="A20" r:id="rId33" display="https://www.worldometers.info/coronavirus/usa/kentucky/" xr:uid="{3789DF1C-BABE-41A5-8453-F250DE6C4301}"/>
    <hyperlink ref="A19" r:id="rId34" display="https://www.worldometers.info/coronavirus/usa/kansas/" xr:uid="{642F77E8-16AA-4E83-BBC9-A04199266D64}"/>
    <hyperlink ref="A30" r:id="rId35" display="https://www.worldometers.info/coronavirus/usa/nebraska/" xr:uid="{1282FF5A-41B6-4163-8234-9D54B97CFBC1}"/>
    <hyperlink ref="A15" r:id="rId36" display="https://www.worldometers.info/coronavirus/usa/idaho/" xr:uid="{7C6472C7-EE62-47E5-AC30-E983CBE6C61D}"/>
    <hyperlink ref="A41" r:id="rId37" display="https://www.worldometers.info/coronavirus/usa/oregon/" xr:uid="{6C777B17-730F-4A0B-A551-7792A786025C}"/>
    <hyperlink ref="A34" r:id="rId38" display="https://www.worldometers.info/coronavirus/usa/new-mexico/" xr:uid="{4DB437DA-D141-4585-AE2A-964FBCA91A01}"/>
    <hyperlink ref="A44" r:id="rId39" display="https://www.worldometers.info/coronavirus/usa/rhode-island/" xr:uid="{E84804F2-FC72-4808-BF09-B581EF075529}"/>
    <hyperlink ref="A9" r:id="rId40" display="https://www.worldometers.info/coronavirus/usa/delaware/" xr:uid="{D3E0AC16-5A6B-40E1-B59F-53A8AAEEB9CC}"/>
    <hyperlink ref="A10" r:id="rId41" display="https://www.worldometers.info/coronavirus/usa/district-of-columbia/" xr:uid="{911D265A-125D-410C-95BE-794729CDE16F}"/>
    <hyperlink ref="A46" r:id="rId42" display="https://www.worldometers.info/coronavirus/usa/south-dakota/" xr:uid="{854E7D31-E34C-422D-8C8F-22480A3537F1}"/>
    <hyperlink ref="A37" r:id="rId43" display="https://www.worldometers.info/coronavirus/usa/north-dakota/" xr:uid="{30193180-03D5-4A35-BC9D-F3B19DE0E176}"/>
    <hyperlink ref="A54" r:id="rId44" display="https://www.worldometers.info/coronavirus/usa/west-virginia/" xr:uid="{19EBC367-3960-405E-9C78-021BB37D047D}"/>
    <hyperlink ref="A32" r:id="rId45" display="https://www.worldometers.info/coronavirus/usa/new-hampshire/" xr:uid="{A190E8CD-AA42-4CFC-8D9A-E7D79FD1A85E}"/>
    <hyperlink ref="A29" r:id="rId46" display="https://www.worldometers.info/coronavirus/usa/montana/" xr:uid="{C4A70D7A-C412-43AB-A031-8723DA18981B}"/>
    <hyperlink ref="A14" r:id="rId47" display="https://www.worldometers.info/coronavirus/usa/hawaii/" xr:uid="{0F2E933F-62AC-4EA7-9F23-93257534A789}"/>
    <hyperlink ref="A3" r:id="rId48" display="https://www.worldometers.info/coronavirus/usa/alaska/" xr:uid="{1B676544-CFAA-4A0F-AA86-E41437431950}"/>
    <hyperlink ref="A22" r:id="rId49" display="https://www.worldometers.info/coronavirus/usa/maine/" xr:uid="{8ED28E48-10F3-4507-B298-04AE82A628D1}"/>
    <hyperlink ref="A56" r:id="rId50" display="https://www.worldometers.info/coronavirus/usa/wyoming/" xr:uid="{BFF2E906-9CD9-4B65-ACBB-77E6C4AA08BA}"/>
    <hyperlink ref="A51" r:id="rId51" display="https://www.worldometers.info/coronavirus/usa/vermont/" xr:uid="{E00706BA-CEFF-410E-B1B1-70C70DF6B0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42" t="s">
        <v>36</v>
      </c>
      <c r="C2" s="31">
        <v>2011</v>
      </c>
    </row>
    <row r="3" spans="1:3" ht="15" thickBot="1" x14ac:dyDescent="0.4">
      <c r="B3" s="42" t="s">
        <v>52</v>
      </c>
      <c r="C3" s="31">
        <v>31</v>
      </c>
    </row>
    <row r="4" spans="1:3" ht="15" thickBot="1" x14ac:dyDescent="0.4">
      <c r="A4" s="27" t="s">
        <v>33</v>
      </c>
      <c r="B4" s="42" t="s">
        <v>33</v>
      </c>
      <c r="C4" s="31">
        <v>4756</v>
      </c>
    </row>
    <row r="5" spans="1:3" ht="15" thickBot="1" x14ac:dyDescent="0.4">
      <c r="A5" s="27" t="s">
        <v>34</v>
      </c>
      <c r="B5" s="42" t="s">
        <v>34</v>
      </c>
      <c r="C5" s="31">
        <v>674</v>
      </c>
    </row>
    <row r="6" spans="1:3" ht="15" thickBot="1" x14ac:dyDescent="0.4">
      <c r="A6" s="27" t="s">
        <v>10</v>
      </c>
      <c r="B6" s="42" t="s">
        <v>10</v>
      </c>
      <c r="C6" s="31">
        <v>12139</v>
      </c>
    </row>
    <row r="7" spans="1:3" ht="15" thickBot="1" x14ac:dyDescent="0.4">
      <c r="A7" s="27" t="s">
        <v>18</v>
      </c>
      <c r="B7" s="42" t="s">
        <v>18</v>
      </c>
      <c r="C7" s="31">
        <v>1918</v>
      </c>
    </row>
    <row r="8" spans="1:3" ht="15" thickBot="1" x14ac:dyDescent="0.4">
      <c r="A8" s="27" t="s">
        <v>23</v>
      </c>
      <c r="B8" s="42" t="s">
        <v>23</v>
      </c>
      <c r="C8" s="31">
        <v>4460</v>
      </c>
    </row>
    <row r="9" spans="1:3" ht="15" thickBot="1" x14ac:dyDescent="0.4">
      <c r="A9" s="27" t="s">
        <v>43</v>
      </c>
      <c r="B9" s="42" t="s">
        <v>43</v>
      </c>
      <c r="C9" s="31">
        <v>600</v>
      </c>
    </row>
    <row r="10" spans="1:3" ht="29.5" thickBot="1" x14ac:dyDescent="0.4">
      <c r="A10" s="27" t="s">
        <v>95</v>
      </c>
      <c r="B10" s="42" t="s">
        <v>63</v>
      </c>
      <c r="C10" s="31">
        <v>604</v>
      </c>
    </row>
    <row r="11" spans="1:3" ht="15" thickBot="1" x14ac:dyDescent="0.4">
      <c r="A11" s="27" t="s">
        <v>13</v>
      </c>
      <c r="B11" s="42" t="s">
        <v>13</v>
      </c>
      <c r="C11" s="31">
        <v>10282</v>
      </c>
    </row>
    <row r="12" spans="1:3" ht="15" thickBot="1" x14ac:dyDescent="0.4">
      <c r="A12" s="27" t="s">
        <v>16</v>
      </c>
      <c r="B12" s="42" t="s">
        <v>16</v>
      </c>
      <c r="C12" s="31">
        <v>5092</v>
      </c>
    </row>
    <row r="13" spans="1:3" ht="13" thickBot="1" x14ac:dyDescent="0.4">
      <c r="A13" s="27" t="s">
        <v>64</v>
      </c>
      <c r="B13" s="45" t="s">
        <v>64</v>
      </c>
      <c r="C13" s="31">
        <v>6</v>
      </c>
    </row>
    <row r="14" spans="1:3" ht="15" thickBot="1" x14ac:dyDescent="0.4">
      <c r="B14" s="42" t="s">
        <v>47</v>
      </c>
      <c r="C14" s="31">
        <v>47</v>
      </c>
    </row>
    <row r="15" spans="1:3" ht="15" thickBot="1" x14ac:dyDescent="0.4">
      <c r="A15" s="27" t="s">
        <v>49</v>
      </c>
      <c r="B15" s="42" t="s">
        <v>49</v>
      </c>
      <c r="C15" s="31">
        <v>306</v>
      </c>
    </row>
    <row r="16" spans="1:3" ht="15" thickBot="1" x14ac:dyDescent="0.4">
      <c r="A16" s="27" t="s">
        <v>12</v>
      </c>
      <c r="B16" s="42" t="s">
        <v>12</v>
      </c>
      <c r="C16" s="31">
        <v>8083</v>
      </c>
    </row>
    <row r="17" spans="1:3" ht="15" thickBot="1" x14ac:dyDescent="0.4">
      <c r="A17" s="27" t="s">
        <v>27</v>
      </c>
      <c r="B17" s="42" t="s">
        <v>27</v>
      </c>
      <c r="C17" s="31">
        <v>3218</v>
      </c>
    </row>
    <row r="18" spans="1:3" ht="15" thickBot="1" x14ac:dyDescent="0.4">
      <c r="A18" s="27" t="s">
        <v>41</v>
      </c>
      <c r="B18" s="42" t="s">
        <v>41</v>
      </c>
      <c r="C18" s="31">
        <v>1033</v>
      </c>
    </row>
    <row r="19" spans="1:3" ht="15" thickBot="1" x14ac:dyDescent="0.4">
      <c r="A19" s="27" t="s">
        <v>45</v>
      </c>
      <c r="B19" s="42" t="s">
        <v>45</v>
      </c>
      <c r="C19" s="31">
        <v>429</v>
      </c>
    </row>
    <row r="20" spans="1:3" ht="15" thickBot="1" x14ac:dyDescent="0.4">
      <c r="A20" s="27" t="s">
        <v>38</v>
      </c>
      <c r="B20" s="42" t="s">
        <v>38</v>
      </c>
      <c r="C20" s="31">
        <v>872</v>
      </c>
    </row>
    <row r="21" spans="1:3" ht="15" thickBot="1" x14ac:dyDescent="0.4">
      <c r="A21" s="27" t="s">
        <v>14</v>
      </c>
      <c r="B21" s="42" t="s">
        <v>14</v>
      </c>
      <c r="C21" s="31">
        <v>4687</v>
      </c>
    </row>
    <row r="22" spans="1:3" ht="15" thickBot="1" x14ac:dyDescent="0.4">
      <c r="B22" s="42" t="s">
        <v>39</v>
      </c>
      <c r="C22" s="31">
        <v>130</v>
      </c>
    </row>
    <row r="23" spans="1:3" ht="15" thickBot="1" x14ac:dyDescent="0.4">
      <c r="A23" s="27" t="s">
        <v>26</v>
      </c>
      <c r="B23" s="42" t="s">
        <v>26</v>
      </c>
      <c r="C23" s="31">
        <v>3685</v>
      </c>
    </row>
    <row r="24" spans="1:3" ht="15" thickBot="1" x14ac:dyDescent="0.4">
      <c r="A24" s="27" t="s">
        <v>17</v>
      </c>
      <c r="B24" s="42" t="s">
        <v>17</v>
      </c>
      <c r="C24" s="31">
        <v>8921</v>
      </c>
    </row>
    <row r="25" spans="1:3" ht="15" thickBot="1" x14ac:dyDescent="0.4">
      <c r="A25" s="27" t="s">
        <v>11</v>
      </c>
      <c r="B25" s="42" t="s">
        <v>11</v>
      </c>
      <c r="C25" s="31">
        <v>6655</v>
      </c>
    </row>
    <row r="26" spans="1:3" ht="15" thickBot="1" x14ac:dyDescent="0.4">
      <c r="A26" s="27" t="s">
        <v>32</v>
      </c>
      <c r="B26" s="42" t="s">
        <v>32</v>
      </c>
      <c r="C26" s="31">
        <v>1807</v>
      </c>
    </row>
    <row r="27" spans="1:3" ht="15" thickBot="1" x14ac:dyDescent="0.4">
      <c r="A27" s="27" t="s">
        <v>30</v>
      </c>
      <c r="B27" s="42" t="s">
        <v>30</v>
      </c>
      <c r="C27" s="31">
        <v>2237</v>
      </c>
    </row>
    <row r="28" spans="1:3" ht="15" thickBot="1" x14ac:dyDescent="0.4">
      <c r="A28" s="27" t="s">
        <v>35</v>
      </c>
      <c r="B28" s="42" t="s">
        <v>35</v>
      </c>
      <c r="C28" s="31">
        <v>1540</v>
      </c>
    </row>
    <row r="29" spans="1:3" ht="15" thickBot="1" x14ac:dyDescent="0.4">
      <c r="B29" s="42" t="s">
        <v>51</v>
      </c>
      <c r="C29" s="31">
        <v>90</v>
      </c>
    </row>
    <row r="30" spans="1:3" ht="15" thickBot="1" x14ac:dyDescent="0.4">
      <c r="B30" s="42" t="s">
        <v>50</v>
      </c>
      <c r="C30" s="31">
        <v>376</v>
      </c>
    </row>
    <row r="31" spans="1:3" ht="15" thickBot="1" x14ac:dyDescent="0.4">
      <c r="A31" s="27" t="s">
        <v>31</v>
      </c>
      <c r="B31" s="42" t="s">
        <v>31</v>
      </c>
      <c r="C31" s="31">
        <v>1197</v>
      </c>
    </row>
    <row r="32" spans="1:3" ht="15" thickBot="1" x14ac:dyDescent="0.4">
      <c r="A32" s="27" t="s">
        <v>42</v>
      </c>
      <c r="B32" s="42" t="s">
        <v>42</v>
      </c>
      <c r="C32" s="31">
        <v>429</v>
      </c>
    </row>
    <row r="33" spans="1:3" ht="15" thickBot="1" x14ac:dyDescent="0.4">
      <c r="A33" s="27" t="s">
        <v>8</v>
      </c>
      <c r="B33" s="42" t="s">
        <v>8</v>
      </c>
      <c r="C33" s="31">
        <v>16047</v>
      </c>
    </row>
    <row r="34" spans="1:3" ht="15" thickBot="1" x14ac:dyDescent="0.4">
      <c r="A34" s="27" t="s">
        <v>44</v>
      </c>
      <c r="B34" s="42" t="s">
        <v>44</v>
      </c>
      <c r="C34" s="31">
        <v>743</v>
      </c>
    </row>
    <row r="35" spans="1:3" ht="15" thickBot="1" x14ac:dyDescent="0.4">
      <c r="A35" s="27" t="s">
        <v>7</v>
      </c>
      <c r="B35" s="42" t="s">
        <v>7</v>
      </c>
      <c r="C35" s="31">
        <v>32950</v>
      </c>
    </row>
    <row r="36" spans="1:3" ht="15" thickBot="1" x14ac:dyDescent="0.4">
      <c r="A36" s="27" t="s">
        <v>24</v>
      </c>
      <c r="B36" s="42" t="s">
        <v>24</v>
      </c>
      <c r="C36" s="31">
        <v>2545</v>
      </c>
    </row>
    <row r="37" spans="1:3" ht="15" thickBot="1" x14ac:dyDescent="0.4">
      <c r="B37" s="42" t="s">
        <v>53</v>
      </c>
      <c r="C37" s="31">
        <v>135</v>
      </c>
    </row>
    <row r="38" spans="1:3" ht="15" thickBot="1" x14ac:dyDescent="0.4">
      <c r="A38" s="27" t="s">
        <v>21</v>
      </c>
      <c r="B38" s="42" t="s">
        <v>21</v>
      </c>
      <c r="C38" s="31">
        <v>3988</v>
      </c>
    </row>
    <row r="39" spans="1:3" ht="15" thickBot="1" x14ac:dyDescent="0.4">
      <c r="A39" s="27" t="s">
        <v>46</v>
      </c>
      <c r="B39" s="42" t="s">
        <v>46</v>
      </c>
      <c r="C39" s="31">
        <v>725</v>
      </c>
    </row>
    <row r="40" spans="1:3" ht="15" thickBot="1" x14ac:dyDescent="0.4">
      <c r="A40" s="27" t="s">
        <v>37</v>
      </c>
      <c r="B40" s="42" t="s">
        <v>37</v>
      </c>
      <c r="C40" s="31">
        <v>417</v>
      </c>
    </row>
    <row r="41" spans="1:3" ht="15" thickBot="1" x14ac:dyDescent="0.4">
      <c r="A41" s="27" t="s">
        <v>19</v>
      </c>
      <c r="B41" s="42" t="s">
        <v>19</v>
      </c>
      <c r="C41" s="31">
        <v>7669</v>
      </c>
    </row>
    <row r="42" spans="1:3" ht="13" thickBot="1" x14ac:dyDescent="0.4">
      <c r="A42" s="27" t="s">
        <v>65</v>
      </c>
      <c r="B42" s="45" t="s">
        <v>65</v>
      </c>
      <c r="C42" s="31">
        <v>390</v>
      </c>
    </row>
    <row r="43" spans="1:3" ht="15" thickBot="1" x14ac:dyDescent="0.4">
      <c r="B43" s="42" t="s">
        <v>40</v>
      </c>
      <c r="C43" s="31">
        <v>1030</v>
      </c>
    </row>
    <row r="44" spans="1:3" ht="15" thickBot="1" x14ac:dyDescent="0.4">
      <c r="A44" s="27" t="s">
        <v>25</v>
      </c>
      <c r="B44" s="42" t="s">
        <v>25</v>
      </c>
      <c r="C44" s="31">
        <v>2493</v>
      </c>
    </row>
    <row r="45" spans="1:3" ht="15" thickBot="1" x14ac:dyDescent="0.4">
      <c r="A45" s="27" t="s">
        <v>54</v>
      </c>
      <c r="B45" s="42" t="s">
        <v>54</v>
      </c>
      <c r="C45" s="31">
        <v>160</v>
      </c>
    </row>
    <row r="46" spans="1:3" ht="15" thickBot="1" x14ac:dyDescent="0.4">
      <c r="A46" s="27" t="s">
        <v>20</v>
      </c>
      <c r="B46" s="42" t="s">
        <v>20</v>
      </c>
      <c r="C46" s="31">
        <v>1563</v>
      </c>
    </row>
    <row r="47" spans="1:3" ht="15" thickBot="1" x14ac:dyDescent="0.4">
      <c r="A47" s="27" t="s">
        <v>15</v>
      </c>
      <c r="B47" s="42" t="s">
        <v>15</v>
      </c>
      <c r="C47" s="31">
        <v>11722</v>
      </c>
    </row>
    <row r="48" spans="1:3" ht="15" thickBot="1" x14ac:dyDescent="0.4">
      <c r="A48" s="27" t="s">
        <v>28</v>
      </c>
      <c r="B48" s="42" t="s">
        <v>28</v>
      </c>
      <c r="C48" s="31">
        <v>385</v>
      </c>
    </row>
    <row r="49" spans="1:3" ht="15" thickBot="1" x14ac:dyDescent="0.4">
      <c r="A49" s="27" t="s">
        <v>48</v>
      </c>
      <c r="B49" s="42" t="s">
        <v>48</v>
      </c>
      <c r="C49" s="31">
        <v>58</v>
      </c>
    </row>
    <row r="50" spans="1:3" ht="15" thickBot="1" x14ac:dyDescent="0.4">
      <c r="A50" s="27" t="s">
        <v>29</v>
      </c>
      <c r="B50" s="42" t="s">
        <v>29</v>
      </c>
      <c r="C50" s="31">
        <v>2443</v>
      </c>
    </row>
    <row r="51" spans="1:3" ht="15" thickBot="1" x14ac:dyDescent="0.4">
      <c r="A51" s="27" t="s">
        <v>9</v>
      </c>
      <c r="B51" s="42" t="s">
        <v>9</v>
      </c>
      <c r="C51" s="31">
        <v>1857</v>
      </c>
    </row>
    <row r="52" spans="1:3" ht="15" thickBot="1" x14ac:dyDescent="0.4">
      <c r="B52" s="42" t="s">
        <v>56</v>
      </c>
      <c r="C52" s="31">
        <v>176</v>
      </c>
    </row>
    <row r="53" spans="1:3" ht="15" thickBot="1" x14ac:dyDescent="0.4">
      <c r="A53" s="27" t="s">
        <v>22</v>
      </c>
      <c r="B53" s="42" t="s">
        <v>22</v>
      </c>
      <c r="C53" s="31">
        <v>1081</v>
      </c>
    </row>
    <row r="54" spans="1:3" ht="15" thickBot="1" x14ac:dyDescent="0.4">
      <c r="A54" s="27" t="s">
        <v>55</v>
      </c>
      <c r="B54" s="52" t="s">
        <v>55</v>
      </c>
      <c r="C54" s="32">
        <v>37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06FC619C-EDD9-413D-93AA-D509A43A5E6F}"/>
    <hyperlink ref="B47" r:id="rId2" display="https://www.worldometers.info/coronavirus/usa/texas/" xr:uid="{A808895A-7F84-4E31-A38D-B9E9D8EF0718}"/>
    <hyperlink ref="B11" r:id="rId3" display="https://www.worldometers.info/coronavirus/usa/florida/" xr:uid="{067F79D1-0203-4243-998D-A5843D149470}"/>
    <hyperlink ref="B35" r:id="rId4" display="https://www.worldometers.info/coronavirus/usa/new-york/" xr:uid="{26FB9610-06EF-4583-A7EB-7125B2BB4A59}"/>
    <hyperlink ref="B12" r:id="rId5" display="https://www.worldometers.info/coronavirus/usa/georgia/" xr:uid="{052E15EB-0BC1-4021-B087-560ED72865F5}"/>
    <hyperlink ref="B16" r:id="rId6" display="https://www.worldometers.info/coronavirus/usa/illinois/" xr:uid="{7759F8FF-0A63-425E-8382-A51BE62F380D}"/>
    <hyperlink ref="B4" r:id="rId7" display="https://www.worldometers.info/coronavirus/usa/arizona/" xr:uid="{D77B2BDD-DF02-4A11-BD5C-F12B39BA7473}"/>
    <hyperlink ref="B33" r:id="rId8" display="https://www.worldometers.info/coronavirus/usa/new-jersey/" xr:uid="{28939786-59FB-4AD8-AACC-4844AC64D4FA}"/>
    <hyperlink ref="B36" r:id="rId9" display="https://www.worldometers.info/coronavirus/usa/north-carolina/" xr:uid="{5875CBE0-B7E7-4DEE-99EF-C02A4620342B}"/>
    <hyperlink ref="B46" r:id="rId10" display="https://www.worldometers.info/coronavirus/usa/tennessee/" xr:uid="{C297ABB7-7C5E-43BC-AB80-41651C52A83F}"/>
    <hyperlink ref="B21" r:id="rId11" display="https://www.worldometers.info/coronavirus/usa/louisiana/" xr:uid="{68E993AE-CB1E-45D9-9030-4D389E4E1330}"/>
    <hyperlink ref="B41" r:id="rId12" display="https://www.worldometers.info/coronavirus/usa/pennsylvania/" xr:uid="{36FD0131-1CB4-480D-9101-CBAA497618DA}"/>
    <hyperlink ref="B24" r:id="rId13" display="https://www.worldometers.info/coronavirus/usa/massachusetts/" xr:uid="{6567392A-4010-4E84-B93B-F7A27C42A17A}"/>
    <hyperlink ref="B2" r:id="rId14" display="https://www.worldometers.info/coronavirus/usa/alabama/" xr:uid="{DF013324-9954-4DD8-BB4B-EC38126A4340}"/>
    <hyperlink ref="B38" r:id="rId15" display="https://www.worldometers.info/coronavirus/usa/ohio/" xr:uid="{B8CF294D-2FEB-4032-BC7B-D5AB17530521}"/>
    <hyperlink ref="B50" r:id="rId16" display="https://www.worldometers.info/coronavirus/usa/virginia/" xr:uid="{BCEE4437-7E5A-4648-BAC2-B1D0301B233D}"/>
    <hyperlink ref="B44" r:id="rId17" display="https://www.worldometers.info/coronavirus/usa/south-carolina/" xr:uid="{D80816C0-E174-4002-91DC-7110DD4582C9}"/>
    <hyperlink ref="B25" r:id="rId18" display="https://www.worldometers.info/coronavirus/usa/michigan/" xr:uid="{5674A40C-075C-4E74-BE9A-58F284BC48E5}"/>
    <hyperlink ref="B23" r:id="rId19" display="https://www.worldometers.info/coronavirus/usa/maryland/" xr:uid="{DC8EC6AC-6EF7-469E-9689-D7FB518C30EE}"/>
    <hyperlink ref="B17" r:id="rId20" display="https://www.worldometers.info/coronavirus/usa/indiana/" xr:uid="{FA28DDA3-BEF2-4C9D-AA23-F2BEDC6C0A90}"/>
    <hyperlink ref="B27" r:id="rId21" display="https://www.worldometers.info/coronavirus/usa/mississippi/" xr:uid="{8B4443C2-0D41-4F53-BCE7-D804AB7B4240}"/>
    <hyperlink ref="B28" r:id="rId22" display="https://www.worldometers.info/coronavirus/usa/missouri/" xr:uid="{6AAABE0E-627A-4B14-BE25-9C099AF52FFC}"/>
    <hyperlink ref="B51" r:id="rId23" display="https://www.worldometers.info/coronavirus/usa/washington/" xr:uid="{3B70FC59-CE46-43A1-88E4-ACEC9B79A0CE}"/>
    <hyperlink ref="B53" r:id="rId24" display="https://www.worldometers.info/coronavirus/usa/wisconsin/" xr:uid="{BA0C966E-E66A-4D29-A28A-BBDF0CD94191}"/>
    <hyperlink ref="B26" r:id="rId25" display="https://www.worldometers.info/coronavirus/usa/minnesota/" xr:uid="{10062122-D682-45B6-998E-5522D229F862}"/>
    <hyperlink ref="B31" r:id="rId26" display="https://www.worldometers.info/coronavirus/usa/nevada/" xr:uid="{FC12FAFA-F4B1-4AB1-BEFB-9131876ED08F}"/>
    <hyperlink ref="B5" r:id="rId27" display="https://www.worldometers.info/coronavirus/usa/arkansas/" xr:uid="{56853A8B-1345-4E4D-A37C-25C2AC2C2713}"/>
    <hyperlink ref="B18" r:id="rId28" display="https://www.worldometers.info/coronavirus/usa/iowa/" xr:uid="{28B76F74-E6F2-4B78-8C4F-9D0E135848C6}"/>
    <hyperlink ref="B7" r:id="rId29" display="https://www.worldometers.info/coronavirus/usa/colorado/" xr:uid="{B1385F72-A6AB-4994-970B-A53A1E4B1597}"/>
    <hyperlink ref="B39" r:id="rId30" display="https://www.worldometers.info/coronavirus/usa/oklahoma/" xr:uid="{6C5FE283-739E-44C5-A713-3240844C7617}"/>
    <hyperlink ref="B8" r:id="rId31" display="https://www.worldometers.info/coronavirus/usa/connecticut/" xr:uid="{A3188556-241C-4B53-9674-F8DED50B5072}"/>
    <hyperlink ref="B48" r:id="rId32" display="https://www.worldometers.info/coronavirus/usa/utah/" xr:uid="{BB2063E6-11D1-459C-8FC0-8144419F2F76}"/>
    <hyperlink ref="B20" r:id="rId33" display="https://www.worldometers.info/coronavirus/usa/kentucky/" xr:uid="{63C314E0-1A42-4559-8178-BAA4925B770E}"/>
    <hyperlink ref="B19" r:id="rId34" display="https://www.worldometers.info/coronavirus/usa/kansas/" xr:uid="{318395D4-4BC7-417F-B666-B9990F2BA92B}"/>
    <hyperlink ref="B30" r:id="rId35" display="https://www.worldometers.info/coronavirus/usa/nebraska/" xr:uid="{C9F86F98-12EC-4B6C-BA92-86E057CD11BE}"/>
    <hyperlink ref="B15" r:id="rId36" display="https://www.worldometers.info/coronavirus/usa/idaho/" xr:uid="{54BBB740-0EAF-42F1-8714-C8472145CE2B}"/>
    <hyperlink ref="B40" r:id="rId37" display="https://www.worldometers.info/coronavirus/usa/oregon/" xr:uid="{327089C7-4939-4183-B39A-3A3F1C828E17}"/>
    <hyperlink ref="B34" r:id="rId38" display="https://www.worldometers.info/coronavirus/usa/new-mexico/" xr:uid="{DF531DE3-184D-4503-8EC1-4EA02B5F918F}"/>
    <hyperlink ref="B43" r:id="rId39" display="https://www.worldometers.info/coronavirus/usa/rhode-island/" xr:uid="{6074C2ED-D6C8-406F-A6FB-5E884766ACEB}"/>
    <hyperlink ref="B9" r:id="rId40" display="https://www.worldometers.info/coronavirus/usa/delaware/" xr:uid="{1622769E-8BC2-4451-96DD-5161AFEE2699}"/>
    <hyperlink ref="B10" r:id="rId41" display="https://www.worldometers.info/coronavirus/usa/district-of-columbia/" xr:uid="{A912984F-8A51-48DF-80C8-9A94CE94C005}"/>
    <hyperlink ref="B45" r:id="rId42" display="https://www.worldometers.info/coronavirus/usa/south-dakota/" xr:uid="{06A4E276-2EC4-4970-AEA9-F56E80F74C48}"/>
    <hyperlink ref="B37" r:id="rId43" display="https://www.worldometers.info/coronavirus/usa/north-dakota/" xr:uid="{696B357F-8F35-4720-BB22-592652FA2B05}"/>
    <hyperlink ref="B52" r:id="rId44" display="https://www.worldometers.info/coronavirus/usa/west-virginia/" xr:uid="{95D07487-F687-4C9E-9AC7-6C4C694C5AB7}"/>
    <hyperlink ref="B32" r:id="rId45" display="https://www.worldometers.info/coronavirus/usa/new-hampshire/" xr:uid="{4095A4FC-E143-498E-B0EB-34ED8DEDB1A6}"/>
    <hyperlink ref="B29" r:id="rId46" display="https://www.worldometers.info/coronavirus/usa/montana/" xr:uid="{711593EA-911A-4C5A-BF6F-BF1A370EDDF1}"/>
    <hyperlink ref="B14" r:id="rId47" display="https://www.worldometers.info/coronavirus/usa/hawaii/" xr:uid="{C17FC9A5-801A-428D-88C2-C924478B24A4}"/>
    <hyperlink ref="B3" r:id="rId48" display="https://www.worldometers.info/coronavirus/usa/alaska/" xr:uid="{6AC2D146-E941-46FD-89C3-2C4476AA6735}"/>
    <hyperlink ref="B22" r:id="rId49" display="https://www.worldometers.info/coronavirus/usa/maine/" xr:uid="{69A760E1-4AE3-4868-9B22-62CD650272E2}"/>
    <hyperlink ref="B54" r:id="rId50" display="https://www.worldometers.info/coronavirus/usa/wyoming/" xr:uid="{3ECCBF57-77CA-4FE6-B9FC-D60BB8A61828}"/>
    <hyperlink ref="B49" r:id="rId51" display="https://www.worldometers.info/coronavirus/usa/vermont/" xr:uid="{0E1BA04F-19FC-4723-8D32-981A1EDB5F33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2020-08-23T11:48:16Z</dcterms:modified>
</cp:coreProperties>
</file>