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AB001002-60BE-4376-8232-4327DCB8FC8D}" xr6:coauthVersionLast="45" xr6:coauthVersionMax="45" xr10:uidLastSave="{F720A9DC-93C7-406F-BCBF-434A20F9F59C}"/>
  <bookViews>
    <workbookView xWindow="-110" yWindow="-110" windowWidth="27580" windowHeight="178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3" l="1"/>
  <c r="N52" i="3"/>
  <c r="N23" i="3"/>
  <c r="N44" i="3"/>
  <c r="N49" i="3"/>
  <c r="N15" i="3"/>
  <c r="N41" i="3"/>
  <c r="N21" i="3"/>
  <c r="N11" i="3"/>
  <c r="N42" i="3"/>
  <c r="N14" i="3"/>
  <c r="N13" i="3"/>
  <c r="N30" i="3"/>
  <c r="N5" i="3"/>
  <c r="N8" i="3"/>
  <c r="N28" i="3"/>
  <c r="N34" i="3"/>
  <c r="N4" i="3"/>
  <c r="N45" i="3"/>
  <c r="N32" i="3"/>
  <c r="N39" i="3"/>
  <c r="N36" i="3"/>
  <c r="N46" i="3"/>
  <c r="N6" i="3"/>
  <c r="N50" i="3"/>
  <c r="N29" i="3"/>
  <c r="N19" i="3"/>
  <c r="N40" i="3"/>
  <c r="N2" i="3"/>
  <c r="N33" i="3"/>
  <c r="N10" i="3"/>
  <c r="N18" i="3"/>
  <c r="N27" i="3"/>
  <c r="N31" i="3"/>
  <c r="N20" i="3"/>
  <c r="N47" i="3"/>
  <c r="N25" i="3"/>
  <c r="N17" i="3"/>
  <c r="N24" i="3"/>
  <c r="N51" i="3"/>
  <c r="N37" i="3"/>
  <c r="N38" i="3"/>
  <c r="N54" i="3"/>
  <c r="N16" i="3"/>
  <c r="N53" i="3"/>
  <c r="N43" i="3"/>
  <c r="N26" i="3"/>
  <c r="N3" i="3"/>
  <c r="N55" i="3"/>
  <c r="N9" i="3"/>
  <c r="N7" i="3"/>
  <c r="N22" i="3"/>
  <c r="N35" i="3"/>
  <c r="N48" i="3"/>
  <c r="O24" i="3" l="1"/>
  <c r="P24" i="3"/>
  <c r="P30" i="3" l="1"/>
  <c r="P31" i="3"/>
  <c r="P21" i="3"/>
  <c r="P36" i="3"/>
  <c r="P13" i="3"/>
  <c r="P41" i="3"/>
  <c r="P27" i="3"/>
  <c r="P37" i="3"/>
  <c r="P34" i="3"/>
  <c r="P18" i="3"/>
  <c r="P3" i="3"/>
  <c r="P53" i="3"/>
  <c r="P33" i="3"/>
  <c r="P44" i="3"/>
  <c r="P8" i="3"/>
  <c r="P2" i="3"/>
  <c r="P45" i="3"/>
  <c r="P38" i="3"/>
  <c r="P51" i="3"/>
  <c r="P39" i="3"/>
  <c r="P42" i="3"/>
  <c r="P50" i="3"/>
  <c r="P17" i="3"/>
  <c r="P35" i="3"/>
  <c r="P5" i="3"/>
  <c r="P55" i="3"/>
  <c r="P6" i="3"/>
  <c r="P29" i="3"/>
  <c r="P15" i="3"/>
  <c r="P10" i="3"/>
  <c r="P22" i="3"/>
  <c r="P19" i="3"/>
  <c r="P16" i="3"/>
  <c r="P47" i="3"/>
  <c r="P7" i="3"/>
  <c r="P9" i="3"/>
  <c r="P23" i="3"/>
  <c r="P48" i="3"/>
  <c r="P12" i="3"/>
  <c r="P25" i="3"/>
  <c r="P14" i="3"/>
  <c r="P46" i="3"/>
  <c r="P40" i="3"/>
  <c r="P28" i="3"/>
  <c r="P11" i="3"/>
  <c r="P32" i="3"/>
  <c r="P43" i="3"/>
  <c r="P52" i="3"/>
  <c r="P54" i="3"/>
  <c r="P49" i="3"/>
  <c r="P26" i="3"/>
  <c r="P4" i="3"/>
  <c r="P20" i="3"/>
  <c r="O16" i="3"/>
  <c r="Q21" i="3" l="1"/>
  <c r="Q42" i="3"/>
  <c r="Q44" i="3"/>
  <c r="Q27" i="3"/>
  <c r="Q33" i="3"/>
  <c r="Q16" i="3"/>
  <c r="Q36" i="3"/>
  <c r="Q24" i="3"/>
  <c r="Q40" i="3"/>
  <c r="Q12" i="3"/>
  <c r="Q35" i="3"/>
  <c r="Q54" i="3"/>
  <c r="Q20" i="3"/>
  <c r="Q43" i="3"/>
  <c r="Q22" i="3"/>
  <c r="Q52" i="3"/>
  <c r="Q6" i="3"/>
  <c r="Q25" i="3"/>
  <c r="Q3" i="3"/>
  <c r="Q29" i="3"/>
  <c r="Q19" i="3"/>
  <c r="Q55" i="3"/>
  <c r="Q37" i="3"/>
  <c r="Q8" i="3"/>
  <c r="Q10" i="3"/>
  <c r="Q2" i="3"/>
  <c r="Q51" i="3"/>
  <c r="Q15" i="3"/>
  <c r="Q38" i="3"/>
  <c r="Q50" i="3"/>
  <c r="Q13" i="3"/>
  <c r="Q53" i="3"/>
  <c r="Q30" i="3"/>
  <c r="Q7" i="3"/>
  <c r="Q32" i="3"/>
  <c r="Q41" i="3"/>
  <c r="Q45" i="3"/>
  <c r="Q5" i="3"/>
  <c r="Q46" i="3"/>
  <c r="Q34" i="3"/>
  <c r="Q31" i="3"/>
  <c r="Q14" i="3"/>
  <c r="Q9" i="3"/>
  <c r="Q49" i="3"/>
  <c r="Q48" i="3"/>
  <c r="Q28" i="3"/>
  <c r="Q18" i="3"/>
  <c r="Q26" i="3"/>
  <c r="Q23" i="3"/>
  <c r="Q4" i="3"/>
  <c r="Q11" i="3"/>
  <c r="Q17" i="3"/>
  <c r="Q47" i="3"/>
  <c r="Q39" i="3" l="1"/>
  <c r="O33" i="3" l="1"/>
  <c r="O43" i="3"/>
  <c r="O29" i="3"/>
  <c r="O14" i="3"/>
  <c r="O30" i="3"/>
  <c r="O55" i="3"/>
  <c r="O32" i="3"/>
  <c r="O48" i="3"/>
  <c r="O15" i="3"/>
  <c r="O39" i="3"/>
  <c r="O53" i="3"/>
  <c r="O4" i="3"/>
  <c r="O37" i="3"/>
  <c r="O36" i="3"/>
  <c r="O27" i="3"/>
  <c r="O44" i="3"/>
  <c r="O34" i="3"/>
  <c r="O19" i="3"/>
  <c r="O41" i="3"/>
  <c r="O10" i="3"/>
  <c r="O47" i="3"/>
  <c r="O5" i="3"/>
  <c r="O51" i="3"/>
  <c r="O21" i="3"/>
  <c r="O26" i="3"/>
  <c r="O25" i="3"/>
  <c r="O6" i="3"/>
  <c r="O40" i="3"/>
  <c r="O54" i="3"/>
  <c r="O35" i="3"/>
  <c r="O8" i="3"/>
  <c r="O42" i="3"/>
  <c r="O11" i="3"/>
  <c r="O45" i="3"/>
  <c r="O3" i="3"/>
  <c r="O17" i="3"/>
  <c r="O23" i="3"/>
  <c r="O49" i="3"/>
  <c r="O13" i="3"/>
  <c r="O18" i="3"/>
  <c r="O38" i="3"/>
  <c r="O31" i="3"/>
  <c r="O9" i="3"/>
  <c r="O46" i="3"/>
  <c r="O12" i="3"/>
  <c r="O20" i="3"/>
  <c r="O28" i="3"/>
  <c r="O52" i="3"/>
  <c r="O50" i="3"/>
  <c r="O22" i="3"/>
  <c r="O2" i="3"/>
  <c r="O7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<sst xmlns="http://schemas.openxmlformats.org/spreadsheetml/2006/main" count="331" uniqueCount="105">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</sst>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top" wrapText="1"/>
    </xf>
    <xf numFmtId="3" fontId="2" fillId="5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4" fillId="5" borderId="7" xfId="3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louis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louis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louis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louis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6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0" t="s">
        <v>67</v>
      </c>
      <c r="Q1" s="60"/>
      <c r="R1" s="60"/>
      <c r="S1" s="4">
        <v>1.4999999999999999E-2</v>
      </c>
      <c r="T1" s="4"/>
      <c r="U1" s="61" t="s">
        <v>76</v>
      </c>
      <c r="V1" s="61"/>
      <c r="W1" s="61"/>
      <c r="X1" s="61"/>
      <c r="Y1" s="6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977686</v>
      </c>
      <c r="D5" s="2"/>
      <c r="E5" s="1">
        <v>18754</v>
      </c>
      <c r="F5" s="2"/>
      <c r="G5" s="1">
        <v>810876</v>
      </c>
      <c r="H5" s="1">
        <v>148056</v>
      </c>
      <c r="I5" s="1">
        <v>33718</v>
      </c>
      <c r="J5" s="2">
        <v>647</v>
      </c>
      <c r="K5" s="1">
        <v>9174350</v>
      </c>
      <c r="L5" s="1">
        <v>316402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947404</v>
      </c>
      <c r="D6" s="2"/>
      <c r="E6" s="1">
        <v>17752</v>
      </c>
      <c r="F6" s="2"/>
      <c r="G6" s="1">
        <v>485917</v>
      </c>
      <c r="H6" s="1">
        <v>443735</v>
      </c>
      <c r="I6" s="1">
        <v>23977</v>
      </c>
      <c r="J6" s="2">
        <v>449</v>
      </c>
      <c r="K6" s="1">
        <v>19074921</v>
      </c>
      <c r="L6" s="1">
        <v>482760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816700</v>
      </c>
      <c r="D7" s="2"/>
      <c r="E7" s="1">
        <v>16890</v>
      </c>
      <c r="F7" s="2"/>
      <c r="G7" s="1">
        <v>579858</v>
      </c>
      <c r="H7" s="1">
        <v>219952</v>
      </c>
      <c r="I7" s="1">
        <v>38025</v>
      </c>
      <c r="J7" s="2">
        <v>786</v>
      </c>
      <c r="K7" s="1">
        <v>10182460</v>
      </c>
      <c r="L7" s="1">
        <v>474094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550496</v>
      </c>
      <c r="D8" s="2"/>
      <c r="E8" s="1">
        <v>33710</v>
      </c>
      <c r="F8" s="2"/>
      <c r="G8" s="1">
        <v>421918</v>
      </c>
      <c r="H8" s="1">
        <v>94868</v>
      </c>
      <c r="I8" s="1">
        <v>28298</v>
      </c>
      <c r="J8" s="1">
        <v>1733</v>
      </c>
      <c r="K8" s="1">
        <v>14900623</v>
      </c>
      <c r="L8" s="1">
        <v>765959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436277</v>
      </c>
      <c r="D9" s="2"/>
      <c r="E9" s="1">
        <v>10161</v>
      </c>
      <c r="F9" s="2"/>
      <c r="G9" s="1">
        <v>286443</v>
      </c>
      <c r="H9" s="1">
        <v>139673</v>
      </c>
      <c r="I9" s="1">
        <v>34429</v>
      </c>
      <c r="J9" s="2">
        <v>802</v>
      </c>
      <c r="K9" s="1">
        <v>7958856</v>
      </c>
      <c r="L9" s="1">
        <v>628075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394526</v>
      </c>
      <c r="D10" s="2"/>
      <c r="E10" s="1">
        <v>8479</v>
      </c>
      <c r="F10" s="2"/>
      <c r="G10" s="1">
        <v>230925</v>
      </c>
      <c r="H10" s="1">
        <v>155122</v>
      </c>
      <c r="I10" s="1">
        <v>37158</v>
      </c>
      <c r="J10" s="2">
        <v>799</v>
      </c>
      <c r="K10" s="1">
        <v>3952269</v>
      </c>
      <c r="L10" s="1">
        <v>372244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280377</v>
      </c>
      <c r="D11" s="2"/>
      <c r="E11" s="1">
        <v>4457</v>
      </c>
      <c r="F11" s="2"/>
      <c r="G11" s="1">
        <v>246318</v>
      </c>
      <c r="H11" s="1">
        <v>29602</v>
      </c>
      <c r="I11" s="1">
        <v>26733</v>
      </c>
      <c r="J11" s="2">
        <v>425</v>
      </c>
      <c r="K11" s="1">
        <v>4145714</v>
      </c>
      <c r="L11" s="1">
        <v>395278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266357</v>
      </c>
      <c r="D12" s="2"/>
      <c r="E12" s="1">
        <v>3454</v>
      </c>
      <c r="F12" s="2"/>
      <c r="G12" s="1">
        <v>237736</v>
      </c>
      <c r="H12" s="1">
        <v>25167</v>
      </c>
      <c r="I12" s="1">
        <v>39003</v>
      </c>
      <c r="J12" s="2">
        <v>506</v>
      </c>
      <c r="K12" s="1">
        <v>3719198</v>
      </c>
      <c r="L12" s="1">
        <v>544604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249818</v>
      </c>
      <c r="D13" s="2"/>
      <c r="E13" s="1">
        <v>6020</v>
      </c>
      <c r="F13" s="2"/>
      <c r="G13" s="1">
        <v>41776</v>
      </c>
      <c r="H13" s="1">
        <v>202022</v>
      </c>
      <c r="I13" s="1">
        <v>34322</v>
      </c>
      <c r="J13" s="2">
        <v>827</v>
      </c>
      <c r="K13" s="1">
        <v>2124628</v>
      </c>
      <c r="L13" s="1">
        <v>291896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248142</v>
      </c>
      <c r="D14" s="2"/>
      <c r="E14" s="1">
        <v>16498</v>
      </c>
      <c r="F14" s="2"/>
      <c r="G14" s="1">
        <v>182338</v>
      </c>
      <c r="H14" s="1">
        <v>49306</v>
      </c>
      <c r="I14" s="1">
        <v>27937</v>
      </c>
      <c r="J14" s="1">
        <v>1857</v>
      </c>
      <c r="K14" s="1">
        <v>4766659</v>
      </c>
      <c r="L14" s="1">
        <v>536654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22</v>
      </c>
      <c r="C15" s="1">
        <v>238067</v>
      </c>
      <c r="D15" s="2"/>
      <c r="E15" s="1">
        <v>2102</v>
      </c>
      <c r="F15" s="2"/>
      <c r="G15" s="1">
        <v>185241</v>
      </c>
      <c r="H15" s="1">
        <v>50724</v>
      </c>
      <c r="I15" s="1">
        <v>40888</v>
      </c>
      <c r="J15" s="2">
        <v>361</v>
      </c>
      <c r="K15" s="1">
        <v>2100029</v>
      </c>
      <c r="L15" s="1">
        <v>360679</v>
      </c>
      <c r="M15" s="1">
        <v>5822434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226138</v>
      </c>
      <c r="D16" s="2"/>
      <c r="E16" s="1">
        <v>5431</v>
      </c>
      <c r="F16" s="2"/>
      <c r="G16" s="1">
        <v>174130</v>
      </c>
      <c r="H16" s="1">
        <v>46577</v>
      </c>
      <c r="I16" s="1">
        <v>19346</v>
      </c>
      <c r="J16" s="2">
        <v>465</v>
      </c>
      <c r="K16" s="1">
        <v>4591927</v>
      </c>
      <c r="L16" s="1">
        <v>392838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220111</v>
      </c>
      <c r="D17" s="2"/>
      <c r="E17" s="1">
        <v>8932</v>
      </c>
      <c r="F17" s="2"/>
      <c r="G17" s="1">
        <v>161153</v>
      </c>
      <c r="H17" s="1">
        <v>50026</v>
      </c>
      <c r="I17" s="1">
        <v>17194</v>
      </c>
      <c r="J17" s="2">
        <v>698</v>
      </c>
      <c r="K17" s="1">
        <v>2809670</v>
      </c>
      <c r="L17" s="1">
        <v>219471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11</v>
      </c>
      <c r="C18" s="1">
        <v>207763</v>
      </c>
      <c r="D18" s="2"/>
      <c r="E18" s="1">
        <v>7761</v>
      </c>
      <c r="F18" s="2"/>
      <c r="G18" s="1">
        <v>121093</v>
      </c>
      <c r="H18" s="1">
        <v>78909</v>
      </c>
      <c r="I18" s="1">
        <v>20804</v>
      </c>
      <c r="J18" s="2">
        <v>777</v>
      </c>
      <c r="K18" s="1">
        <v>5425383</v>
      </c>
      <c r="L18" s="1">
        <v>543252</v>
      </c>
      <c r="M18" s="1">
        <v>9986857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199547</v>
      </c>
      <c r="D19" s="2"/>
      <c r="E19" s="1">
        <v>3199</v>
      </c>
      <c r="F19" s="2"/>
      <c r="G19" s="1">
        <v>54307</v>
      </c>
      <c r="H19" s="1">
        <v>142041</v>
      </c>
      <c r="I19" s="1">
        <v>32513</v>
      </c>
      <c r="J19" s="2">
        <v>521</v>
      </c>
      <c r="K19" s="1">
        <v>2719980</v>
      </c>
      <c r="L19" s="1">
        <v>443179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36</v>
      </c>
      <c r="C20" s="1">
        <v>195929</v>
      </c>
      <c r="D20" s="2"/>
      <c r="E20" s="1">
        <v>2987</v>
      </c>
      <c r="F20" s="2"/>
      <c r="G20" s="1">
        <v>81005</v>
      </c>
      <c r="H20" s="1">
        <v>111937</v>
      </c>
      <c r="I20" s="1">
        <v>39960</v>
      </c>
      <c r="J20" s="2">
        <v>609</v>
      </c>
      <c r="K20" s="1">
        <v>1426184</v>
      </c>
      <c r="L20" s="1">
        <v>290869</v>
      </c>
      <c r="M20" s="1">
        <v>4903185</v>
      </c>
      <c r="N20" s="6"/>
      <c r="O20" s="6"/>
    </row>
    <row r="21" spans="1:15" ht="15" thickBot="1" x14ac:dyDescent="0.4">
      <c r="A21" s="41">
        <v>17</v>
      </c>
      <c r="B21" s="39" t="s">
        <v>27</v>
      </c>
      <c r="C21" s="1">
        <v>188066</v>
      </c>
      <c r="D21" s="2"/>
      <c r="E21" s="1">
        <v>4439</v>
      </c>
      <c r="F21" s="2"/>
      <c r="G21" s="1">
        <v>125661</v>
      </c>
      <c r="H21" s="1">
        <v>57966</v>
      </c>
      <c r="I21" s="1">
        <v>27935</v>
      </c>
      <c r="J21" s="2">
        <v>659</v>
      </c>
      <c r="K21" s="1">
        <v>2995343</v>
      </c>
      <c r="L21" s="1">
        <v>444927</v>
      </c>
      <c r="M21" s="1">
        <v>6732219</v>
      </c>
      <c r="N21" s="5"/>
      <c r="O21" s="6"/>
    </row>
    <row r="22" spans="1:15" ht="15" thickBot="1" x14ac:dyDescent="0.4">
      <c r="A22" s="41">
        <v>18</v>
      </c>
      <c r="B22" s="39" t="s">
        <v>14</v>
      </c>
      <c r="C22" s="1">
        <v>184769</v>
      </c>
      <c r="D22" s="2"/>
      <c r="E22" s="1">
        <v>5951</v>
      </c>
      <c r="F22" s="2"/>
      <c r="G22" s="1">
        <v>168634</v>
      </c>
      <c r="H22" s="1">
        <v>10184</v>
      </c>
      <c r="I22" s="1">
        <v>39746</v>
      </c>
      <c r="J22" s="1">
        <v>1280</v>
      </c>
      <c r="K22" s="1">
        <v>2813481</v>
      </c>
      <c r="L22" s="1">
        <v>605207</v>
      </c>
      <c r="M22" s="1">
        <v>4648794</v>
      </c>
      <c r="N22" s="5"/>
      <c r="O22" s="6"/>
    </row>
    <row r="23" spans="1:15" ht="15" thickBot="1" x14ac:dyDescent="0.4">
      <c r="A23" s="41">
        <v>19</v>
      </c>
      <c r="B23" s="39" t="s">
        <v>29</v>
      </c>
      <c r="C23" s="1">
        <v>184679</v>
      </c>
      <c r="D23" s="2"/>
      <c r="E23" s="1">
        <v>3666</v>
      </c>
      <c r="F23" s="2"/>
      <c r="G23" s="1">
        <v>20306</v>
      </c>
      <c r="H23" s="1">
        <v>160707</v>
      </c>
      <c r="I23" s="1">
        <v>21637</v>
      </c>
      <c r="J23" s="2">
        <v>429</v>
      </c>
      <c r="K23" s="1">
        <v>2896576</v>
      </c>
      <c r="L23" s="1">
        <v>339356</v>
      </c>
      <c r="M23" s="1">
        <v>8535519</v>
      </c>
      <c r="N23" s="5"/>
      <c r="O23" s="6"/>
    </row>
    <row r="24" spans="1:15" ht="15" thickBot="1" x14ac:dyDescent="0.4">
      <c r="A24" s="41">
        <v>20</v>
      </c>
      <c r="B24" s="39" t="s">
        <v>25</v>
      </c>
      <c r="C24" s="1">
        <v>179952</v>
      </c>
      <c r="D24" s="2"/>
      <c r="E24" s="1">
        <v>3968</v>
      </c>
      <c r="F24" s="2"/>
      <c r="G24" s="1">
        <v>92764</v>
      </c>
      <c r="H24" s="1">
        <v>83220</v>
      </c>
      <c r="I24" s="1">
        <v>34951</v>
      </c>
      <c r="J24" s="2">
        <v>771</v>
      </c>
      <c r="K24" s="1">
        <v>2053653</v>
      </c>
      <c r="L24" s="1">
        <v>398867</v>
      </c>
      <c r="M24" s="1">
        <v>5148714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161585</v>
      </c>
      <c r="D25" s="2"/>
      <c r="E25" s="1">
        <v>10035</v>
      </c>
      <c r="F25" s="2"/>
      <c r="G25" s="1">
        <v>134869</v>
      </c>
      <c r="H25" s="1">
        <v>16681</v>
      </c>
      <c r="I25" s="1">
        <v>23444</v>
      </c>
      <c r="J25" s="1">
        <v>1456</v>
      </c>
      <c r="K25" s="1">
        <v>6271886</v>
      </c>
      <c r="L25" s="1">
        <v>909958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32</v>
      </c>
      <c r="C26" s="1">
        <v>157096</v>
      </c>
      <c r="D26" s="2"/>
      <c r="E26" s="1">
        <v>2553</v>
      </c>
      <c r="F26" s="2"/>
      <c r="G26" s="1">
        <v>134227</v>
      </c>
      <c r="H26" s="1">
        <v>20316</v>
      </c>
      <c r="I26" s="1">
        <v>27856</v>
      </c>
      <c r="J26" s="2">
        <v>453</v>
      </c>
      <c r="K26" s="1">
        <v>2916431</v>
      </c>
      <c r="L26" s="1">
        <v>517131</v>
      </c>
      <c r="M26" s="1">
        <v>5639632</v>
      </c>
      <c r="N26" s="5"/>
      <c r="O26" s="6"/>
    </row>
    <row r="27" spans="1:15" ht="15" thickBot="1" x14ac:dyDescent="0.4">
      <c r="A27" s="41">
        <v>23</v>
      </c>
      <c r="B27" s="39" t="s">
        <v>26</v>
      </c>
      <c r="C27" s="1">
        <v>147766</v>
      </c>
      <c r="D27" s="2"/>
      <c r="E27" s="1">
        <v>4162</v>
      </c>
      <c r="F27" s="2"/>
      <c r="G27" s="1">
        <v>8223</v>
      </c>
      <c r="H27" s="1">
        <v>135381</v>
      </c>
      <c r="I27" s="1">
        <v>24442</v>
      </c>
      <c r="J27" s="2">
        <v>688</v>
      </c>
      <c r="K27" s="1">
        <v>3499117</v>
      </c>
      <c r="L27" s="1">
        <v>578780</v>
      </c>
      <c r="M27" s="1">
        <v>6045680</v>
      </c>
      <c r="N27" s="6"/>
      <c r="O27" s="6"/>
    </row>
    <row r="28" spans="1:15" ht="15" thickBot="1" x14ac:dyDescent="0.4">
      <c r="A28" s="41">
        <v>24</v>
      </c>
      <c r="B28" s="39" t="s">
        <v>41</v>
      </c>
      <c r="C28" s="1">
        <v>135418</v>
      </c>
      <c r="D28" s="62">
        <v>1648</v>
      </c>
      <c r="E28" s="1">
        <v>1780</v>
      </c>
      <c r="F28" s="50">
        <v>15</v>
      </c>
      <c r="G28" s="1">
        <v>96616</v>
      </c>
      <c r="H28" s="1">
        <v>37022</v>
      </c>
      <c r="I28" s="1">
        <v>42921</v>
      </c>
      <c r="J28" s="2">
        <v>564</v>
      </c>
      <c r="K28" s="1">
        <v>993209</v>
      </c>
      <c r="L28" s="1">
        <v>314798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126526</v>
      </c>
      <c r="D29" s="2"/>
      <c r="E29" s="1">
        <v>1375</v>
      </c>
      <c r="F29" s="2"/>
      <c r="G29" s="1">
        <v>109234</v>
      </c>
      <c r="H29" s="1">
        <v>15917</v>
      </c>
      <c r="I29" s="1">
        <v>31975</v>
      </c>
      <c r="J29" s="2">
        <v>347</v>
      </c>
      <c r="K29" s="1">
        <v>1671901</v>
      </c>
      <c r="L29" s="1">
        <v>422520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30</v>
      </c>
      <c r="C30" s="1">
        <v>121509</v>
      </c>
      <c r="D30" s="2"/>
      <c r="E30" s="1">
        <v>3384</v>
      </c>
      <c r="F30" s="2"/>
      <c r="G30" s="1">
        <v>105839</v>
      </c>
      <c r="H30" s="1">
        <v>12286</v>
      </c>
      <c r="I30" s="1">
        <v>40828</v>
      </c>
      <c r="J30" s="1">
        <v>1137</v>
      </c>
      <c r="K30" s="1">
        <v>1095352</v>
      </c>
      <c r="L30" s="1">
        <v>368043</v>
      </c>
      <c r="M30" s="1">
        <v>2976149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119375</v>
      </c>
      <c r="D31" s="2"/>
      <c r="E31" s="2">
        <v>620</v>
      </c>
      <c r="F31" s="2"/>
      <c r="G31" s="1">
        <v>87211</v>
      </c>
      <c r="H31" s="1">
        <v>31544</v>
      </c>
      <c r="I31" s="1">
        <v>37235</v>
      </c>
      <c r="J31" s="2">
        <v>193</v>
      </c>
      <c r="K31" s="1">
        <v>1515037</v>
      </c>
      <c r="L31" s="1">
        <v>472569</v>
      </c>
      <c r="M31" s="1">
        <v>3205958</v>
      </c>
      <c r="N31" s="6"/>
      <c r="O31" s="6"/>
    </row>
    <row r="32" spans="1:15" ht="15" thickBot="1" x14ac:dyDescent="0.4">
      <c r="A32" s="41">
        <v>28</v>
      </c>
      <c r="B32" s="39" t="s">
        <v>18</v>
      </c>
      <c r="C32" s="1">
        <v>114709</v>
      </c>
      <c r="D32" s="2"/>
      <c r="E32" s="1">
        <v>2311</v>
      </c>
      <c r="F32" s="2"/>
      <c r="G32" s="1">
        <v>47085</v>
      </c>
      <c r="H32" s="1">
        <v>65313</v>
      </c>
      <c r="I32" s="1">
        <v>19919</v>
      </c>
      <c r="J32" s="2">
        <v>401</v>
      </c>
      <c r="K32" s="1">
        <v>1259853</v>
      </c>
      <c r="L32" s="1">
        <v>218772</v>
      </c>
      <c r="M32" s="1">
        <v>5758736</v>
      </c>
      <c r="N32" s="6"/>
      <c r="O32" s="6"/>
    </row>
    <row r="33" spans="1:15" ht="15" thickBot="1" x14ac:dyDescent="0.4">
      <c r="A33" s="41">
        <v>29</v>
      </c>
      <c r="B33" s="39" t="s">
        <v>34</v>
      </c>
      <c r="C33" s="1">
        <v>114519</v>
      </c>
      <c r="D33" s="2"/>
      <c r="E33" s="1">
        <v>2003</v>
      </c>
      <c r="F33" s="2"/>
      <c r="G33" s="1">
        <v>102666</v>
      </c>
      <c r="H33" s="1">
        <v>9850</v>
      </c>
      <c r="I33" s="1">
        <v>37948</v>
      </c>
      <c r="J33" s="2">
        <v>664</v>
      </c>
      <c r="K33" s="1">
        <v>1434044</v>
      </c>
      <c r="L33" s="1">
        <v>475195</v>
      </c>
      <c r="M33" s="1">
        <v>3017804</v>
      </c>
      <c r="N33" s="5"/>
      <c r="O33" s="6"/>
    </row>
    <row r="34" spans="1:15" ht="15" thickBot="1" x14ac:dyDescent="0.4">
      <c r="A34" s="41">
        <v>30</v>
      </c>
      <c r="B34" s="39" t="s">
        <v>9</v>
      </c>
      <c r="C34" s="1">
        <v>114027</v>
      </c>
      <c r="D34" s="2"/>
      <c r="E34" s="1">
        <v>2406</v>
      </c>
      <c r="F34" s="2"/>
      <c r="G34" s="1">
        <v>52348</v>
      </c>
      <c r="H34" s="1">
        <v>59273</v>
      </c>
      <c r="I34" s="1">
        <v>14974</v>
      </c>
      <c r="J34" s="2">
        <v>316</v>
      </c>
      <c r="K34" s="1">
        <v>2495151</v>
      </c>
      <c r="L34" s="1">
        <v>327667</v>
      </c>
      <c r="M34" s="1">
        <v>7614893</v>
      </c>
      <c r="N34" s="5"/>
      <c r="O34" s="6"/>
    </row>
    <row r="35" spans="1:15" ht="15" thickBot="1" x14ac:dyDescent="0.4">
      <c r="A35" s="41">
        <v>31</v>
      </c>
      <c r="B35" s="39" t="s">
        <v>38</v>
      </c>
      <c r="C35" s="1">
        <v>111379</v>
      </c>
      <c r="D35" s="2"/>
      <c r="E35" s="1">
        <v>1503</v>
      </c>
      <c r="F35" s="2"/>
      <c r="G35" s="1">
        <v>19043</v>
      </c>
      <c r="H35" s="1">
        <v>90833</v>
      </c>
      <c r="I35" s="1">
        <v>24930</v>
      </c>
      <c r="J35" s="2">
        <v>336</v>
      </c>
      <c r="K35" s="1">
        <v>2086115</v>
      </c>
      <c r="L35" s="1">
        <v>466935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103025</v>
      </c>
      <c r="D36" s="2"/>
      <c r="E36" s="1">
        <v>1807</v>
      </c>
      <c r="F36" s="2"/>
      <c r="G36" s="1">
        <v>72221</v>
      </c>
      <c r="H36" s="1">
        <v>28997</v>
      </c>
      <c r="I36" s="1">
        <v>33448</v>
      </c>
      <c r="J36" s="2">
        <v>587</v>
      </c>
      <c r="K36" s="1">
        <v>1277944</v>
      </c>
      <c r="L36" s="1">
        <v>414896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90559</v>
      </c>
      <c r="D37" s="2"/>
      <c r="E37" s="1">
        <v>1057</v>
      </c>
      <c r="F37" s="2"/>
      <c r="G37" s="1">
        <v>65426</v>
      </c>
      <c r="H37" s="1">
        <v>24076</v>
      </c>
      <c r="I37" s="1">
        <v>31085</v>
      </c>
      <c r="J37" s="2">
        <v>363</v>
      </c>
      <c r="K37" s="1">
        <v>655267</v>
      </c>
      <c r="L37" s="1">
        <v>224922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74843</v>
      </c>
      <c r="D38" s="2"/>
      <c r="E38" s="1">
        <v>4634</v>
      </c>
      <c r="F38" s="2"/>
      <c r="G38" s="1">
        <v>45357</v>
      </c>
      <c r="H38" s="1">
        <v>24852</v>
      </c>
      <c r="I38" s="1">
        <v>20992</v>
      </c>
      <c r="J38" s="1">
        <v>1300</v>
      </c>
      <c r="K38" s="1">
        <v>2385192</v>
      </c>
      <c r="L38" s="1">
        <v>669004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74060</v>
      </c>
      <c r="D39" s="2"/>
      <c r="E39" s="2">
        <v>660</v>
      </c>
      <c r="F39" s="2"/>
      <c r="G39" s="1">
        <v>45522</v>
      </c>
      <c r="H39" s="1">
        <v>27878</v>
      </c>
      <c r="I39" s="1">
        <v>38286</v>
      </c>
      <c r="J39" s="2">
        <v>341</v>
      </c>
      <c r="K39" s="1">
        <v>604209</v>
      </c>
      <c r="L39" s="1">
        <v>312348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67024</v>
      </c>
      <c r="D40" s="2"/>
      <c r="E40" s="2">
        <v>647</v>
      </c>
      <c r="F40" s="2"/>
      <c r="G40" s="1">
        <v>30844</v>
      </c>
      <c r="H40" s="1">
        <v>35533</v>
      </c>
      <c r="I40" s="1">
        <v>37505</v>
      </c>
      <c r="J40" s="2">
        <v>362</v>
      </c>
      <c r="K40" s="1">
        <v>535065</v>
      </c>
      <c r="L40" s="1">
        <v>299410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49240</v>
      </c>
      <c r="D41" s="2"/>
      <c r="E41" s="1">
        <v>1045</v>
      </c>
      <c r="F41" s="2"/>
      <c r="G41" s="1">
        <v>21942</v>
      </c>
      <c r="H41" s="1">
        <v>26253</v>
      </c>
      <c r="I41" s="1">
        <v>23483</v>
      </c>
      <c r="J41" s="2">
        <v>498</v>
      </c>
      <c r="K41" s="1">
        <v>1202347</v>
      </c>
      <c r="L41" s="1">
        <v>573412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48854</v>
      </c>
      <c r="D42" s="2"/>
      <c r="E42" s="2">
        <v>446</v>
      </c>
      <c r="F42" s="2"/>
      <c r="G42" s="1">
        <v>35041</v>
      </c>
      <c r="H42" s="1">
        <v>13367</v>
      </c>
      <c r="I42" s="1">
        <v>55224</v>
      </c>
      <c r="J42" s="2">
        <v>504</v>
      </c>
      <c r="K42" s="1">
        <v>265210</v>
      </c>
      <c r="L42" s="1">
        <v>299788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47187</v>
      </c>
      <c r="D43" s="2"/>
      <c r="E43" s="2">
        <v>555</v>
      </c>
      <c r="F43" s="2"/>
      <c r="G43" s="1">
        <v>38236</v>
      </c>
      <c r="H43" s="1">
        <v>8396</v>
      </c>
      <c r="I43" s="1">
        <v>61920</v>
      </c>
      <c r="J43" s="2">
        <v>728</v>
      </c>
      <c r="K43" s="1">
        <v>299490</v>
      </c>
      <c r="L43" s="1">
        <v>393000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46460</v>
      </c>
      <c r="D44" s="2"/>
      <c r="E44" s="2">
        <v>701</v>
      </c>
      <c r="F44" s="2"/>
      <c r="G44" s="2" t="s">
        <v>104</v>
      </c>
      <c r="H44" s="2" t="s">
        <v>104</v>
      </c>
      <c r="I44" s="1">
        <v>11015</v>
      </c>
      <c r="J44" s="2">
        <v>166</v>
      </c>
      <c r="K44" s="1">
        <v>875021</v>
      </c>
      <c r="L44" s="1">
        <v>207462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35159</v>
      </c>
      <c r="D45" s="2"/>
      <c r="E45" s="2">
        <v>399</v>
      </c>
      <c r="F45" s="2"/>
      <c r="G45" s="1">
        <v>21990</v>
      </c>
      <c r="H45" s="1">
        <v>12770</v>
      </c>
      <c r="I45" s="1">
        <v>32896</v>
      </c>
      <c r="J45" s="2">
        <v>373</v>
      </c>
      <c r="K45" s="1">
        <v>512524</v>
      </c>
      <c r="L45" s="1">
        <v>479542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34543</v>
      </c>
      <c r="D46" s="2"/>
      <c r="E46" s="1">
        <v>1212</v>
      </c>
      <c r="F46" s="2"/>
      <c r="G46" s="1">
        <v>2825</v>
      </c>
      <c r="H46" s="1">
        <v>30506</v>
      </c>
      <c r="I46" s="1">
        <v>32607</v>
      </c>
      <c r="J46" s="1">
        <v>1144</v>
      </c>
      <c r="K46" s="1">
        <v>1170059</v>
      </c>
      <c r="L46" s="1">
        <v>1104495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25593</v>
      </c>
      <c r="D47" s="2"/>
      <c r="E47" s="2">
        <v>469</v>
      </c>
      <c r="F47" s="2"/>
      <c r="G47" s="1">
        <v>19617</v>
      </c>
      <c r="H47" s="1">
        <v>5507</v>
      </c>
      <c r="I47" s="1">
        <v>14281</v>
      </c>
      <c r="J47" s="2">
        <v>262</v>
      </c>
      <c r="K47" s="1">
        <v>798261</v>
      </c>
      <c r="L47" s="1">
        <v>445422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25426</v>
      </c>
      <c r="D48" s="2"/>
      <c r="E48" s="2">
        <v>712</v>
      </c>
      <c r="F48" s="2"/>
      <c r="G48" s="1">
        <v>13497</v>
      </c>
      <c r="H48" s="1">
        <v>11217</v>
      </c>
      <c r="I48" s="1">
        <v>26111</v>
      </c>
      <c r="J48" s="2">
        <v>731</v>
      </c>
      <c r="K48" s="1">
        <v>354477</v>
      </c>
      <c r="L48" s="1">
        <v>364028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17524</v>
      </c>
      <c r="D49" s="2"/>
      <c r="E49" s="2">
        <v>647</v>
      </c>
      <c r="F49" s="2"/>
      <c r="G49" s="1">
        <v>13517</v>
      </c>
      <c r="H49" s="1">
        <v>3360</v>
      </c>
      <c r="I49" s="1">
        <v>24830</v>
      </c>
      <c r="J49" s="2">
        <v>917</v>
      </c>
      <c r="K49" s="1">
        <v>533419</v>
      </c>
      <c r="L49" s="1">
        <v>755820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52</v>
      </c>
      <c r="C50" s="1">
        <v>16360</v>
      </c>
      <c r="D50" s="2"/>
      <c r="E50" s="2">
        <v>84</v>
      </c>
      <c r="F50" s="2"/>
      <c r="G50" s="1">
        <v>6465</v>
      </c>
      <c r="H50" s="1">
        <v>9811</v>
      </c>
      <c r="I50" s="1">
        <v>22364</v>
      </c>
      <c r="J50" s="2">
        <v>115</v>
      </c>
      <c r="K50" s="1">
        <v>624755</v>
      </c>
      <c r="L50" s="1">
        <v>854021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47</v>
      </c>
      <c r="C51" s="1">
        <v>15318</v>
      </c>
      <c r="D51" s="2"/>
      <c r="E51" s="2">
        <v>219</v>
      </c>
      <c r="F51" s="2"/>
      <c r="G51" s="1">
        <v>11930</v>
      </c>
      <c r="H51" s="1">
        <v>3169</v>
      </c>
      <c r="I51" s="1">
        <v>10819</v>
      </c>
      <c r="J51" s="2">
        <v>155</v>
      </c>
      <c r="K51" s="1">
        <v>541485</v>
      </c>
      <c r="L51" s="1">
        <v>382439</v>
      </c>
      <c r="M51" s="1">
        <v>1415872</v>
      </c>
      <c r="N51" s="5"/>
      <c r="O51" s="6"/>
    </row>
    <row r="52" spans="1:15" ht="15" thickBot="1" x14ac:dyDescent="0.4">
      <c r="A52" s="41">
        <v>48</v>
      </c>
      <c r="B52" s="39" t="s">
        <v>55</v>
      </c>
      <c r="C52" s="1">
        <v>14619</v>
      </c>
      <c r="D52" s="2"/>
      <c r="E52" s="2">
        <v>93</v>
      </c>
      <c r="F52" s="2"/>
      <c r="G52" s="1">
        <v>8963</v>
      </c>
      <c r="H52" s="1">
        <v>5563</v>
      </c>
      <c r="I52" s="1">
        <v>25259</v>
      </c>
      <c r="J52" s="2">
        <v>161</v>
      </c>
      <c r="K52" s="1">
        <v>257978</v>
      </c>
      <c r="L52" s="1">
        <v>445743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11448</v>
      </c>
      <c r="D53" s="2"/>
      <c r="E53" s="2">
        <v>483</v>
      </c>
      <c r="F53" s="2"/>
      <c r="G53" s="1">
        <v>9515</v>
      </c>
      <c r="H53" s="1">
        <v>1450</v>
      </c>
      <c r="I53" s="1">
        <v>8419</v>
      </c>
      <c r="J53" s="2">
        <v>355</v>
      </c>
      <c r="K53" s="1">
        <v>382437</v>
      </c>
      <c r="L53" s="1">
        <v>281263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6926</v>
      </c>
      <c r="D54" s="2"/>
      <c r="E54" s="2">
        <v>148</v>
      </c>
      <c r="F54" s="2"/>
      <c r="G54" s="1">
        <v>5632</v>
      </c>
      <c r="H54" s="1">
        <v>1146</v>
      </c>
      <c r="I54" s="1">
        <v>5152</v>
      </c>
      <c r="J54" s="2">
        <v>110</v>
      </c>
      <c r="K54" s="1">
        <v>659379</v>
      </c>
      <c r="L54" s="1">
        <v>490532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2237</v>
      </c>
      <c r="D55" s="2"/>
      <c r="E55" s="2">
        <v>58</v>
      </c>
      <c r="F55" s="2"/>
      <c r="G55" s="1">
        <v>1833</v>
      </c>
      <c r="H55" s="2">
        <v>346</v>
      </c>
      <c r="I55" s="1">
        <v>3585</v>
      </c>
      <c r="J55" s="2">
        <v>93</v>
      </c>
      <c r="K55" s="1">
        <v>190359</v>
      </c>
      <c r="L55" s="1">
        <v>305068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68943</v>
      </c>
      <c r="D56" s="2"/>
      <c r="E56" s="2">
        <v>842</v>
      </c>
      <c r="F56" s="2"/>
      <c r="G56" s="2" t="s">
        <v>104</v>
      </c>
      <c r="H56" s="2" t="s">
        <v>104</v>
      </c>
      <c r="I56" s="1">
        <v>20356</v>
      </c>
      <c r="J56" s="2">
        <v>249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4812</v>
      </c>
      <c r="D57" s="2"/>
      <c r="E57" s="2">
        <v>80</v>
      </c>
      <c r="F57" s="2"/>
      <c r="G57" s="1">
        <v>3221</v>
      </c>
      <c r="H57" s="1">
        <v>1511</v>
      </c>
      <c r="I57" s="2"/>
      <c r="J57" s="2"/>
      <c r="K57" s="1">
        <v>69028</v>
      </c>
      <c r="L57" s="2"/>
      <c r="M57" s="2"/>
      <c r="N57" s="5"/>
      <c r="O57" s="5"/>
    </row>
    <row r="58" spans="1:15" ht="21.5" thickBot="1" x14ac:dyDescent="0.4">
      <c r="A58" s="54">
        <v>54</v>
      </c>
      <c r="B58" s="55" t="s">
        <v>66</v>
      </c>
      <c r="C58" s="56">
        <v>1385</v>
      </c>
      <c r="D58" s="57"/>
      <c r="E58" s="57">
        <v>22</v>
      </c>
      <c r="F58" s="57"/>
      <c r="G58" s="56">
        <v>1327</v>
      </c>
      <c r="H58" s="57">
        <v>36</v>
      </c>
      <c r="I58" s="57"/>
      <c r="J58" s="57"/>
      <c r="K58" s="56">
        <v>24595</v>
      </c>
      <c r="L58" s="57"/>
      <c r="M58" s="57"/>
      <c r="N58" s="58"/>
      <c r="O58" s="32"/>
    </row>
  </sheetData>
  <mergeCells count="2">
    <mergeCell ref="P1:R1"/>
    <mergeCell ref="U1:Y1"/>
  </mergeCells>
  <hyperlinks>
    <hyperlink ref="B5" r:id="rId1" display="https://www.worldometers.info/coronavirus/usa/texas/" xr:uid="{8632B446-D8C5-485B-A95D-6A43CAD51147}"/>
    <hyperlink ref="B6" r:id="rId2" display="https://www.worldometers.info/coronavirus/usa/california/" xr:uid="{EDE26767-D096-42C9-BE66-0FC39E6A49FE}"/>
    <hyperlink ref="B7" r:id="rId3" display="https://www.worldometers.info/coronavirus/usa/florida/" xr:uid="{D9D8F710-A36B-4F4F-8444-64251447083F}"/>
    <hyperlink ref="B8" r:id="rId4" display="https://www.worldometers.info/coronavirus/usa/new-york/" xr:uid="{058F3428-C1D2-4C26-86CD-739D0F1816C9}"/>
    <hyperlink ref="B9" r:id="rId5" display="https://www.worldometers.info/coronavirus/usa/illinois/" xr:uid="{EBF1D9AB-AF9C-46C2-8D4D-9D06798620EF}"/>
    <hyperlink ref="B10" r:id="rId6" display="https://www.worldometers.info/coronavirus/usa/georgia/" xr:uid="{4E925070-5349-43D1-9FB7-2DD86102191A}"/>
    <hyperlink ref="B11" r:id="rId7" display="https://www.worldometers.info/coronavirus/usa/north-carolina/" xr:uid="{BC1640D1-C6F4-4D0D-832A-391A7EEAD0D6}"/>
    <hyperlink ref="B12" r:id="rId8" display="https://www.worldometers.info/coronavirus/usa/tennessee/" xr:uid="{43CDA83B-D370-44F6-AA02-FC45937AF211}"/>
    <hyperlink ref="B13" r:id="rId9" display="https://www.worldometers.info/coronavirus/usa/arizona/" xr:uid="{D17F2B49-FDDC-4BCF-9EC8-CA051AFF261D}"/>
    <hyperlink ref="B14" r:id="rId10" display="https://www.worldometers.info/coronavirus/usa/new-jersey/" xr:uid="{0E9B62F3-26CD-44BC-B8B3-D946812C4645}"/>
    <hyperlink ref="B15" r:id="rId11" display="https://www.worldometers.info/coronavirus/usa/wisconsin/" xr:uid="{F43FDD25-652F-4773-9FA4-6252B729D1B7}"/>
    <hyperlink ref="B16" r:id="rId12" display="https://www.worldometers.info/coronavirus/usa/ohio/" xr:uid="{F11D7EFE-4AC8-4EEC-B469-49E71BE9AA77}"/>
    <hyperlink ref="B17" r:id="rId13" display="https://www.worldometers.info/coronavirus/usa/pennsylvania/" xr:uid="{226F1F47-7FC6-4EC4-9CB5-484BD4901802}"/>
    <hyperlink ref="B18" r:id="rId14" display="https://www.worldometers.info/coronavirus/usa/michigan/" xr:uid="{25FB9960-6590-44F5-85A7-152C64332502}"/>
    <hyperlink ref="B19" r:id="rId15" display="https://www.worldometers.info/coronavirus/usa/missouri/" xr:uid="{68856931-CABA-4FE6-8971-481DCB9A43CF}"/>
    <hyperlink ref="B20" r:id="rId16" display="https://www.worldometers.info/coronavirus/usa/alabama/" xr:uid="{393182A2-4515-46CD-B5E4-B5F4AACE002B}"/>
    <hyperlink ref="B21" r:id="rId17" display="https://www.worldometers.info/coronavirus/usa/indiana/" xr:uid="{BEACA8D1-C4B3-4D63-ACA2-74C5BE7181B4}"/>
    <hyperlink ref="B22" r:id="rId18" display="https://www.worldometers.info/coronavirus/usa/louisiana/" xr:uid="{149AFEC0-56AA-4761-804B-AD81DC35FC42}"/>
    <hyperlink ref="B23" r:id="rId19" display="https://www.worldometers.info/coronavirus/usa/virginia/" xr:uid="{AA15137F-A21E-4014-8E36-7DB51CD6F066}"/>
    <hyperlink ref="B24" r:id="rId20" display="https://www.worldometers.info/coronavirus/usa/south-carolina/" xr:uid="{D2519612-6EAB-49E2-BB58-9441CF5B4E25}"/>
    <hyperlink ref="B25" r:id="rId21" display="https://www.worldometers.info/coronavirus/usa/massachusetts/" xr:uid="{6FE0A4D3-BF59-49E8-AEB5-2629B16A4DAA}"/>
    <hyperlink ref="B26" r:id="rId22" display="https://www.worldometers.info/coronavirus/usa/minnesota/" xr:uid="{817E8320-DAE2-44AF-9A9C-6D43D3183440}"/>
    <hyperlink ref="B27" r:id="rId23" display="https://www.worldometers.info/coronavirus/usa/maryland/" xr:uid="{06AC337B-58B6-4D65-A3E6-1E9C2B988310}"/>
    <hyperlink ref="B28" r:id="rId24" display="https://www.worldometers.info/coronavirus/usa/iowa/" xr:uid="{211A224A-260B-49C6-AD82-91FA580B4959}"/>
    <hyperlink ref="B29" r:id="rId25" display="https://www.worldometers.info/coronavirus/usa/oklahoma/" xr:uid="{5864CF0C-8183-43C3-AD18-4202495FF07E}"/>
    <hyperlink ref="B30" r:id="rId26" display="https://www.worldometers.info/coronavirus/usa/mississippi/" xr:uid="{20FAF4DF-68CB-49C2-AD5E-7DBF389B0E2C}"/>
    <hyperlink ref="B31" r:id="rId27" display="https://www.worldometers.info/coronavirus/usa/utah/" xr:uid="{19350B22-EECB-404C-9CE5-32C63EDF405B}"/>
    <hyperlink ref="B32" r:id="rId28" display="https://www.worldometers.info/coronavirus/usa/colorado/" xr:uid="{97F31B2A-EE12-4667-B786-9642FB5D84A5}"/>
    <hyperlink ref="B33" r:id="rId29" display="https://www.worldometers.info/coronavirus/usa/arkansas/" xr:uid="{0B8E5F18-04F1-437E-881B-53856F28242C}"/>
    <hyperlink ref="B34" r:id="rId30" display="https://www.worldometers.info/coronavirus/usa/washington/" xr:uid="{D9910660-D67B-441A-BE0E-252109AFDBD2}"/>
    <hyperlink ref="B35" r:id="rId31" display="https://www.worldometers.info/coronavirus/usa/kentucky/" xr:uid="{19134973-E6AC-4D7F-9CA2-6497BEC87600}"/>
    <hyperlink ref="B36" r:id="rId32" display="https://www.worldometers.info/coronavirus/usa/nevada/" xr:uid="{E005A0DC-6F77-465F-8A84-CBDD5DB5ECEA}"/>
    <hyperlink ref="B37" r:id="rId33" display="https://www.worldometers.info/coronavirus/usa/kansas/" xr:uid="{1ADF8BFA-2EF9-4560-B9EE-BBBAFBAC5BFA}"/>
    <hyperlink ref="B38" r:id="rId34" display="https://www.worldometers.info/coronavirus/usa/connecticut/" xr:uid="{AC296426-F461-4150-8319-EE29C54FAE00}"/>
    <hyperlink ref="B39" r:id="rId35" display="https://www.worldometers.info/coronavirus/usa/nebraska/" xr:uid="{12DEED72-39FE-4A09-87B8-1559D9D24032}"/>
    <hyperlink ref="B40" r:id="rId36" display="https://www.worldometers.info/coronavirus/usa/idaho/" xr:uid="{8CE66D71-B17C-42B0-91C2-8DBE81F373BC}"/>
    <hyperlink ref="B41" r:id="rId37" display="https://www.worldometers.info/coronavirus/usa/new-mexico/" xr:uid="{37596941-10B6-4F2A-91FD-35E30417098F}"/>
    <hyperlink ref="B42" r:id="rId38" display="https://www.worldometers.info/coronavirus/usa/south-dakota/" xr:uid="{D87F757C-F417-44ED-91AA-8F4E13E66D7F}"/>
    <hyperlink ref="B43" r:id="rId39" display="https://www.worldometers.info/coronavirus/usa/north-dakota/" xr:uid="{FAEE1014-913A-48BA-98CD-0D9DFF4EFE67}"/>
    <hyperlink ref="B44" r:id="rId40" display="https://www.worldometers.info/coronavirus/usa/oregon/" xr:uid="{48BF8957-1720-4935-B9D5-61AEB58F3A2B}"/>
    <hyperlink ref="B45" r:id="rId41" display="https://www.worldometers.info/coronavirus/usa/montana/" xr:uid="{D44D6FAF-1A42-4FFF-8B59-492F94157C94}"/>
    <hyperlink ref="B46" r:id="rId42" display="https://www.worldometers.info/coronavirus/usa/rhode-island/" xr:uid="{F00D25D2-0ADD-4312-9658-EE8A75FE3D89}"/>
    <hyperlink ref="B47" r:id="rId43" display="https://www.worldometers.info/coronavirus/usa/west-virginia/" xr:uid="{D49810B1-7BB4-4E08-A1FB-0F9C30B911C0}"/>
    <hyperlink ref="B48" r:id="rId44" display="https://www.worldometers.info/coronavirus/usa/delaware/" xr:uid="{BCEBCB7A-5E63-4F3F-8F62-ADE6712CF2E6}"/>
    <hyperlink ref="B49" r:id="rId45" display="https://www.worldometers.info/coronavirus/usa/district-of-columbia/" xr:uid="{7BD5BC26-06F7-495A-9515-AC43FB7DF41E}"/>
    <hyperlink ref="B50" r:id="rId46" display="https://www.worldometers.info/coronavirus/usa/alaska/" xr:uid="{2F7CC6D0-AEE3-4D0B-BF0D-7EF22BADF481}"/>
    <hyperlink ref="B51" r:id="rId47" display="https://www.worldometers.info/coronavirus/usa/hawaii/" xr:uid="{0DC96F2A-6406-4544-BB9B-C044E5AF6676}"/>
    <hyperlink ref="B52" r:id="rId48" display="https://www.worldometers.info/coronavirus/usa/wyoming/" xr:uid="{7AE1D9FD-CB6E-4045-8206-8A3D32AC06FC}"/>
    <hyperlink ref="B53" r:id="rId49" display="https://www.worldometers.info/coronavirus/usa/new-hampshire/" xr:uid="{1E4D8835-B3D8-4737-AAAB-22130ADE1F8D}"/>
    <hyperlink ref="B54" r:id="rId50" display="https://www.worldometers.info/coronavirus/usa/maine/" xr:uid="{93471689-C75D-4FC4-8EE4-D534920FF5D1}"/>
    <hyperlink ref="B55" r:id="rId51" display="https://www.worldometers.info/coronavirus/usa/vermont/" xr:uid="{B3AE0023-E1C4-495C-9253-1369945F5BB0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195929</v>
      </c>
      <c r="C2" s="2"/>
      <c r="D2" s="1">
        <v>2987</v>
      </c>
      <c r="E2" s="2"/>
      <c r="F2" s="1">
        <v>81005</v>
      </c>
      <c r="G2" s="1">
        <v>111937</v>
      </c>
      <c r="H2" s="1">
        <v>39960</v>
      </c>
      <c r="I2" s="2">
        <v>609</v>
      </c>
      <c r="J2" s="1">
        <v>1426184</v>
      </c>
      <c r="K2" s="1">
        <v>290869</v>
      </c>
      <c r="L2" s="1">
        <v>4903185</v>
      </c>
      <c r="M2" s="42"/>
      <c r="N2" s="35">
        <f>IFERROR(B2/J2,0)</f>
        <v>0.1373798892709496</v>
      </c>
      <c r="O2" s="36">
        <f>IFERROR(I2/H2,0)</f>
        <v>1.524024024024024E-2</v>
      </c>
      <c r="P2" s="34">
        <f>D2*250</f>
        <v>746750</v>
      </c>
      <c r="Q2" s="37">
        <f>ABS(P2-B2)/B2</f>
        <v>2.8113296142990571</v>
      </c>
    </row>
    <row r="3" spans="1:17" ht="15" thickBot="1" x14ac:dyDescent="0.35">
      <c r="A3" s="39" t="s">
        <v>52</v>
      </c>
      <c r="B3" s="1">
        <v>16360</v>
      </c>
      <c r="C3" s="2"/>
      <c r="D3" s="2">
        <v>84</v>
      </c>
      <c r="E3" s="2"/>
      <c r="F3" s="1">
        <v>6465</v>
      </c>
      <c r="G3" s="1">
        <v>9811</v>
      </c>
      <c r="H3" s="1">
        <v>22364</v>
      </c>
      <c r="I3" s="2">
        <v>115</v>
      </c>
      <c r="J3" s="1">
        <v>624755</v>
      </c>
      <c r="K3" s="1">
        <v>854021</v>
      </c>
      <c r="L3" s="1">
        <v>731545</v>
      </c>
      <c r="M3" s="42"/>
      <c r="N3" s="35">
        <f>IFERROR(B3/J3,0)</f>
        <v>2.6186265015886227E-2</v>
      </c>
      <c r="O3" s="36">
        <f>IFERROR(I3/H3,0)</f>
        <v>5.1421928098730101E-3</v>
      </c>
      <c r="P3" s="34">
        <f>D3*250</f>
        <v>21000</v>
      </c>
      <c r="Q3" s="37">
        <f>ABS(P3-B3)/B3</f>
        <v>0.28361858190709044</v>
      </c>
    </row>
    <row r="4" spans="1:17" ht="15" thickBot="1" x14ac:dyDescent="0.35">
      <c r="A4" s="39" t="s">
        <v>33</v>
      </c>
      <c r="B4" s="1">
        <v>249818</v>
      </c>
      <c r="C4" s="2"/>
      <c r="D4" s="1">
        <v>6020</v>
      </c>
      <c r="E4" s="2"/>
      <c r="F4" s="1">
        <v>41776</v>
      </c>
      <c r="G4" s="1">
        <v>202022</v>
      </c>
      <c r="H4" s="1">
        <v>34322</v>
      </c>
      <c r="I4" s="2">
        <v>827</v>
      </c>
      <c r="J4" s="1">
        <v>2124628</v>
      </c>
      <c r="K4" s="1">
        <v>291896</v>
      </c>
      <c r="L4" s="1">
        <v>7278717</v>
      </c>
      <c r="M4" s="42"/>
      <c r="N4" s="35">
        <f>IFERROR(B4/J4,0)</f>
        <v>0.1175819955305117</v>
      </c>
      <c r="O4" s="36">
        <f>IFERROR(I4/H4,0)</f>
        <v>2.409533243983451E-2</v>
      </c>
      <c r="P4" s="34">
        <f>D4*250</f>
        <v>1505000</v>
      </c>
      <c r="Q4" s="37">
        <f>ABS(P4-B4)/B4</f>
        <v>5.0243857528280591</v>
      </c>
    </row>
    <row r="5" spans="1:17" ht="12.5" customHeight="1" thickBot="1" x14ac:dyDescent="0.35">
      <c r="A5" s="39" t="s">
        <v>34</v>
      </c>
      <c r="B5" s="1">
        <v>114519</v>
      </c>
      <c r="C5" s="2"/>
      <c r="D5" s="1">
        <v>2003</v>
      </c>
      <c r="E5" s="2"/>
      <c r="F5" s="1">
        <v>102666</v>
      </c>
      <c r="G5" s="1">
        <v>9850</v>
      </c>
      <c r="H5" s="1">
        <v>37948</v>
      </c>
      <c r="I5" s="2">
        <v>664</v>
      </c>
      <c r="J5" s="1">
        <v>1434044</v>
      </c>
      <c r="K5" s="1">
        <v>475195</v>
      </c>
      <c r="L5" s="1">
        <v>3017804</v>
      </c>
      <c r="M5" s="42"/>
      <c r="N5" s="35">
        <f>IFERROR(B5/J5,0)</f>
        <v>7.9857382339732955E-2</v>
      </c>
      <c r="O5" s="36">
        <f>IFERROR(I5/H5,0)</f>
        <v>1.7497628333509013E-2</v>
      </c>
      <c r="P5" s="34">
        <f>D5*250</f>
        <v>500750</v>
      </c>
      <c r="Q5" s="37">
        <f>ABS(P5-B5)/B5</f>
        <v>3.372636855019691</v>
      </c>
    </row>
    <row r="6" spans="1:17" ht="15" thickBot="1" x14ac:dyDescent="0.35">
      <c r="A6" s="39" t="s">
        <v>10</v>
      </c>
      <c r="B6" s="1">
        <v>947404</v>
      </c>
      <c r="C6" s="2"/>
      <c r="D6" s="1">
        <v>17752</v>
      </c>
      <c r="E6" s="2"/>
      <c r="F6" s="1">
        <v>485917</v>
      </c>
      <c r="G6" s="1">
        <v>443735</v>
      </c>
      <c r="H6" s="1">
        <v>23977</v>
      </c>
      <c r="I6" s="2">
        <v>449</v>
      </c>
      <c r="J6" s="1">
        <v>19074921</v>
      </c>
      <c r="K6" s="1">
        <v>482760</v>
      </c>
      <c r="L6" s="1">
        <v>39512223</v>
      </c>
      <c r="M6" s="42"/>
      <c r="N6" s="35">
        <f>IFERROR(B6/J6,0)</f>
        <v>4.966751893756205E-2</v>
      </c>
      <c r="O6" s="36">
        <f>IFERROR(I6/H6,0)</f>
        <v>1.8726279351044751E-2</v>
      </c>
      <c r="P6" s="34">
        <f>D6*250</f>
        <v>4438000</v>
      </c>
      <c r="Q6" s="37">
        <f>ABS(P6-B6)/B6</f>
        <v>3.6843796310760775</v>
      </c>
    </row>
    <row r="7" spans="1:17" ht="15" thickBot="1" x14ac:dyDescent="0.35">
      <c r="A7" s="39" t="s">
        <v>18</v>
      </c>
      <c r="B7" s="1">
        <v>114709</v>
      </c>
      <c r="C7" s="2"/>
      <c r="D7" s="1">
        <v>2311</v>
      </c>
      <c r="E7" s="2"/>
      <c r="F7" s="1">
        <v>47085</v>
      </c>
      <c r="G7" s="1">
        <v>65313</v>
      </c>
      <c r="H7" s="1">
        <v>19919</v>
      </c>
      <c r="I7" s="2">
        <v>401</v>
      </c>
      <c r="J7" s="1">
        <v>1259853</v>
      </c>
      <c r="K7" s="1">
        <v>218772</v>
      </c>
      <c r="L7" s="1">
        <v>5758736</v>
      </c>
      <c r="M7" s="42"/>
      <c r="N7" s="35">
        <f>IFERROR(B7/J7,0)</f>
        <v>9.1049511331877608E-2</v>
      </c>
      <c r="O7" s="36">
        <f>IFERROR(I7/H7,0)</f>
        <v>2.0131532707465233E-2</v>
      </c>
      <c r="P7" s="34">
        <f>D7*250</f>
        <v>577750</v>
      </c>
      <c r="Q7" s="37">
        <f>ABS(P7-B7)/B7</f>
        <v>4.0366579780139311</v>
      </c>
    </row>
    <row r="8" spans="1:17" ht="15" thickBot="1" x14ac:dyDescent="0.35">
      <c r="A8" s="39" t="s">
        <v>23</v>
      </c>
      <c r="B8" s="1">
        <v>74843</v>
      </c>
      <c r="C8" s="2"/>
      <c r="D8" s="1">
        <v>4634</v>
      </c>
      <c r="E8" s="2"/>
      <c r="F8" s="1">
        <v>45357</v>
      </c>
      <c r="G8" s="1">
        <v>24852</v>
      </c>
      <c r="H8" s="1">
        <v>20992</v>
      </c>
      <c r="I8" s="1">
        <v>1300</v>
      </c>
      <c r="J8" s="1">
        <v>2385192</v>
      </c>
      <c r="K8" s="1">
        <v>669004</v>
      </c>
      <c r="L8" s="1">
        <v>3565287</v>
      </c>
      <c r="M8" s="42"/>
      <c r="N8" s="35">
        <f>IFERROR(B8/J8,0)</f>
        <v>3.1378186745553399E-2</v>
      </c>
      <c r="O8" s="36">
        <f>IFERROR(I8/H8,0)</f>
        <v>6.1928353658536585E-2</v>
      </c>
      <c r="P8" s="34">
        <f>D8*250</f>
        <v>1158500</v>
      </c>
      <c r="Q8" s="37">
        <f>ABS(P8-B8)/B8</f>
        <v>14.479069518859479</v>
      </c>
    </row>
    <row r="9" spans="1:17" ht="15" thickBot="1" x14ac:dyDescent="0.35">
      <c r="A9" s="39" t="s">
        <v>43</v>
      </c>
      <c r="B9" s="1">
        <v>25426</v>
      </c>
      <c r="C9" s="2"/>
      <c r="D9" s="2">
        <v>712</v>
      </c>
      <c r="E9" s="2"/>
      <c r="F9" s="1">
        <v>13497</v>
      </c>
      <c r="G9" s="1">
        <v>11217</v>
      </c>
      <c r="H9" s="1">
        <v>26111</v>
      </c>
      <c r="I9" s="2">
        <v>731</v>
      </c>
      <c r="J9" s="1">
        <v>354477</v>
      </c>
      <c r="K9" s="1">
        <v>364028</v>
      </c>
      <c r="L9" s="1">
        <v>973764</v>
      </c>
      <c r="M9" s="42"/>
      <c r="N9" s="35">
        <f>IFERROR(B9/J9,0)</f>
        <v>7.1728208036064403E-2</v>
      </c>
      <c r="O9" s="36">
        <f>IFERROR(I9/H9,0)</f>
        <v>2.7995863812186435E-2</v>
      </c>
      <c r="P9" s="34">
        <f>D9*250</f>
        <v>178000</v>
      </c>
      <c r="Q9" s="37">
        <f>ABS(P9-B9)/B9</f>
        <v>6.0007079367576495</v>
      </c>
    </row>
    <row r="10" spans="1:17" ht="15" thickBot="1" x14ac:dyDescent="0.35">
      <c r="A10" s="39" t="s">
        <v>63</v>
      </c>
      <c r="B10" s="1">
        <v>17524</v>
      </c>
      <c r="C10" s="2"/>
      <c r="D10" s="2">
        <v>647</v>
      </c>
      <c r="E10" s="2"/>
      <c r="F10" s="1">
        <v>13517</v>
      </c>
      <c r="G10" s="1">
        <v>3360</v>
      </c>
      <c r="H10" s="1">
        <v>24830</v>
      </c>
      <c r="I10" s="2">
        <v>917</v>
      </c>
      <c r="J10" s="1">
        <v>533419</v>
      </c>
      <c r="K10" s="1">
        <v>755820</v>
      </c>
      <c r="L10" s="1">
        <v>705749</v>
      </c>
      <c r="M10" s="42"/>
      <c r="N10" s="35">
        <f>IFERROR(B10/J10,0)</f>
        <v>3.2852223111662686E-2</v>
      </c>
      <c r="O10" s="36">
        <f>IFERROR(I10/H10,0)</f>
        <v>3.6931131695529598E-2</v>
      </c>
      <c r="P10" s="34">
        <f>D10*250</f>
        <v>161750</v>
      </c>
      <c r="Q10" s="37">
        <f>ABS(P10-B10)/B10</f>
        <v>8.230198584797991</v>
      </c>
    </row>
    <row r="11" spans="1:17" ht="15" thickBot="1" x14ac:dyDescent="0.35">
      <c r="A11" s="39" t="s">
        <v>13</v>
      </c>
      <c r="B11" s="1">
        <v>816700</v>
      </c>
      <c r="C11" s="2"/>
      <c r="D11" s="1">
        <v>16890</v>
      </c>
      <c r="E11" s="2"/>
      <c r="F11" s="1">
        <v>579858</v>
      </c>
      <c r="G11" s="1">
        <v>219952</v>
      </c>
      <c r="H11" s="1">
        <v>38025</v>
      </c>
      <c r="I11" s="2">
        <v>786</v>
      </c>
      <c r="J11" s="1">
        <v>10182460</v>
      </c>
      <c r="K11" s="1">
        <v>474094</v>
      </c>
      <c r="L11" s="1">
        <v>21477737</v>
      </c>
      <c r="M11" s="42"/>
      <c r="N11" s="35">
        <f>IFERROR(B11/J11,0)</f>
        <v>8.0206551265607717E-2</v>
      </c>
      <c r="O11" s="36">
        <f>IFERROR(I11/H11,0)</f>
        <v>2.067061143984221E-2</v>
      </c>
      <c r="P11" s="34">
        <f>D11*250</f>
        <v>4222500</v>
      </c>
      <c r="Q11" s="37">
        <f>ABS(P11-B11)/B11</f>
        <v>4.1701971348108238</v>
      </c>
    </row>
    <row r="12" spans="1:17" ht="15" thickBot="1" x14ac:dyDescent="0.35">
      <c r="A12" s="39" t="s">
        <v>16</v>
      </c>
      <c r="B12" s="1">
        <v>394526</v>
      </c>
      <c r="C12" s="2"/>
      <c r="D12" s="1">
        <v>8479</v>
      </c>
      <c r="E12" s="2"/>
      <c r="F12" s="1">
        <v>230925</v>
      </c>
      <c r="G12" s="1">
        <v>155122</v>
      </c>
      <c r="H12" s="1">
        <v>37158</v>
      </c>
      <c r="I12" s="2">
        <v>799</v>
      </c>
      <c r="J12" s="1">
        <v>3952269</v>
      </c>
      <c r="K12" s="1">
        <v>372244</v>
      </c>
      <c r="L12" s="1">
        <v>10617423</v>
      </c>
      <c r="M12" s="42"/>
      <c r="N12" s="35">
        <f>IFERROR(B12/J12,0)</f>
        <v>9.9822658832179695E-2</v>
      </c>
      <c r="O12" s="36">
        <f>IFERROR(I12/H12,0)</f>
        <v>2.150277194682168E-2</v>
      </c>
      <c r="P12" s="34">
        <f>D12*250</f>
        <v>2119750</v>
      </c>
      <c r="Q12" s="37">
        <f>ABS(P12-B12)/B12</f>
        <v>4.3729031800185538</v>
      </c>
    </row>
    <row r="13" spans="1:17" ht="13.5" thickBot="1" x14ac:dyDescent="0.35">
      <c r="A13" s="40" t="s">
        <v>64</v>
      </c>
      <c r="B13" s="1">
        <v>4812</v>
      </c>
      <c r="C13" s="2"/>
      <c r="D13" s="2">
        <v>80</v>
      </c>
      <c r="E13" s="2"/>
      <c r="F13" s="1">
        <v>3221</v>
      </c>
      <c r="G13" s="1">
        <v>1511</v>
      </c>
      <c r="H13" s="2"/>
      <c r="I13" s="2"/>
      <c r="J13" s="1">
        <v>69028</v>
      </c>
      <c r="K13" s="2"/>
      <c r="L13" s="2"/>
      <c r="M13" s="42"/>
      <c r="N13" s="35">
        <f>IFERROR(B13/J13,0)</f>
        <v>6.9710841977168689E-2</v>
      </c>
      <c r="O13" s="36">
        <f>IFERROR(I13/H13,0)</f>
        <v>0</v>
      </c>
      <c r="P13" s="34">
        <f>D13*250</f>
        <v>20000</v>
      </c>
      <c r="Q13" s="37">
        <f>ABS(P13-B13)/B13</f>
        <v>3.1562759767248547</v>
      </c>
    </row>
    <row r="14" spans="1:17" ht="15" thickBot="1" x14ac:dyDescent="0.35">
      <c r="A14" s="39" t="s">
        <v>47</v>
      </c>
      <c r="B14" s="1">
        <v>15318</v>
      </c>
      <c r="C14" s="2"/>
      <c r="D14" s="2">
        <v>219</v>
      </c>
      <c r="E14" s="2"/>
      <c r="F14" s="1">
        <v>11930</v>
      </c>
      <c r="G14" s="1">
        <v>3169</v>
      </c>
      <c r="H14" s="1">
        <v>10819</v>
      </c>
      <c r="I14" s="2">
        <v>155</v>
      </c>
      <c r="J14" s="1">
        <v>541485</v>
      </c>
      <c r="K14" s="1">
        <v>382439</v>
      </c>
      <c r="L14" s="1">
        <v>1415872</v>
      </c>
      <c r="M14" s="42"/>
      <c r="N14" s="35">
        <f>IFERROR(B14/J14,0)</f>
        <v>2.8288872267929858E-2</v>
      </c>
      <c r="O14" s="36">
        <f>IFERROR(I14/H14,0)</f>
        <v>1.4326647564469915E-2</v>
      </c>
      <c r="P14" s="34">
        <f>D14*250</f>
        <v>54750</v>
      </c>
      <c r="Q14" s="37">
        <f>ABS(P14-B14)/B14</f>
        <v>2.574226400313357</v>
      </c>
    </row>
    <row r="15" spans="1:17" ht="15" thickBot="1" x14ac:dyDescent="0.35">
      <c r="A15" s="39" t="s">
        <v>49</v>
      </c>
      <c r="B15" s="1">
        <v>67024</v>
      </c>
      <c r="C15" s="2"/>
      <c r="D15" s="2">
        <v>647</v>
      </c>
      <c r="E15" s="2"/>
      <c r="F15" s="1">
        <v>30844</v>
      </c>
      <c r="G15" s="1">
        <v>35533</v>
      </c>
      <c r="H15" s="1">
        <v>37505</v>
      </c>
      <c r="I15" s="2">
        <v>362</v>
      </c>
      <c r="J15" s="1">
        <v>535065</v>
      </c>
      <c r="K15" s="1">
        <v>299410</v>
      </c>
      <c r="L15" s="1">
        <v>1787065</v>
      </c>
      <c r="M15" s="42"/>
      <c r="N15" s="35">
        <f>IFERROR(B15/J15,0)</f>
        <v>0.12526328576901871</v>
      </c>
      <c r="O15" s="36">
        <f>IFERROR(I15/H15,0)</f>
        <v>9.6520463938141576E-3</v>
      </c>
      <c r="P15" s="34">
        <f>D15*250</f>
        <v>161750</v>
      </c>
      <c r="Q15" s="37">
        <f>ABS(P15-B15)/B15</f>
        <v>1.4133146335640965</v>
      </c>
    </row>
    <row r="16" spans="1:17" ht="15" thickBot="1" x14ac:dyDescent="0.35">
      <c r="A16" s="39" t="s">
        <v>12</v>
      </c>
      <c r="B16" s="1">
        <v>436277</v>
      </c>
      <c r="C16" s="2"/>
      <c r="D16" s="1">
        <v>10161</v>
      </c>
      <c r="E16" s="2"/>
      <c r="F16" s="1">
        <v>286443</v>
      </c>
      <c r="G16" s="1">
        <v>139673</v>
      </c>
      <c r="H16" s="1">
        <v>34429</v>
      </c>
      <c r="I16" s="2">
        <v>802</v>
      </c>
      <c r="J16" s="1">
        <v>7958856</v>
      </c>
      <c r="K16" s="1">
        <v>628075</v>
      </c>
      <c r="L16" s="1">
        <v>12671821</v>
      </c>
      <c r="M16" s="42"/>
      <c r="N16" s="35">
        <f>IFERROR(B16/J16,0)</f>
        <v>5.4816546498642517E-2</v>
      </c>
      <c r="O16" s="36">
        <f>IFERROR(I16/H16,0)</f>
        <v>2.3294315838392053E-2</v>
      </c>
      <c r="P16" s="34">
        <f>D16*250</f>
        <v>2540250</v>
      </c>
      <c r="Q16" s="37">
        <f>ABS(P16-B16)/B16</f>
        <v>4.8225622712175982</v>
      </c>
    </row>
    <row r="17" spans="1:17" ht="15" thickBot="1" x14ac:dyDescent="0.35">
      <c r="A17" s="39" t="s">
        <v>27</v>
      </c>
      <c r="B17" s="1">
        <v>188066</v>
      </c>
      <c r="C17" s="2"/>
      <c r="D17" s="1">
        <v>4439</v>
      </c>
      <c r="E17" s="2"/>
      <c r="F17" s="1">
        <v>125661</v>
      </c>
      <c r="G17" s="1">
        <v>57966</v>
      </c>
      <c r="H17" s="1">
        <v>27935</v>
      </c>
      <c r="I17" s="2">
        <v>659</v>
      </c>
      <c r="J17" s="1">
        <v>2995343</v>
      </c>
      <c r="K17" s="1">
        <v>444927</v>
      </c>
      <c r="L17" s="1">
        <v>6732219</v>
      </c>
      <c r="M17" s="42"/>
      <c r="N17" s="35">
        <f>IFERROR(B17/J17,0)</f>
        <v>6.2786131671731749E-2</v>
      </c>
      <c r="O17" s="36">
        <f>IFERROR(I17/H17,0)</f>
        <v>2.3590477895113655E-2</v>
      </c>
      <c r="P17" s="34">
        <f>D17*250</f>
        <v>1109750</v>
      </c>
      <c r="Q17" s="37">
        <f>ABS(P17-B17)/B17</f>
        <v>4.9008539555262516</v>
      </c>
    </row>
    <row r="18" spans="1:17" ht="15" thickBot="1" x14ac:dyDescent="0.35">
      <c r="A18" s="39" t="s">
        <v>41</v>
      </c>
      <c r="B18" s="1">
        <v>135418</v>
      </c>
      <c r="C18" s="62">
        <v>1648</v>
      </c>
      <c r="D18" s="1">
        <v>1780</v>
      </c>
      <c r="E18" s="50">
        <v>15</v>
      </c>
      <c r="F18" s="1">
        <v>96616</v>
      </c>
      <c r="G18" s="1">
        <v>37022</v>
      </c>
      <c r="H18" s="1">
        <v>42921</v>
      </c>
      <c r="I18" s="2">
        <v>564</v>
      </c>
      <c r="J18" s="1">
        <v>993209</v>
      </c>
      <c r="K18" s="1">
        <v>314798</v>
      </c>
      <c r="L18" s="1">
        <v>3155070</v>
      </c>
      <c r="M18" s="42"/>
      <c r="N18" s="35">
        <f>IFERROR(B18/J18,0)</f>
        <v>0.136343911503017</v>
      </c>
      <c r="O18" s="36">
        <f>IFERROR(I18/H18,0)</f>
        <v>1.3140420773048158E-2</v>
      </c>
      <c r="P18" s="34">
        <f>D18*250</f>
        <v>445000</v>
      </c>
      <c r="Q18" s="37">
        <f>ABS(P18-B18)/B18</f>
        <v>2.2861214904960936</v>
      </c>
    </row>
    <row r="19" spans="1:17" ht="15" thickBot="1" x14ac:dyDescent="0.35">
      <c r="A19" s="39" t="s">
        <v>45</v>
      </c>
      <c r="B19" s="1">
        <v>90559</v>
      </c>
      <c r="C19" s="2"/>
      <c r="D19" s="1">
        <v>1057</v>
      </c>
      <c r="E19" s="2"/>
      <c r="F19" s="1">
        <v>65426</v>
      </c>
      <c r="G19" s="1">
        <v>24076</v>
      </c>
      <c r="H19" s="1">
        <v>31085</v>
      </c>
      <c r="I19" s="2">
        <v>363</v>
      </c>
      <c r="J19" s="1">
        <v>655267</v>
      </c>
      <c r="K19" s="1">
        <v>224922</v>
      </c>
      <c r="L19" s="1">
        <v>2913314</v>
      </c>
      <c r="M19" s="42"/>
      <c r="N19" s="35">
        <f>IFERROR(B19/J19,0)</f>
        <v>0.1382016796206737</v>
      </c>
      <c r="O19" s="36">
        <f>IFERROR(I19/H19,0)</f>
        <v>1.1677658034421747E-2</v>
      </c>
      <c r="P19" s="34">
        <f>D19*250</f>
        <v>264250</v>
      </c>
      <c r="Q19" s="37">
        <f>ABS(P19-B19)/B19</f>
        <v>1.9179871685862255</v>
      </c>
    </row>
    <row r="20" spans="1:17" ht="15" thickBot="1" x14ac:dyDescent="0.35">
      <c r="A20" s="39" t="s">
        <v>38</v>
      </c>
      <c r="B20" s="1">
        <v>111379</v>
      </c>
      <c r="C20" s="2"/>
      <c r="D20" s="1">
        <v>1503</v>
      </c>
      <c r="E20" s="2"/>
      <c r="F20" s="1">
        <v>19043</v>
      </c>
      <c r="G20" s="1">
        <v>90833</v>
      </c>
      <c r="H20" s="1">
        <v>24930</v>
      </c>
      <c r="I20" s="2">
        <v>336</v>
      </c>
      <c r="J20" s="1">
        <v>2086115</v>
      </c>
      <c r="K20" s="1">
        <v>466935</v>
      </c>
      <c r="L20" s="1">
        <v>4467673</v>
      </c>
      <c r="M20" s="42"/>
      <c r="N20" s="35">
        <f>IFERROR(B20/J20,0)</f>
        <v>5.3390632827049325E-2</v>
      </c>
      <c r="O20" s="36">
        <f>IFERROR(I20/H20,0)</f>
        <v>1.3477737665463297E-2</v>
      </c>
      <c r="P20" s="34">
        <f>D20*250</f>
        <v>375750</v>
      </c>
      <c r="Q20" s="37">
        <f>ABS(P20-B20)/B20</f>
        <v>2.3736162113145207</v>
      </c>
    </row>
    <row r="21" spans="1:17" ht="15" thickBot="1" x14ac:dyDescent="0.35">
      <c r="A21" s="39" t="s">
        <v>14</v>
      </c>
      <c r="B21" s="1">
        <v>184769</v>
      </c>
      <c r="C21" s="2"/>
      <c r="D21" s="1">
        <v>5951</v>
      </c>
      <c r="E21" s="2"/>
      <c r="F21" s="1">
        <v>168634</v>
      </c>
      <c r="G21" s="1">
        <v>10184</v>
      </c>
      <c r="H21" s="1">
        <v>39746</v>
      </c>
      <c r="I21" s="1">
        <v>1280</v>
      </c>
      <c r="J21" s="1">
        <v>2813481</v>
      </c>
      <c r="K21" s="1">
        <v>605207</v>
      </c>
      <c r="L21" s="1">
        <v>4648794</v>
      </c>
      <c r="M21" s="42"/>
      <c r="N21" s="35">
        <f>IFERROR(B21/J21,0)</f>
        <v>6.5672737793502065E-2</v>
      </c>
      <c r="O21" s="36">
        <f>IFERROR(I21/H21,0)</f>
        <v>3.220449856589342E-2</v>
      </c>
      <c r="P21" s="34">
        <f>D21*250</f>
        <v>1487750</v>
      </c>
      <c r="Q21" s="37">
        <f>ABS(P21-B21)/B21</f>
        <v>7.0519459433130018</v>
      </c>
    </row>
    <row r="22" spans="1:17" ht="15" thickBot="1" x14ac:dyDescent="0.35">
      <c r="A22" s="39" t="s">
        <v>39</v>
      </c>
      <c r="B22" s="1">
        <v>6926</v>
      </c>
      <c r="C22" s="2"/>
      <c r="D22" s="2">
        <v>148</v>
      </c>
      <c r="E22" s="2"/>
      <c r="F22" s="1">
        <v>5632</v>
      </c>
      <c r="G22" s="1">
        <v>1146</v>
      </c>
      <c r="H22" s="1">
        <v>5152</v>
      </c>
      <c r="I22" s="2">
        <v>110</v>
      </c>
      <c r="J22" s="1">
        <v>659379</v>
      </c>
      <c r="K22" s="1">
        <v>490532</v>
      </c>
      <c r="L22" s="1">
        <v>1344212</v>
      </c>
      <c r="M22" s="43"/>
      <c r="N22" s="35">
        <f>IFERROR(B22/J22,0)</f>
        <v>1.0503822536052861E-2</v>
      </c>
      <c r="O22" s="36">
        <f>IFERROR(I22/H22,0)</f>
        <v>2.1350931677018632E-2</v>
      </c>
      <c r="P22" s="34">
        <f>D22*250</f>
        <v>37000</v>
      </c>
      <c r="Q22" s="37">
        <f>ABS(P22-B22)/B22</f>
        <v>4.3421888535951485</v>
      </c>
    </row>
    <row r="23" spans="1:17" ht="15" thickBot="1" x14ac:dyDescent="0.35">
      <c r="A23" s="39" t="s">
        <v>26</v>
      </c>
      <c r="B23" s="1">
        <v>147766</v>
      </c>
      <c r="C23" s="2"/>
      <c r="D23" s="1">
        <v>4162</v>
      </c>
      <c r="E23" s="2"/>
      <c r="F23" s="1">
        <v>8223</v>
      </c>
      <c r="G23" s="1">
        <v>135381</v>
      </c>
      <c r="H23" s="1">
        <v>24442</v>
      </c>
      <c r="I23" s="2">
        <v>688</v>
      </c>
      <c r="J23" s="1">
        <v>3499117</v>
      </c>
      <c r="K23" s="1">
        <v>578780</v>
      </c>
      <c r="L23" s="1">
        <v>6045680</v>
      </c>
      <c r="M23" s="42"/>
      <c r="N23" s="35">
        <f>IFERROR(B23/J23,0)</f>
        <v>4.2229511045215121E-2</v>
      </c>
      <c r="O23" s="36">
        <f>IFERROR(I23/H23,0)</f>
        <v>2.8148269372391784E-2</v>
      </c>
      <c r="P23" s="34">
        <f>D23*250</f>
        <v>1040500</v>
      </c>
      <c r="Q23" s="37">
        <f>ABS(P23-B23)/B23</f>
        <v>6.0415386489449538</v>
      </c>
    </row>
    <row r="24" spans="1:17" ht="15" thickBot="1" x14ac:dyDescent="0.35">
      <c r="A24" s="39" t="s">
        <v>17</v>
      </c>
      <c r="B24" s="1">
        <v>161585</v>
      </c>
      <c r="C24" s="2"/>
      <c r="D24" s="1">
        <v>10035</v>
      </c>
      <c r="E24" s="2"/>
      <c r="F24" s="1">
        <v>134869</v>
      </c>
      <c r="G24" s="1">
        <v>16681</v>
      </c>
      <c r="H24" s="1">
        <v>23444</v>
      </c>
      <c r="I24" s="1">
        <v>1456</v>
      </c>
      <c r="J24" s="1">
        <v>6271886</v>
      </c>
      <c r="K24" s="1">
        <v>909958</v>
      </c>
      <c r="L24" s="1">
        <v>6892503</v>
      </c>
      <c r="M24" s="42"/>
      <c r="N24" s="35">
        <f>IFERROR(B24/J24,0)</f>
        <v>2.5763382816588184E-2</v>
      </c>
      <c r="O24" s="36">
        <f>IFERROR(I24/H24,0)</f>
        <v>6.2105442757208668E-2</v>
      </c>
      <c r="P24" s="34">
        <f>D24*250</f>
        <v>2508750</v>
      </c>
      <c r="Q24" s="37">
        <f>ABS(P24-B24)/B24</f>
        <v>14.525884209549154</v>
      </c>
    </row>
    <row r="25" spans="1:17" ht="15" thickBot="1" x14ac:dyDescent="0.35">
      <c r="A25" s="39" t="s">
        <v>11</v>
      </c>
      <c r="B25" s="1">
        <v>207763</v>
      </c>
      <c r="C25" s="2"/>
      <c r="D25" s="1">
        <v>7761</v>
      </c>
      <c r="E25" s="2"/>
      <c r="F25" s="1">
        <v>121093</v>
      </c>
      <c r="G25" s="1">
        <v>78909</v>
      </c>
      <c r="H25" s="1">
        <v>20804</v>
      </c>
      <c r="I25" s="2">
        <v>777</v>
      </c>
      <c r="J25" s="1">
        <v>5425383</v>
      </c>
      <c r="K25" s="1">
        <v>543252</v>
      </c>
      <c r="L25" s="1">
        <v>9986857</v>
      </c>
      <c r="M25" s="42"/>
      <c r="N25" s="35">
        <f>IFERROR(B25/J25,0)</f>
        <v>3.8294623623806832E-2</v>
      </c>
      <c r="O25" s="36">
        <f>IFERROR(I25/H25,0)</f>
        <v>3.7348586810228804E-2</v>
      </c>
      <c r="P25" s="34">
        <f>D25*250</f>
        <v>1940250</v>
      </c>
      <c r="Q25" s="37">
        <f>ABS(P25-B25)/B25</f>
        <v>8.338765805268503</v>
      </c>
    </row>
    <row r="26" spans="1:17" ht="15" thickBot="1" x14ac:dyDescent="0.35">
      <c r="A26" s="39" t="s">
        <v>32</v>
      </c>
      <c r="B26" s="1">
        <v>157096</v>
      </c>
      <c r="C26" s="2"/>
      <c r="D26" s="1">
        <v>2553</v>
      </c>
      <c r="E26" s="2"/>
      <c r="F26" s="1">
        <v>134227</v>
      </c>
      <c r="G26" s="1">
        <v>20316</v>
      </c>
      <c r="H26" s="1">
        <v>27856</v>
      </c>
      <c r="I26" s="2">
        <v>453</v>
      </c>
      <c r="J26" s="1">
        <v>2916431</v>
      </c>
      <c r="K26" s="1">
        <v>517131</v>
      </c>
      <c r="L26" s="1">
        <v>5639632</v>
      </c>
      <c r="M26" s="42"/>
      <c r="N26" s="35">
        <f>IFERROR(B26/J26,0)</f>
        <v>5.3865838074002095E-2</v>
      </c>
      <c r="O26" s="36">
        <f>IFERROR(I26/H26,0)</f>
        <v>1.6262205628948881E-2</v>
      </c>
      <c r="P26" s="34">
        <f>D26*250</f>
        <v>638250</v>
      </c>
      <c r="Q26" s="37">
        <f>ABS(P26-B26)/B26</f>
        <v>3.0628023628863881</v>
      </c>
    </row>
    <row r="27" spans="1:17" ht="15" thickBot="1" x14ac:dyDescent="0.35">
      <c r="A27" s="39" t="s">
        <v>30</v>
      </c>
      <c r="B27" s="1">
        <v>121509</v>
      </c>
      <c r="C27" s="2"/>
      <c r="D27" s="1">
        <v>3384</v>
      </c>
      <c r="E27" s="2"/>
      <c r="F27" s="1">
        <v>105839</v>
      </c>
      <c r="G27" s="1">
        <v>12286</v>
      </c>
      <c r="H27" s="1">
        <v>40828</v>
      </c>
      <c r="I27" s="1">
        <v>1137</v>
      </c>
      <c r="J27" s="1">
        <v>1095352</v>
      </c>
      <c r="K27" s="1">
        <v>368043</v>
      </c>
      <c r="L27" s="1">
        <v>2976149</v>
      </c>
      <c r="M27" s="42"/>
      <c r="N27" s="35">
        <f>IFERROR(B27/J27,0)</f>
        <v>0.11093146312783471</v>
      </c>
      <c r="O27" s="36">
        <f>IFERROR(I27/H27,0)</f>
        <v>2.7848535318898793E-2</v>
      </c>
      <c r="P27" s="34">
        <f>D27*250</f>
        <v>846000</v>
      </c>
      <c r="Q27" s="37">
        <f>ABS(P27-B27)/B27</f>
        <v>5.9624472261313981</v>
      </c>
    </row>
    <row r="28" spans="1:17" ht="15" thickBot="1" x14ac:dyDescent="0.35">
      <c r="A28" s="39" t="s">
        <v>35</v>
      </c>
      <c r="B28" s="1">
        <v>199547</v>
      </c>
      <c r="C28" s="2"/>
      <c r="D28" s="1">
        <v>3199</v>
      </c>
      <c r="E28" s="2"/>
      <c r="F28" s="1">
        <v>54307</v>
      </c>
      <c r="G28" s="1">
        <v>142041</v>
      </c>
      <c r="H28" s="1">
        <v>32513</v>
      </c>
      <c r="I28" s="2">
        <v>521</v>
      </c>
      <c r="J28" s="1">
        <v>2719980</v>
      </c>
      <c r="K28" s="1">
        <v>443179</v>
      </c>
      <c r="L28" s="1">
        <v>6137428</v>
      </c>
      <c r="M28" s="42"/>
      <c r="N28" s="35">
        <f>IFERROR(B28/J28,0)</f>
        <v>7.336340708387562E-2</v>
      </c>
      <c r="O28" s="36">
        <f>IFERROR(I28/H28,0)</f>
        <v>1.6024359486974442E-2</v>
      </c>
      <c r="P28" s="34">
        <f>D28*250</f>
        <v>799750</v>
      </c>
      <c r="Q28" s="37">
        <f>ABS(P28-B28)/B28</f>
        <v>3.0078277298080152</v>
      </c>
    </row>
    <row r="29" spans="1:17" ht="15" thickBot="1" x14ac:dyDescent="0.35">
      <c r="A29" s="39" t="s">
        <v>51</v>
      </c>
      <c r="B29" s="1">
        <v>35159</v>
      </c>
      <c r="C29" s="2"/>
      <c r="D29" s="2">
        <v>399</v>
      </c>
      <c r="E29" s="2"/>
      <c r="F29" s="1">
        <v>21990</v>
      </c>
      <c r="G29" s="1">
        <v>12770</v>
      </c>
      <c r="H29" s="1">
        <v>32896</v>
      </c>
      <c r="I29" s="2">
        <v>373</v>
      </c>
      <c r="J29" s="1">
        <v>512524</v>
      </c>
      <c r="K29" s="1">
        <v>479542</v>
      </c>
      <c r="L29" s="1">
        <v>1068778</v>
      </c>
      <c r="M29" s="42"/>
      <c r="N29" s="35">
        <f>IFERROR(B29/J29,0)</f>
        <v>6.8599714354839969E-2</v>
      </c>
      <c r="O29" s="36">
        <f>IFERROR(I29/H29,0)</f>
        <v>1.1338764591439688E-2</v>
      </c>
      <c r="P29" s="34">
        <f>D29*250</f>
        <v>99750</v>
      </c>
      <c r="Q29" s="37">
        <f>ABS(P29-B29)/B29</f>
        <v>1.8371114081742939</v>
      </c>
    </row>
    <row r="30" spans="1:17" ht="15" thickBot="1" x14ac:dyDescent="0.35">
      <c r="A30" s="39" t="s">
        <v>50</v>
      </c>
      <c r="B30" s="1">
        <v>74060</v>
      </c>
      <c r="C30" s="2"/>
      <c r="D30" s="2">
        <v>660</v>
      </c>
      <c r="E30" s="2"/>
      <c r="F30" s="1">
        <v>45522</v>
      </c>
      <c r="G30" s="1">
        <v>27878</v>
      </c>
      <c r="H30" s="1">
        <v>38286</v>
      </c>
      <c r="I30" s="2">
        <v>341</v>
      </c>
      <c r="J30" s="1">
        <v>604209</v>
      </c>
      <c r="K30" s="1">
        <v>312348</v>
      </c>
      <c r="L30" s="1">
        <v>1934408</v>
      </c>
      <c r="M30" s="42"/>
      <c r="N30" s="35">
        <f>IFERROR(B30/J30,0)</f>
        <v>0.12257348036854797</v>
      </c>
      <c r="O30" s="36">
        <f>IFERROR(I30/H30,0)</f>
        <v>8.9066499503735047E-3</v>
      </c>
      <c r="P30" s="34">
        <f>D30*250</f>
        <v>165000</v>
      </c>
      <c r="Q30" s="37">
        <f>ABS(P30-B30)/B30</f>
        <v>1.2279233054280314</v>
      </c>
    </row>
    <row r="31" spans="1:17" ht="15" thickBot="1" x14ac:dyDescent="0.35">
      <c r="A31" s="39" t="s">
        <v>31</v>
      </c>
      <c r="B31" s="1">
        <v>103025</v>
      </c>
      <c r="C31" s="2"/>
      <c r="D31" s="1">
        <v>1807</v>
      </c>
      <c r="E31" s="2"/>
      <c r="F31" s="1">
        <v>72221</v>
      </c>
      <c r="G31" s="1">
        <v>28997</v>
      </c>
      <c r="H31" s="1">
        <v>33448</v>
      </c>
      <c r="I31" s="2">
        <v>587</v>
      </c>
      <c r="J31" s="1">
        <v>1277944</v>
      </c>
      <c r="K31" s="1">
        <v>414896</v>
      </c>
      <c r="L31" s="1">
        <v>3080156</v>
      </c>
      <c r="M31" s="42"/>
      <c r="N31" s="35">
        <f>IFERROR(B31/J31,0)</f>
        <v>8.0617773548762706E-2</v>
      </c>
      <c r="O31" s="36">
        <f>IFERROR(I31/H31,0)</f>
        <v>1.754962927529299E-2</v>
      </c>
      <c r="P31" s="34">
        <f>D31*250</f>
        <v>451750</v>
      </c>
      <c r="Q31" s="37">
        <f>ABS(P31-B31)/B31</f>
        <v>3.3848580441640377</v>
      </c>
    </row>
    <row r="32" spans="1:17" ht="15" thickBot="1" x14ac:dyDescent="0.35">
      <c r="A32" s="39" t="s">
        <v>42</v>
      </c>
      <c r="B32" s="1">
        <v>11448</v>
      </c>
      <c r="C32" s="2"/>
      <c r="D32" s="2">
        <v>483</v>
      </c>
      <c r="E32" s="2"/>
      <c r="F32" s="1">
        <v>9515</v>
      </c>
      <c r="G32" s="1">
        <v>1450</v>
      </c>
      <c r="H32" s="1">
        <v>8419</v>
      </c>
      <c r="I32" s="2">
        <v>355</v>
      </c>
      <c r="J32" s="1">
        <v>382437</v>
      </c>
      <c r="K32" s="1">
        <v>281263</v>
      </c>
      <c r="L32" s="1">
        <v>1359711</v>
      </c>
      <c r="M32" s="42"/>
      <c r="N32" s="35">
        <f>IFERROR(B32/J32,0)</f>
        <v>2.9934342126938556E-2</v>
      </c>
      <c r="O32" s="36">
        <f>IFERROR(I32/H32,0)</f>
        <v>4.2166528091222233E-2</v>
      </c>
      <c r="P32" s="34">
        <f>D32*250</f>
        <v>120750</v>
      </c>
      <c r="Q32" s="37">
        <f>ABS(P32-B32)/B32</f>
        <v>9.5476939203354299</v>
      </c>
    </row>
    <row r="33" spans="1:17" ht="15" thickBot="1" x14ac:dyDescent="0.35">
      <c r="A33" s="39" t="s">
        <v>8</v>
      </c>
      <c r="B33" s="1">
        <v>248142</v>
      </c>
      <c r="C33" s="2"/>
      <c r="D33" s="1">
        <v>16498</v>
      </c>
      <c r="E33" s="2"/>
      <c r="F33" s="1">
        <v>182338</v>
      </c>
      <c r="G33" s="1">
        <v>49306</v>
      </c>
      <c r="H33" s="1">
        <v>27937</v>
      </c>
      <c r="I33" s="1">
        <v>1857</v>
      </c>
      <c r="J33" s="1">
        <v>4766659</v>
      </c>
      <c r="K33" s="1">
        <v>536654</v>
      </c>
      <c r="L33" s="1">
        <v>8882190</v>
      </c>
      <c r="M33" s="42"/>
      <c r="N33" s="35">
        <f>IFERROR(B33/J33,0)</f>
        <v>5.205784596716484E-2</v>
      </c>
      <c r="O33" s="36">
        <f>IFERROR(I33/H33,0)</f>
        <v>6.6470988295092528E-2</v>
      </c>
      <c r="P33" s="34">
        <f>D33*250</f>
        <v>4124500</v>
      </c>
      <c r="Q33" s="37">
        <f>ABS(P33-B33)/B33</f>
        <v>15.621531220027242</v>
      </c>
    </row>
    <row r="34" spans="1:17" ht="15" thickBot="1" x14ac:dyDescent="0.35">
      <c r="A34" s="39" t="s">
        <v>44</v>
      </c>
      <c r="B34" s="1">
        <v>49240</v>
      </c>
      <c r="C34" s="2"/>
      <c r="D34" s="1">
        <v>1045</v>
      </c>
      <c r="E34" s="2"/>
      <c r="F34" s="1">
        <v>21942</v>
      </c>
      <c r="G34" s="1">
        <v>26253</v>
      </c>
      <c r="H34" s="1">
        <v>23483</v>
      </c>
      <c r="I34" s="2">
        <v>498</v>
      </c>
      <c r="J34" s="1">
        <v>1202347</v>
      </c>
      <c r="K34" s="1">
        <v>573412</v>
      </c>
      <c r="L34" s="1">
        <v>2096829</v>
      </c>
      <c r="M34" s="42"/>
      <c r="N34" s="35">
        <f>IFERROR(B34/J34,0)</f>
        <v>4.0953235629980364E-2</v>
      </c>
      <c r="O34" s="36">
        <f>IFERROR(I34/H34,0)</f>
        <v>2.1206830473108205E-2</v>
      </c>
      <c r="P34" s="34">
        <f>D34*250</f>
        <v>261250</v>
      </c>
      <c r="Q34" s="37">
        <f>ABS(P34-B34)/B34</f>
        <v>4.3056458164094229</v>
      </c>
    </row>
    <row r="35" spans="1:17" ht="15" thickBot="1" x14ac:dyDescent="0.35">
      <c r="A35" s="39" t="s">
        <v>7</v>
      </c>
      <c r="B35" s="1">
        <v>550496</v>
      </c>
      <c r="C35" s="2"/>
      <c r="D35" s="1">
        <v>33710</v>
      </c>
      <c r="E35" s="2"/>
      <c r="F35" s="1">
        <v>421918</v>
      </c>
      <c r="G35" s="1">
        <v>94868</v>
      </c>
      <c r="H35" s="1">
        <v>28298</v>
      </c>
      <c r="I35" s="1">
        <v>1733</v>
      </c>
      <c r="J35" s="1">
        <v>14900623</v>
      </c>
      <c r="K35" s="1">
        <v>765959</v>
      </c>
      <c r="L35" s="1">
        <v>19453561</v>
      </c>
      <c r="M35" s="43"/>
      <c r="N35" s="35">
        <f>IFERROR(B35/J35,0)</f>
        <v>3.694449554223337E-2</v>
      </c>
      <c r="O35" s="36">
        <f>IFERROR(I35/H35,0)</f>
        <v>6.1241077107922821E-2</v>
      </c>
      <c r="P35" s="34">
        <f>D35*250</f>
        <v>8427500</v>
      </c>
      <c r="Q35" s="37">
        <f>ABS(P35-B35)/B35</f>
        <v>14.308921409056559</v>
      </c>
    </row>
    <row r="36" spans="1:17" ht="15" thickBot="1" x14ac:dyDescent="0.35">
      <c r="A36" s="39" t="s">
        <v>24</v>
      </c>
      <c r="B36" s="1">
        <v>280377</v>
      </c>
      <c r="C36" s="2"/>
      <c r="D36" s="1">
        <v>4457</v>
      </c>
      <c r="E36" s="2"/>
      <c r="F36" s="1">
        <v>246318</v>
      </c>
      <c r="G36" s="1">
        <v>29602</v>
      </c>
      <c r="H36" s="1">
        <v>26733</v>
      </c>
      <c r="I36" s="2">
        <v>425</v>
      </c>
      <c r="J36" s="1">
        <v>4145714</v>
      </c>
      <c r="K36" s="1">
        <v>395278</v>
      </c>
      <c r="L36" s="1">
        <v>10488084</v>
      </c>
      <c r="M36" s="42"/>
      <c r="N36" s="35">
        <f>IFERROR(B36/J36,0)</f>
        <v>6.7630569788461048E-2</v>
      </c>
      <c r="O36" s="36">
        <f>IFERROR(I36/H36,0)</f>
        <v>1.5897953839823439E-2</v>
      </c>
      <c r="P36" s="34">
        <f>D36*250</f>
        <v>1114250</v>
      </c>
      <c r="Q36" s="37">
        <f>ABS(P36-B36)/B36</f>
        <v>2.9741134258516211</v>
      </c>
    </row>
    <row r="37" spans="1:17" ht="15" thickBot="1" x14ac:dyDescent="0.35">
      <c r="A37" s="39" t="s">
        <v>53</v>
      </c>
      <c r="B37" s="1">
        <v>47187</v>
      </c>
      <c r="C37" s="2"/>
      <c r="D37" s="2">
        <v>555</v>
      </c>
      <c r="E37" s="2"/>
      <c r="F37" s="1">
        <v>38236</v>
      </c>
      <c r="G37" s="1">
        <v>8396</v>
      </c>
      <c r="H37" s="1">
        <v>61920</v>
      </c>
      <c r="I37" s="2">
        <v>728</v>
      </c>
      <c r="J37" s="1">
        <v>299490</v>
      </c>
      <c r="K37" s="1">
        <v>393000</v>
      </c>
      <c r="L37" s="1">
        <v>762062</v>
      </c>
      <c r="M37" s="42"/>
      <c r="N37" s="35">
        <f>IFERROR(B37/J37,0)</f>
        <v>0.1575578483421817</v>
      </c>
      <c r="O37" s="36">
        <f>IFERROR(I37/H37,0)</f>
        <v>1.1757105943152454E-2</v>
      </c>
      <c r="P37" s="34">
        <f>D37*250</f>
        <v>138750</v>
      </c>
      <c r="Q37" s="37">
        <f>ABS(P37-B37)/B37</f>
        <v>1.9404285078517389</v>
      </c>
    </row>
    <row r="38" spans="1:17" ht="15" thickBot="1" x14ac:dyDescent="0.35">
      <c r="A38" s="39" t="s">
        <v>21</v>
      </c>
      <c r="B38" s="1">
        <v>226138</v>
      </c>
      <c r="C38" s="2"/>
      <c r="D38" s="1">
        <v>5431</v>
      </c>
      <c r="E38" s="2"/>
      <c r="F38" s="1">
        <v>174130</v>
      </c>
      <c r="G38" s="1">
        <v>46577</v>
      </c>
      <c r="H38" s="1">
        <v>19346</v>
      </c>
      <c r="I38" s="2">
        <v>465</v>
      </c>
      <c r="J38" s="1">
        <v>4591927</v>
      </c>
      <c r="K38" s="1">
        <v>392838</v>
      </c>
      <c r="L38" s="1">
        <v>11689100</v>
      </c>
      <c r="M38" s="42"/>
      <c r="N38" s="35">
        <f>IFERROR(B38/J38,0)</f>
        <v>4.924686302722147E-2</v>
      </c>
      <c r="O38" s="36">
        <f>IFERROR(I38/H38,0)</f>
        <v>2.4035976429236019E-2</v>
      </c>
      <c r="P38" s="34">
        <f>D38*250</f>
        <v>1357750</v>
      </c>
      <c r="Q38" s="37">
        <f>ABS(P38-B38)/B38</f>
        <v>5.0040771564266064</v>
      </c>
    </row>
    <row r="39" spans="1:17" ht="15" thickBot="1" x14ac:dyDescent="0.35">
      <c r="A39" s="39" t="s">
        <v>46</v>
      </c>
      <c r="B39" s="1">
        <v>126526</v>
      </c>
      <c r="C39" s="2"/>
      <c r="D39" s="1">
        <v>1375</v>
      </c>
      <c r="E39" s="2"/>
      <c r="F39" s="1">
        <v>109234</v>
      </c>
      <c r="G39" s="1">
        <v>15917</v>
      </c>
      <c r="H39" s="1">
        <v>31975</v>
      </c>
      <c r="I39" s="2">
        <v>347</v>
      </c>
      <c r="J39" s="1">
        <v>1671901</v>
      </c>
      <c r="K39" s="1">
        <v>422520</v>
      </c>
      <c r="L39" s="1">
        <v>3956971</v>
      </c>
      <c r="M39" s="42"/>
      <c r="N39" s="35">
        <f>IFERROR(B39/J39,0)</f>
        <v>7.5677925905899932E-2</v>
      </c>
      <c r="O39" s="36">
        <f>IFERROR(I39/H39,0)</f>
        <v>1.0852228303362002E-2</v>
      </c>
      <c r="P39" s="34">
        <f>D39*250</f>
        <v>343750</v>
      </c>
      <c r="Q39" s="37">
        <f>ABS(P39-B39)/B39</f>
        <v>1.7168329039090779</v>
      </c>
    </row>
    <row r="40" spans="1:17" ht="15" thickBot="1" x14ac:dyDescent="0.35">
      <c r="A40" s="39" t="s">
        <v>37</v>
      </c>
      <c r="B40" s="1">
        <v>46460</v>
      </c>
      <c r="C40" s="2"/>
      <c r="D40" s="2">
        <v>701</v>
      </c>
      <c r="E40" s="2"/>
      <c r="F40" s="2" t="s">
        <v>104</v>
      </c>
      <c r="G40" s="2" t="s">
        <v>104</v>
      </c>
      <c r="H40" s="1">
        <v>11015</v>
      </c>
      <c r="I40" s="2">
        <v>166</v>
      </c>
      <c r="J40" s="1">
        <v>875021</v>
      </c>
      <c r="K40" s="1">
        <v>207462</v>
      </c>
      <c r="L40" s="1">
        <v>4217737</v>
      </c>
      <c r="M40" s="42"/>
      <c r="N40" s="35">
        <f>IFERROR(B40/J40,0)</f>
        <v>5.3095868556297506E-2</v>
      </c>
      <c r="O40" s="36">
        <f>IFERROR(I40/H40,0)</f>
        <v>1.5070358601906491E-2</v>
      </c>
      <c r="P40" s="34">
        <f>D40*250</f>
        <v>175250</v>
      </c>
      <c r="Q40" s="37">
        <f>ABS(P40-B40)/B40</f>
        <v>2.7720619888075766</v>
      </c>
    </row>
    <row r="41" spans="1:17" ht="15" thickBot="1" x14ac:dyDescent="0.35">
      <c r="A41" s="39" t="s">
        <v>19</v>
      </c>
      <c r="B41" s="1">
        <v>220111</v>
      </c>
      <c r="C41" s="2"/>
      <c r="D41" s="1">
        <v>8932</v>
      </c>
      <c r="E41" s="2"/>
      <c r="F41" s="1">
        <v>161153</v>
      </c>
      <c r="G41" s="1">
        <v>50026</v>
      </c>
      <c r="H41" s="1">
        <v>17194</v>
      </c>
      <c r="I41" s="2">
        <v>698</v>
      </c>
      <c r="J41" s="1">
        <v>2809670</v>
      </c>
      <c r="K41" s="1">
        <v>219471</v>
      </c>
      <c r="L41" s="1">
        <v>12801989</v>
      </c>
      <c r="M41" s="42"/>
      <c r="N41" s="35">
        <f>IFERROR(B41/J41,0)</f>
        <v>7.8340516857851636E-2</v>
      </c>
      <c r="O41" s="36">
        <f>IFERROR(I41/H41,0)</f>
        <v>4.0595556589507968E-2</v>
      </c>
      <c r="P41" s="34">
        <f>D41*250</f>
        <v>2233000</v>
      </c>
      <c r="Q41" s="37">
        <f>ABS(P41-B41)/B41</f>
        <v>9.1448814461794274</v>
      </c>
    </row>
    <row r="42" spans="1:17" ht="13.5" thickBot="1" x14ac:dyDescent="0.35">
      <c r="A42" s="40" t="s">
        <v>65</v>
      </c>
      <c r="B42" s="1">
        <v>68943</v>
      </c>
      <c r="C42" s="2"/>
      <c r="D42" s="2">
        <v>842</v>
      </c>
      <c r="E42" s="2"/>
      <c r="F42" s="2" t="s">
        <v>104</v>
      </c>
      <c r="G42" s="2" t="s">
        <v>104</v>
      </c>
      <c r="H42" s="1">
        <v>20356</v>
      </c>
      <c r="I42" s="2">
        <v>249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0.14856067903110071</v>
      </c>
      <c r="O42" s="36">
        <f>IFERROR(I42/H42,0)</f>
        <v>1.2232265671055217E-2</v>
      </c>
      <c r="P42" s="34">
        <f>D42*250</f>
        <v>210500</v>
      </c>
      <c r="Q42" s="37">
        <f>ABS(P42-B42)/B42</f>
        <v>2.0532468851079879</v>
      </c>
    </row>
    <row r="43" spans="1:17" ht="15" thickBot="1" x14ac:dyDescent="0.35">
      <c r="A43" s="39" t="s">
        <v>40</v>
      </c>
      <c r="B43" s="1">
        <v>34543</v>
      </c>
      <c r="C43" s="2"/>
      <c r="D43" s="1">
        <v>1212</v>
      </c>
      <c r="E43" s="2"/>
      <c r="F43" s="1">
        <v>2825</v>
      </c>
      <c r="G43" s="1">
        <v>30506</v>
      </c>
      <c r="H43" s="1">
        <v>32607</v>
      </c>
      <c r="I43" s="1">
        <v>1144</v>
      </c>
      <c r="J43" s="1">
        <v>1170059</v>
      </c>
      <c r="K43" s="1">
        <v>1104495</v>
      </c>
      <c r="L43" s="1">
        <v>1059361</v>
      </c>
      <c r="M43" s="42"/>
      <c r="N43" s="35">
        <f>IFERROR(B43/J43,0)</f>
        <v>2.9522442885358772E-2</v>
      </c>
      <c r="O43" s="36">
        <f>IFERROR(I43/H43,0)</f>
        <v>3.5084491060201797E-2</v>
      </c>
      <c r="P43" s="34">
        <f>D43*250</f>
        <v>303000</v>
      </c>
      <c r="Q43" s="37">
        <f>ABS(P43-B43)/B43</f>
        <v>7.7716758822337377</v>
      </c>
    </row>
    <row r="44" spans="1:17" ht="15" thickBot="1" x14ac:dyDescent="0.35">
      <c r="A44" s="39" t="s">
        <v>25</v>
      </c>
      <c r="B44" s="1">
        <v>179952</v>
      </c>
      <c r="C44" s="2"/>
      <c r="D44" s="1">
        <v>3968</v>
      </c>
      <c r="E44" s="2"/>
      <c r="F44" s="1">
        <v>92764</v>
      </c>
      <c r="G44" s="1">
        <v>83220</v>
      </c>
      <c r="H44" s="1">
        <v>34951</v>
      </c>
      <c r="I44" s="2">
        <v>771</v>
      </c>
      <c r="J44" s="1">
        <v>2053653</v>
      </c>
      <c r="K44" s="1">
        <v>398867</v>
      </c>
      <c r="L44" s="1">
        <v>5148714</v>
      </c>
      <c r="M44" s="42"/>
      <c r="N44" s="35">
        <f>IFERROR(B44/J44,0)</f>
        <v>8.7625319369922766E-2</v>
      </c>
      <c r="O44" s="36">
        <f>IFERROR(I44/H44,0)</f>
        <v>2.2059454665102573E-2</v>
      </c>
      <c r="P44" s="34">
        <f>D44*250</f>
        <v>992000</v>
      </c>
      <c r="Q44" s="37">
        <f>ABS(P44-B44)/B44</f>
        <v>4.5125811327465097</v>
      </c>
    </row>
    <row r="45" spans="1:17" ht="15" thickBot="1" x14ac:dyDescent="0.35">
      <c r="A45" s="39" t="s">
        <v>54</v>
      </c>
      <c r="B45" s="1">
        <v>48854</v>
      </c>
      <c r="C45" s="2"/>
      <c r="D45" s="2">
        <v>446</v>
      </c>
      <c r="E45" s="2"/>
      <c r="F45" s="1">
        <v>35041</v>
      </c>
      <c r="G45" s="1">
        <v>13367</v>
      </c>
      <c r="H45" s="1">
        <v>55224</v>
      </c>
      <c r="I45" s="2">
        <v>504</v>
      </c>
      <c r="J45" s="1">
        <v>265210</v>
      </c>
      <c r="K45" s="1">
        <v>299788</v>
      </c>
      <c r="L45" s="1">
        <v>884659</v>
      </c>
      <c r="M45" s="42"/>
      <c r="N45" s="35">
        <f>IFERROR(B45/J45,0)</f>
        <v>0.18420874024358055</v>
      </c>
      <c r="O45" s="36">
        <f>IFERROR(I45/H45,0)</f>
        <v>9.126466753585397E-3</v>
      </c>
      <c r="P45" s="34">
        <f>D45*250</f>
        <v>111500</v>
      </c>
      <c r="Q45" s="37">
        <f>ABS(P45-B45)/B45</f>
        <v>1.2823105579891103</v>
      </c>
    </row>
    <row r="46" spans="1:17" ht="15" thickBot="1" x14ac:dyDescent="0.35">
      <c r="A46" s="39" t="s">
        <v>20</v>
      </c>
      <c r="B46" s="1">
        <v>266357</v>
      </c>
      <c r="C46" s="2"/>
      <c r="D46" s="1">
        <v>3454</v>
      </c>
      <c r="E46" s="2"/>
      <c r="F46" s="1">
        <v>237736</v>
      </c>
      <c r="G46" s="1">
        <v>25167</v>
      </c>
      <c r="H46" s="1">
        <v>39003</v>
      </c>
      <c r="I46" s="2">
        <v>506</v>
      </c>
      <c r="J46" s="1">
        <v>3719198</v>
      </c>
      <c r="K46" s="1">
        <v>544604</v>
      </c>
      <c r="L46" s="1">
        <v>6829174</v>
      </c>
      <c r="M46" s="42"/>
      <c r="N46" s="35">
        <f>IFERROR(B46/J46,0)</f>
        <v>7.1616784048604026E-2</v>
      </c>
      <c r="O46" s="36">
        <f>IFERROR(I46/H46,0)</f>
        <v>1.2973361023511012E-2</v>
      </c>
      <c r="P46" s="34">
        <f>D46*250</f>
        <v>863500</v>
      </c>
      <c r="Q46" s="37">
        <f>ABS(P46-B46)/B46</f>
        <v>2.2418896443495009</v>
      </c>
    </row>
    <row r="47" spans="1:17" ht="15" thickBot="1" x14ac:dyDescent="0.35">
      <c r="A47" s="39" t="s">
        <v>15</v>
      </c>
      <c r="B47" s="1">
        <v>977686</v>
      </c>
      <c r="C47" s="2"/>
      <c r="D47" s="1">
        <v>18754</v>
      </c>
      <c r="E47" s="2"/>
      <c r="F47" s="1">
        <v>810876</v>
      </c>
      <c r="G47" s="1">
        <v>148056</v>
      </c>
      <c r="H47" s="1">
        <v>33718</v>
      </c>
      <c r="I47" s="2">
        <v>647</v>
      </c>
      <c r="J47" s="1">
        <v>9174350</v>
      </c>
      <c r="K47" s="1">
        <v>316402</v>
      </c>
      <c r="L47" s="1">
        <v>28995881</v>
      </c>
      <c r="M47" s="42"/>
      <c r="N47" s="35">
        <f>IFERROR(B47/J47,0)</f>
        <v>0.10656733174557326</v>
      </c>
      <c r="O47" s="36">
        <f>IFERROR(I47/H47,0)</f>
        <v>1.9188563971765823E-2</v>
      </c>
      <c r="P47" s="34">
        <f>D47*250</f>
        <v>4688500</v>
      </c>
      <c r="Q47" s="37">
        <f>ABS(P47-B47)/B47</f>
        <v>3.7955069419015923</v>
      </c>
    </row>
    <row r="48" spans="1:17" ht="13.5" thickBot="1" x14ac:dyDescent="0.35">
      <c r="A48" s="51" t="s">
        <v>66</v>
      </c>
      <c r="B48" s="52">
        <v>1385</v>
      </c>
      <c r="C48" s="53"/>
      <c r="D48" s="53">
        <v>22</v>
      </c>
      <c r="E48" s="53"/>
      <c r="F48" s="52">
        <v>1327</v>
      </c>
      <c r="G48" s="53">
        <v>36</v>
      </c>
      <c r="H48" s="53"/>
      <c r="I48" s="53"/>
      <c r="J48" s="52">
        <v>24595</v>
      </c>
      <c r="K48" s="53"/>
      <c r="L48" s="53"/>
      <c r="M48" s="42"/>
      <c r="N48" s="35">
        <f>IFERROR(B48/J48,0)</f>
        <v>5.6312258589144133E-2</v>
      </c>
      <c r="O48" s="36">
        <f>IFERROR(I48/H48,0)</f>
        <v>0</v>
      </c>
      <c r="P48" s="34">
        <f>D48*250</f>
        <v>5500</v>
      </c>
      <c r="Q48" s="37">
        <f>ABS(P48-B48)/B48</f>
        <v>2.9711191335740073</v>
      </c>
    </row>
    <row r="49" spans="1:17" ht="15" thickBot="1" x14ac:dyDescent="0.35">
      <c r="A49" s="39" t="s">
        <v>28</v>
      </c>
      <c r="B49" s="1">
        <v>119375</v>
      </c>
      <c r="C49" s="2"/>
      <c r="D49" s="2">
        <v>620</v>
      </c>
      <c r="E49" s="2"/>
      <c r="F49" s="1">
        <v>87211</v>
      </c>
      <c r="G49" s="1">
        <v>31544</v>
      </c>
      <c r="H49" s="1">
        <v>37235</v>
      </c>
      <c r="I49" s="2">
        <v>193</v>
      </c>
      <c r="J49" s="1">
        <v>1515037</v>
      </c>
      <c r="K49" s="1">
        <v>472569</v>
      </c>
      <c r="L49" s="1">
        <v>3205958</v>
      </c>
      <c r="M49" s="42"/>
      <c r="N49" s="35">
        <f>IFERROR(B49/J49,0)</f>
        <v>7.879345520934472E-2</v>
      </c>
      <c r="O49" s="36">
        <f>IFERROR(I49/H49,0)</f>
        <v>5.1832952866926281E-3</v>
      </c>
      <c r="P49" s="34">
        <f>D49*250</f>
        <v>155000</v>
      </c>
      <c r="Q49" s="37">
        <f>ABS(P49-B49)/B49</f>
        <v>0.29842931937172773</v>
      </c>
    </row>
    <row r="50" spans="1:17" ht="15" thickBot="1" x14ac:dyDescent="0.35">
      <c r="A50" s="39" t="s">
        <v>48</v>
      </c>
      <c r="B50" s="1">
        <v>2237</v>
      </c>
      <c r="C50" s="2"/>
      <c r="D50" s="2">
        <v>58</v>
      </c>
      <c r="E50" s="2"/>
      <c r="F50" s="1">
        <v>1833</v>
      </c>
      <c r="G50" s="2">
        <v>346</v>
      </c>
      <c r="H50" s="1">
        <v>3585</v>
      </c>
      <c r="I50" s="2">
        <v>93</v>
      </c>
      <c r="J50" s="1">
        <v>190359</v>
      </c>
      <c r="K50" s="1">
        <v>305068</v>
      </c>
      <c r="L50" s="1">
        <v>623989</v>
      </c>
      <c r="M50" s="42"/>
      <c r="N50" s="35">
        <f>IFERROR(B50/J50,0)</f>
        <v>1.1751480098130375E-2</v>
      </c>
      <c r="O50" s="36">
        <f>IFERROR(I50/H50,0)</f>
        <v>2.5941422594142258E-2</v>
      </c>
      <c r="P50" s="34">
        <f>D50*250</f>
        <v>14500</v>
      </c>
      <c r="Q50" s="37">
        <f>ABS(P50-B50)/B50</f>
        <v>5.4818953956191327</v>
      </c>
    </row>
    <row r="51" spans="1:17" ht="15" thickBot="1" x14ac:dyDescent="0.35">
      <c r="A51" s="39" t="s">
        <v>29</v>
      </c>
      <c r="B51" s="1">
        <v>184679</v>
      </c>
      <c r="C51" s="2"/>
      <c r="D51" s="1">
        <v>3666</v>
      </c>
      <c r="E51" s="2"/>
      <c r="F51" s="1">
        <v>20306</v>
      </c>
      <c r="G51" s="1">
        <v>160707</v>
      </c>
      <c r="H51" s="1">
        <v>21637</v>
      </c>
      <c r="I51" s="2">
        <v>429</v>
      </c>
      <c r="J51" s="1">
        <v>2896576</v>
      </c>
      <c r="K51" s="1">
        <v>339356</v>
      </c>
      <c r="L51" s="1">
        <v>8535519</v>
      </c>
      <c r="M51" s="42"/>
      <c r="N51" s="35">
        <f>IFERROR(B51/J51,0)</f>
        <v>6.3757691840296962E-2</v>
      </c>
      <c r="O51" s="36">
        <f>IFERROR(I51/H51,0)</f>
        <v>1.9827147941026944E-2</v>
      </c>
      <c r="P51" s="34">
        <f>D51*250</f>
        <v>916500</v>
      </c>
      <c r="Q51" s="37">
        <f>ABS(P51-B51)/B51</f>
        <v>3.9626649483698744</v>
      </c>
    </row>
    <row r="52" spans="1:17" ht="15" thickBot="1" x14ac:dyDescent="0.35">
      <c r="A52" s="39" t="s">
        <v>9</v>
      </c>
      <c r="B52" s="1">
        <v>114027</v>
      </c>
      <c r="C52" s="2"/>
      <c r="D52" s="1">
        <v>2406</v>
      </c>
      <c r="E52" s="2"/>
      <c r="F52" s="1">
        <v>52348</v>
      </c>
      <c r="G52" s="1">
        <v>59273</v>
      </c>
      <c r="H52" s="1">
        <v>14974</v>
      </c>
      <c r="I52" s="2">
        <v>316</v>
      </c>
      <c r="J52" s="1">
        <v>2495151</v>
      </c>
      <c r="K52" s="1">
        <v>327667</v>
      </c>
      <c r="L52" s="1">
        <v>7614893</v>
      </c>
      <c r="M52" s="42"/>
      <c r="N52" s="35">
        <f>IFERROR(B52/J52,0)</f>
        <v>4.5699438631169015E-2</v>
      </c>
      <c r="O52" s="36">
        <f>IFERROR(I52/H52,0)</f>
        <v>2.1103245625751301E-2</v>
      </c>
      <c r="P52" s="34">
        <f>D52*250</f>
        <v>601500</v>
      </c>
      <c r="Q52" s="37">
        <f>ABS(P52-B52)/B52</f>
        <v>4.2750664316346132</v>
      </c>
    </row>
    <row r="53" spans="1:17" ht="15" thickBot="1" x14ac:dyDescent="0.35">
      <c r="A53" s="39" t="s">
        <v>56</v>
      </c>
      <c r="B53" s="1">
        <v>25593</v>
      </c>
      <c r="C53" s="2"/>
      <c r="D53" s="2">
        <v>469</v>
      </c>
      <c r="E53" s="2"/>
      <c r="F53" s="1">
        <v>19617</v>
      </c>
      <c r="G53" s="1">
        <v>5507</v>
      </c>
      <c r="H53" s="1">
        <v>14281</v>
      </c>
      <c r="I53" s="2">
        <v>262</v>
      </c>
      <c r="J53" s="1">
        <v>798261</v>
      </c>
      <c r="K53" s="1">
        <v>445422</v>
      </c>
      <c r="L53" s="1">
        <v>1792147</v>
      </c>
      <c r="M53" s="42"/>
      <c r="N53" s="35">
        <f>IFERROR(B53/J53,0)</f>
        <v>3.2060942473702211E-2</v>
      </c>
      <c r="O53" s="36">
        <f>IFERROR(I53/H53,0)</f>
        <v>1.8346054197885302E-2</v>
      </c>
      <c r="P53" s="34">
        <f>D53*250</f>
        <v>117250</v>
      </c>
      <c r="Q53" s="37">
        <f>ABS(P53-B53)/B53</f>
        <v>3.5813308326495528</v>
      </c>
    </row>
    <row r="54" spans="1:17" ht="15" thickBot="1" x14ac:dyDescent="0.35">
      <c r="A54" s="39" t="s">
        <v>22</v>
      </c>
      <c r="B54" s="1">
        <v>238067</v>
      </c>
      <c r="C54" s="2"/>
      <c r="D54" s="1">
        <v>2102</v>
      </c>
      <c r="E54" s="2"/>
      <c r="F54" s="1">
        <v>185241</v>
      </c>
      <c r="G54" s="1">
        <v>50724</v>
      </c>
      <c r="H54" s="1">
        <v>40888</v>
      </c>
      <c r="I54" s="2">
        <v>361</v>
      </c>
      <c r="J54" s="1">
        <v>2100029</v>
      </c>
      <c r="K54" s="1">
        <v>360679</v>
      </c>
      <c r="L54" s="1">
        <v>5822434</v>
      </c>
      <c r="M54" s="42"/>
      <c r="N54" s="35">
        <f>IFERROR(B54/J54,0)</f>
        <v>0.11336367259690223</v>
      </c>
      <c r="O54" s="36">
        <f>IFERROR(I54/H54,0)</f>
        <v>8.8289962825278817E-3</v>
      </c>
      <c r="P54" s="34">
        <f>D54*250</f>
        <v>525500</v>
      </c>
      <c r="Q54" s="37">
        <f>ABS(P54-B54)/B54</f>
        <v>1.2073617931086627</v>
      </c>
    </row>
    <row r="55" spans="1:17" ht="15" thickBot="1" x14ac:dyDescent="0.35">
      <c r="A55" s="46" t="s">
        <v>55</v>
      </c>
      <c r="B55" s="29">
        <v>14619</v>
      </c>
      <c r="C55" s="13"/>
      <c r="D55" s="13">
        <v>93</v>
      </c>
      <c r="E55" s="13"/>
      <c r="F55" s="29">
        <v>8963</v>
      </c>
      <c r="G55" s="29">
        <v>5563</v>
      </c>
      <c r="H55" s="29">
        <v>25259</v>
      </c>
      <c r="I55" s="13">
        <v>161</v>
      </c>
      <c r="J55" s="29">
        <v>257978</v>
      </c>
      <c r="K55" s="29">
        <v>445743</v>
      </c>
      <c r="L55" s="29">
        <v>578759</v>
      </c>
      <c r="M55" s="42"/>
      <c r="N55" s="35">
        <f>IFERROR(B55/J55,0)</f>
        <v>5.6667622820550587E-2</v>
      </c>
      <c r="O55" s="36">
        <f>IFERROR(I55/H55,0)</f>
        <v>6.3739657151906251E-3</v>
      </c>
      <c r="P55" s="34">
        <f>D55*250</f>
        <v>23250</v>
      </c>
      <c r="Q55" s="37">
        <f>ABS(P55-B55)/B55</f>
        <v>0.59039605992201927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1F52383E-C6D9-493D-A9BC-81F4437E1193}"/>
    <hyperlink ref="A6" r:id="rId2" display="https://www.worldometers.info/coronavirus/usa/california/" xr:uid="{8EFD70FB-902B-45B0-B100-D3C8DC575080}"/>
    <hyperlink ref="A11" r:id="rId3" display="https://www.worldometers.info/coronavirus/usa/florida/" xr:uid="{62F31178-87FC-4669-9424-0CF6C7543029}"/>
    <hyperlink ref="A35" r:id="rId4" display="https://www.worldometers.info/coronavirus/usa/new-york/" xr:uid="{E6A856F1-6102-4E38-A558-7FA83DAFB103}"/>
    <hyperlink ref="A16" r:id="rId5" display="https://www.worldometers.info/coronavirus/usa/illinois/" xr:uid="{B8077006-6DB1-4D23-91DD-4D32B59956A0}"/>
    <hyperlink ref="A12" r:id="rId6" display="https://www.worldometers.info/coronavirus/usa/georgia/" xr:uid="{52C5DAF5-55F7-4AD0-A09B-F169EE56B192}"/>
    <hyperlink ref="A36" r:id="rId7" display="https://www.worldometers.info/coronavirus/usa/north-carolina/" xr:uid="{D5821EE0-7FA4-4409-8D48-09A25FAB768C}"/>
    <hyperlink ref="A46" r:id="rId8" display="https://www.worldometers.info/coronavirus/usa/tennessee/" xr:uid="{794BA6EF-E5A8-43D3-B8C2-2C02B3BFD44F}"/>
    <hyperlink ref="A4" r:id="rId9" display="https://www.worldometers.info/coronavirus/usa/arizona/" xr:uid="{FA8B5C89-14AC-45BD-9545-ABB1DB79812F}"/>
    <hyperlink ref="A33" r:id="rId10" display="https://www.worldometers.info/coronavirus/usa/new-jersey/" xr:uid="{00E4FD61-EAD8-4D34-BD25-58CF56CE4D5D}"/>
    <hyperlink ref="A54" r:id="rId11" display="https://www.worldometers.info/coronavirus/usa/wisconsin/" xr:uid="{CC0AD726-2C3B-401F-BD70-1C5138556DA0}"/>
    <hyperlink ref="A38" r:id="rId12" display="https://www.worldometers.info/coronavirus/usa/ohio/" xr:uid="{35C5DDC8-8280-40D1-AD7D-FDC2EC94AB68}"/>
    <hyperlink ref="A41" r:id="rId13" display="https://www.worldometers.info/coronavirus/usa/pennsylvania/" xr:uid="{FBD02FAA-AA46-4FFC-931C-09858E3E7CDB}"/>
    <hyperlink ref="A25" r:id="rId14" display="https://www.worldometers.info/coronavirus/usa/michigan/" xr:uid="{7D853640-FCC9-4D61-B1EB-D307D5853CAD}"/>
    <hyperlink ref="A28" r:id="rId15" display="https://www.worldometers.info/coronavirus/usa/missouri/" xr:uid="{6D82EDC3-6349-4D55-8F3E-93108C740E97}"/>
    <hyperlink ref="A2" r:id="rId16" display="https://www.worldometers.info/coronavirus/usa/alabama/" xr:uid="{C1554709-A57C-4733-A65B-8648E4E55791}"/>
    <hyperlink ref="A17" r:id="rId17" display="https://www.worldometers.info/coronavirus/usa/indiana/" xr:uid="{0E6D3EFB-A077-4493-877B-57F6BC45644C}"/>
    <hyperlink ref="A21" r:id="rId18" display="https://www.worldometers.info/coronavirus/usa/louisiana/" xr:uid="{55F20816-7B6A-4ABE-BF75-323BF3E19245}"/>
    <hyperlink ref="A51" r:id="rId19" display="https://www.worldometers.info/coronavirus/usa/virginia/" xr:uid="{1D586FFA-589C-4E38-9762-130EA26B3EB9}"/>
    <hyperlink ref="A44" r:id="rId20" display="https://www.worldometers.info/coronavirus/usa/south-carolina/" xr:uid="{66CAEFB2-BFD4-4FCC-A633-F8469A90F9B4}"/>
    <hyperlink ref="A24" r:id="rId21" display="https://www.worldometers.info/coronavirus/usa/massachusetts/" xr:uid="{F91C0688-4270-4BDF-BA1F-83EFF8BC8AC7}"/>
    <hyperlink ref="A26" r:id="rId22" display="https://www.worldometers.info/coronavirus/usa/minnesota/" xr:uid="{E165FABB-4B89-4FB1-B506-126DA245D675}"/>
    <hyperlink ref="A23" r:id="rId23" display="https://www.worldometers.info/coronavirus/usa/maryland/" xr:uid="{D84DB4BD-7B9B-45B3-B400-99F00F6EE03D}"/>
    <hyperlink ref="A18" r:id="rId24" display="https://www.worldometers.info/coronavirus/usa/iowa/" xr:uid="{AA8FDB2F-BDEB-44F5-998E-1607CFF85EA1}"/>
    <hyperlink ref="A39" r:id="rId25" display="https://www.worldometers.info/coronavirus/usa/oklahoma/" xr:uid="{E1788327-E8BE-4488-B3CC-30ECC3DD0267}"/>
    <hyperlink ref="A27" r:id="rId26" display="https://www.worldometers.info/coronavirus/usa/mississippi/" xr:uid="{6749E980-AE37-4F23-BFD6-FAC961F426D9}"/>
    <hyperlink ref="A49" r:id="rId27" display="https://www.worldometers.info/coronavirus/usa/utah/" xr:uid="{02036858-7489-423F-A5DD-5390A9AA633C}"/>
    <hyperlink ref="A7" r:id="rId28" display="https://www.worldometers.info/coronavirus/usa/colorado/" xr:uid="{6C3E73BE-816B-432F-80C1-F4CDE2D6F392}"/>
    <hyperlink ref="A5" r:id="rId29" display="https://www.worldometers.info/coronavirus/usa/arkansas/" xr:uid="{B452C3F6-EFA0-45AF-8117-013823B829D4}"/>
    <hyperlink ref="A52" r:id="rId30" display="https://www.worldometers.info/coronavirus/usa/washington/" xr:uid="{1D902048-E93F-40A0-AC4E-0555CCED8981}"/>
    <hyperlink ref="A20" r:id="rId31" display="https://www.worldometers.info/coronavirus/usa/kentucky/" xr:uid="{00C3DAC4-1A96-45DC-BC45-3F4F7833E94D}"/>
    <hyperlink ref="A31" r:id="rId32" display="https://www.worldometers.info/coronavirus/usa/nevada/" xr:uid="{01A59DDB-40AC-4F04-B737-DEA88E36FBB7}"/>
    <hyperlink ref="A19" r:id="rId33" display="https://www.worldometers.info/coronavirus/usa/kansas/" xr:uid="{8EE3945C-ADAA-4764-A553-25AC570C8D09}"/>
    <hyperlink ref="A8" r:id="rId34" display="https://www.worldometers.info/coronavirus/usa/connecticut/" xr:uid="{EFFFE761-D3E1-4AA8-AEB9-93C92FA9458D}"/>
    <hyperlink ref="A30" r:id="rId35" display="https://www.worldometers.info/coronavirus/usa/nebraska/" xr:uid="{AC21464A-303F-4D51-A129-659DE16D12A3}"/>
    <hyperlink ref="A15" r:id="rId36" display="https://www.worldometers.info/coronavirus/usa/idaho/" xr:uid="{F6DE891D-AC73-4EFC-BB56-3E4B81F1FC4A}"/>
    <hyperlink ref="A34" r:id="rId37" display="https://www.worldometers.info/coronavirus/usa/new-mexico/" xr:uid="{1A2C0EBA-334C-4975-9218-349305A8B5A1}"/>
    <hyperlink ref="A45" r:id="rId38" display="https://www.worldometers.info/coronavirus/usa/south-dakota/" xr:uid="{0C56A74A-506A-4990-A9EF-5B8BD9CC6297}"/>
    <hyperlink ref="A37" r:id="rId39" display="https://www.worldometers.info/coronavirus/usa/north-dakota/" xr:uid="{71C01C17-AFDA-498B-81DE-82D1F668FB4B}"/>
    <hyperlink ref="A40" r:id="rId40" display="https://www.worldometers.info/coronavirus/usa/oregon/" xr:uid="{4658EFC9-F13D-45B3-AEDA-7FEF5B06D407}"/>
    <hyperlink ref="A29" r:id="rId41" display="https://www.worldometers.info/coronavirus/usa/montana/" xr:uid="{7B28DFF4-4906-485E-BC82-CB733816751B}"/>
    <hyperlink ref="A43" r:id="rId42" display="https://www.worldometers.info/coronavirus/usa/rhode-island/" xr:uid="{FC962180-8472-44FF-89A1-7ADF12569239}"/>
    <hyperlink ref="A53" r:id="rId43" display="https://www.worldometers.info/coronavirus/usa/west-virginia/" xr:uid="{FD688DDA-A773-46A1-AABC-AFE78DC106C4}"/>
    <hyperlink ref="A9" r:id="rId44" display="https://www.worldometers.info/coronavirus/usa/delaware/" xr:uid="{9D5D2A78-51E6-44FD-A400-8372E0DBB0D7}"/>
    <hyperlink ref="A10" r:id="rId45" display="https://www.worldometers.info/coronavirus/usa/district-of-columbia/" xr:uid="{415CDEC8-97A0-4449-A9D1-D1BE3812BF66}"/>
    <hyperlink ref="A3" r:id="rId46" display="https://www.worldometers.info/coronavirus/usa/alaska/" xr:uid="{14FE9BB6-D6DA-467E-9622-8A1A07341285}"/>
    <hyperlink ref="A14" r:id="rId47" display="https://www.worldometers.info/coronavirus/usa/hawaii/" xr:uid="{09C1A422-AD7F-4808-91E4-969AD9AD4D6A}"/>
    <hyperlink ref="A55" r:id="rId48" display="https://www.worldometers.info/coronavirus/usa/wyoming/" xr:uid="{C30AAEAE-F454-422B-9B19-1EDAC02B08A6}"/>
    <hyperlink ref="A32" r:id="rId49" display="https://www.worldometers.info/coronavirus/usa/new-hampshire/" xr:uid="{801A53C2-C2B4-4218-A6D6-001A306466A6}"/>
    <hyperlink ref="A22" r:id="rId50" display="https://www.worldometers.info/coronavirus/usa/maine/" xr:uid="{958C0DF0-2E66-4AD8-8A42-C550125CDD79}"/>
    <hyperlink ref="A50" r:id="rId51" display="https://www.worldometers.info/coronavirus/usa/vermont/" xr:uid="{18073363-DC69-4953-AE9E-15981C74D6E8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3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2987</v>
      </c>
    </row>
    <row r="3" spans="1:2" ht="15" thickBot="1" x14ac:dyDescent="0.4">
      <c r="A3" s="39" t="s">
        <v>52</v>
      </c>
      <c r="B3" s="48">
        <v>84</v>
      </c>
    </row>
    <row r="4" spans="1:2" ht="15" thickBot="1" x14ac:dyDescent="0.4">
      <c r="A4" s="39" t="s">
        <v>33</v>
      </c>
      <c r="B4" s="48">
        <v>6020</v>
      </c>
    </row>
    <row r="5" spans="1:2" ht="15" thickBot="1" x14ac:dyDescent="0.4">
      <c r="A5" s="39" t="s">
        <v>34</v>
      </c>
      <c r="B5" s="48">
        <v>2003</v>
      </c>
    </row>
    <row r="6" spans="1:2" ht="15" thickBot="1" x14ac:dyDescent="0.4">
      <c r="A6" s="39" t="s">
        <v>10</v>
      </c>
      <c r="B6" s="48">
        <v>17752</v>
      </c>
    </row>
    <row r="7" spans="1:2" ht="15" thickBot="1" x14ac:dyDescent="0.4">
      <c r="A7" s="39" t="s">
        <v>18</v>
      </c>
      <c r="B7" s="48">
        <v>2311</v>
      </c>
    </row>
    <row r="8" spans="1:2" ht="15" thickBot="1" x14ac:dyDescent="0.4">
      <c r="A8" s="39" t="s">
        <v>23</v>
      </c>
      <c r="B8" s="48">
        <v>4634</v>
      </c>
    </row>
    <row r="9" spans="1:2" ht="15" thickBot="1" x14ac:dyDescent="0.4">
      <c r="A9" s="39" t="s">
        <v>43</v>
      </c>
      <c r="B9" s="48">
        <v>712</v>
      </c>
    </row>
    <row r="10" spans="1:2" ht="29.5" thickBot="1" x14ac:dyDescent="0.4">
      <c r="A10" s="39" t="s">
        <v>63</v>
      </c>
      <c r="B10" s="48">
        <v>647</v>
      </c>
    </row>
    <row r="11" spans="1:2" ht="15" thickBot="1" x14ac:dyDescent="0.4">
      <c r="A11" s="39" t="s">
        <v>13</v>
      </c>
      <c r="B11" s="48">
        <v>16890</v>
      </c>
    </row>
    <row r="12" spans="1:2" ht="15" thickBot="1" x14ac:dyDescent="0.4">
      <c r="A12" s="39" t="s">
        <v>16</v>
      </c>
      <c r="B12" s="48">
        <v>8479</v>
      </c>
    </row>
    <row r="13" spans="1:2" ht="15" thickBot="1" x14ac:dyDescent="0.4">
      <c r="A13" s="40" t="s">
        <v>64</v>
      </c>
      <c r="B13" s="48">
        <v>80</v>
      </c>
    </row>
    <row r="14" spans="1:2" ht="15" thickBot="1" x14ac:dyDescent="0.4">
      <c r="A14" s="39" t="s">
        <v>47</v>
      </c>
      <c r="B14" s="48">
        <v>219</v>
      </c>
    </row>
    <row r="15" spans="1:2" ht="15" thickBot="1" x14ac:dyDescent="0.4">
      <c r="A15" s="39" t="s">
        <v>49</v>
      </c>
      <c r="B15" s="48">
        <v>647</v>
      </c>
    </row>
    <row r="16" spans="1:2" ht="15" thickBot="1" x14ac:dyDescent="0.4">
      <c r="A16" s="39" t="s">
        <v>12</v>
      </c>
      <c r="B16" s="48">
        <v>10161</v>
      </c>
    </row>
    <row r="17" spans="1:2" ht="15" thickBot="1" x14ac:dyDescent="0.4">
      <c r="A17" s="39" t="s">
        <v>27</v>
      </c>
      <c r="B17" s="48">
        <v>4439</v>
      </c>
    </row>
    <row r="18" spans="1:2" ht="15" thickBot="1" x14ac:dyDescent="0.4">
      <c r="A18" s="39" t="s">
        <v>41</v>
      </c>
      <c r="B18" s="48">
        <v>1780</v>
      </c>
    </row>
    <row r="19" spans="1:2" ht="15" thickBot="1" x14ac:dyDescent="0.4">
      <c r="A19" s="39" t="s">
        <v>45</v>
      </c>
      <c r="B19" s="48">
        <v>1057</v>
      </c>
    </row>
    <row r="20" spans="1:2" ht="15" thickBot="1" x14ac:dyDescent="0.4">
      <c r="A20" s="39" t="s">
        <v>38</v>
      </c>
      <c r="B20" s="48">
        <v>1503</v>
      </c>
    </row>
    <row r="21" spans="1:2" ht="15" thickBot="1" x14ac:dyDescent="0.4">
      <c r="A21" s="39" t="s">
        <v>14</v>
      </c>
      <c r="B21" s="48">
        <v>5951</v>
      </c>
    </row>
    <row r="22" spans="1:2" ht="15" thickBot="1" x14ac:dyDescent="0.4">
      <c r="A22" s="39" t="s">
        <v>39</v>
      </c>
      <c r="B22" s="48">
        <v>148</v>
      </c>
    </row>
    <row r="23" spans="1:2" ht="15" thickBot="1" x14ac:dyDescent="0.4">
      <c r="A23" s="39" t="s">
        <v>26</v>
      </c>
      <c r="B23" s="48">
        <v>4162</v>
      </c>
    </row>
    <row r="24" spans="1:2" ht="15" thickBot="1" x14ac:dyDescent="0.4">
      <c r="A24" s="39" t="s">
        <v>17</v>
      </c>
      <c r="B24" s="48">
        <v>10035</v>
      </c>
    </row>
    <row r="25" spans="1:2" ht="15" thickBot="1" x14ac:dyDescent="0.4">
      <c r="A25" s="39" t="s">
        <v>11</v>
      </c>
      <c r="B25" s="48">
        <v>7761</v>
      </c>
    </row>
    <row r="26" spans="1:2" ht="15" thickBot="1" x14ac:dyDescent="0.4">
      <c r="A26" s="39" t="s">
        <v>32</v>
      </c>
      <c r="B26" s="48">
        <v>2553</v>
      </c>
    </row>
    <row r="27" spans="1:2" ht="15" thickBot="1" x14ac:dyDescent="0.4">
      <c r="A27" s="39" t="s">
        <v>30</v>
      </c>
      <c r="B27" s="48">
        <v>3384</v>
      </c>
    </row>
    <row r="28" spans="1:2" ht="15" thickBot="1" x14ac:dyDescent="0.4">
      <c r="A28" s="39" t="s">
        <v>35</v>
      </c>
      <c r="B28" s="48">
        <v>3199</v>
      </c>
    </row>
    <row r="29" spans="1:2" ht="15" thickBot="1" x14ac:dyDescent="0.4">
      <c r="A29" s="39" t="s">
        <v>51</v>
      </c>
      <c r="B29" s="48">
        <v>399</v>
      </c>
    </row>
    <row r="30" spans="1:2" ht="15" thickBot="1" x14ac:dyDescent="0.4">
      <c r="A30" s="39" t="s">
        <v>50</v>
      </c>
      <c r="B30" s="48">
        <v>660</v>
      </c>
    </row>
    <row r="31" spans="1:2" ht="15" thickBot="1" x14ac:dyDescent="0.4">
      <c r="A31" s="39" t="s">
        <v>31</v>
      </c>
      <c r="B31" s="48">
        <v>1807</v>
      </c>
    </row>
    <row r="32" spans="1:2" ht="29.5" thickBot="1" x14ac:dyDescent="0.4">
      <c r="A32" s="39" t="s">
        <v>42</v>
      </c>
      <c r="B32" s="48">
        <v>483</v>
      </c>
    </row>
    <row r="33" spans="1:2" ht="15" thickBot="1" x14ac:dyDescent="0.4">
      <c r="A33" s="39" t="s">
        <v>8</v>
      </c>
      <c r="B33" s="48">
        <v>16498</v>
      </c>
    </row>
    <row r="34" spans="1:2" ht="15" thickBot="1" x14ac:dyDescent="0.4">
      <c r="A34" s="39" t="s">
        <v>44</v>
      </c>
      <c r="B34" s="48">
        <v>1045</v>
      </c>
    </row>
    <row r="35" spans="1:2" ht="15" thickBot="1" x14ac:dyDescent="0.4">
      <c r="A35" s="39" t="s">
        <v>7</v>
      </c>
      <c r="B35" s="48">
        <v>33710</v>
      </c>
    </row>
    <row r="36" spans="1:2" ht="15" thickBot="1" x14ac:dyDescent="0.4">
      <c r="A36" s="39" t="s">
        <v>24</v>
      </c>
      <c r="B36" s="48">
        <v>4457</v>
      </c>
    </row>
    <row r="37" spans="1:2" ht="15" thickBot="1" x14ac:dyDescent="0.4">
      <c r="A37" s="39" t="s">
        <v>53</v>
      </c>
      <c r="B37" s="48">
        <v>555</v>
      </c>
    </row>
    <row r="38" spans="1:2" ht="15" thickBot="1" x14ac:dyDescent="0.4">
      <c r="A38" s="39" t="s">
        <v>21</v>
      </c>
      <c r="B38" s="48">
        <v>5431</v>
      </c>
    </row>
    <row r="39" spans="1:2" ht="15" thickBot="1" x14ac:dyDescent="0.4">
      <c r="A39" s="39" t="s">
        <v>46</v>
      </c>
      <c r="B39" s="48">
        <v>1375</v>
      </c>
    </row>
    <row r="40" spans="1:2" ht="15" thickBot="1" x14ac:dyDescent="0.4">
      <c r="A40" s="39" t="s">
        <v>37</v>
      </c>
      <c r="B40" s="48">
        <v>701</v>
      </c>
    </row>
    <row r="41" spans="1:2" ht="15" thickBot="1" x14ac:dyDescent="0.4">
      <c r="A41" s="39" t="s">
        <v>19</v>
      </c>
      <c r="B41" s="48">
        <v>8932</v>
      </c>
    </row>
    <row r="42" spans="1:2" ht="15" thickBot="1" x14ac:dyDescent="0.4">
      <c r="A42" s="40" t="s">
        <v>65</v>
      </c>
      <c r="B42" s="48">
        <v>842</v>
      </c>
    </row>
    <row r="43" spans="1:2" ht="15" thickBot="1" x14ac:dyDescent="0.4">
      <c r="A43" s="39" t="s">
        <v>40</v>
      </c>
      <c r="B43" s="48">
        <v>1212</v>
      </c>
    </row>
    <row r="44" spans="1:2" ht="15" thickBot="1" x14ac:dyDescent="0.4">
      <c r="A44" s="39" t="s">
        <v>25</v>
      </c>
      <c r="B44" s="48">
        <v>3968</v>
      </c>
    </row>
    <row r="45" spans="1:2" ht="15" thickBot="1" x14ac:dyDescent="0.4">
      <c r="A45" s="39" t="s">
        <v>54</v>
      </c>
      <c r="B45" s="48">
        <v>446</v>
      </c>
    </row>
    <row r="46" spans="1:2" ht="15" thickBot="1" x14ac:dyDescent="0.4">
      <c r="A46" s="39" t="s">
        <v>20</v>
      </c>
      <c r="B46" s="48">
        <v>3454</v>
      </c>
    </row>
    <row r="47" spans="1:2" ht="15" thickBot="1" x14ac:dyDescent="0.4">
      <c r="A47" s="39" t="s">
        <v>15</v>
      </c>
      <c r="B47" s="48">
        <v>18754</v>
      </c>
    </row>
    <row r="48" spans="1:2" ht="21.5" thickBot="1" x14ac:dyDescent="0.4">
      <c r="A48" s="51" t="s">
        <v>66</v>
      </c>
      <c r="B48" s="59">
        <v>22</v>
      </c>
    </row>
    <row r="49" spans="1:2" ht="15" thickBot="1" x14ac:dyDescent="0.4">
      <c r="A49" s="39" t="s">
        <v>28</v>
      </c>
      <c r="B49" s="48">
        <v>620</v>
      </c>
    </row>
    <row r="50" spans="1:2" ht="15" thickBot="1" x14ac:dyDescent="0.4">
      <c r="A50" s="39" t="s">
        <v>48</v>
      </c>
      <c r="B50" s="48">
        <v>58</v>
      </c>
    </row>
    <row r="51" spans="1:2" ht="15" thickBot="1" x14ac:dyDescent="0.4">
      <c r="A51" s="39" t="s">
        <v>29</v>
      </c>
      <c r="B51" s="48">
        <v>3666</v>
      </c>
    </row>
    <row r="52" spans="1:2" ht="15" thickBot="1" x14ac:dyDescent="0.4">
      <c r="A52" s="39" t="s">
        <v>9</v>
      </c>
      <c r="B52" s="48">
        <v>2406</v>
      </c>
    </row>
    <row r="53" spans="1:2" ht="15" thickBot="1" x14ac:dyDescent="0.4">
      <c r="A53" s="39" t="s">
        <v>56</v>
      </c>
      <c r="B53" s="48">
        <v>469</v>
      </c>
    </row>
    <row r="54" spans="1:2" ht="15" thickBot="1" x14ac:dyDescent="0.4">
      <c r="A54" s="39" t="s">
        <v>22</v>
      </c>
      <c r="B54" s="48">
        <v>2102</v>
      </c>
    </row>
    <row r="55" spans="1:2" ht="15" thickBot="1" x14ac:dyDescent="0.4">
      <c r="A55" s="46" t="s">
        <v>55</v>
      </c>
      <c r="B55" s="49">
        <v>93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3DCD5175-CCC7-434C-A348-2F308F56DA7C}"/>
    <hyperlink ref="A6" r:id="rId2" display="https://www.worldometers.info/coronavirus/usa/california/" xr:uid="{FE6E3ABC-84D1-4630-BB51-672D63B9F7FB}"/>
    <hyperlink ref="A11" r:id="rId3" display="https://www.worldometers.info/coronavirus/usa/florida/" xr:uid="{CF6571F8-0E1F-4488-991F-F1CBC90BF5C1}"/>
    <hyperlink ref="A35" r:id="rId4" display="https://www.worldometers.info/coronavirus/usa/new-york/" xr:uid="{D8DC3076-1EB1-45F0-A5DC-E08CF5607214}"/>
    <hyperlink ref="A16" r:id="rId5" display="https://www.worldometers.info/coronavirus/usa/illinois/" xr:uid="{DF0C2DB3-DBAB-424C-A5D5-6BF4AB999D85}"/>
    <hyperlink ref="A12" r:id="rId6" display="https://www.worldometers.info/coronavirus/usa/georgia/" xr:uid="{680CDC09-6F00-48A9-B7A0-F2375F3B6BE9}"/>
    <hyperlink ref="A36" r:id="rId7" display="https://www.worldometers.info/coronavirus/usa/north-carolina/" xr:uid="{2FDEABBF-BB82-4342-AA52-46A557EFAC5E}"/>
    <hyperlink ref="A46" r:id="rId8" display="https://www.worldometers.info/coronavirus/usa/tennessee/" xr:uid="{9F2289C1-C2B5-4E94-B836-B0ED2B156922}"/>
    <hyperlink ref="A4" r:id="rId9" display="https://www.worldometers.info/coronavirus/usa/arizona/" xr:uid="{96963C2C-B08F-4C59-B1FB-B77F5F618C38}"/>
    <hyperlink ref="A33" r:id="rId10" display="https://www.worldometers.info/coronavirus/usa/new-jersey/" xr:uid="{2E1FB56C-6385-46B4-A945-4CD890FB940A}"/>
    <hyperlink ref="A54" r:id="rId11" display="https://www.worldometers.info/coronavirus/usa/wisconsin/" xr:uid="{6B8ACFD9-E5E4-4C4A-AAA6-890F88C71E9F}"/>
    <hyperlink ref="A38" r:id="rId12" display="https://www.worldometers.info/coronavirus/usa/ohio/" xr:uid="{447545FA-848B-41BC-8C67-224AB2A31FBB}"/>
    <hyperlink ref="A41" r:id="rId13" display="https://www.worldometers.info/coronavirus/usa/pennsylvania/" xr:uid="{83928C26-4FBE-4A89-9073-61C8C3DE0447}"/>
    <hyperlink ref="A25" r:id="rId14" display="https://www.worldometers.info/coronavirus/usa/michigan/" xr:uid="{87492200-A8AD-4297-970A-FE8CD2D62CBF}"/>
    <hyperlink ref="A28" r:id="rId15" display="https://www.worldometers.info/coronavirus/usa/missouri/" xr:uid="{D82A4519-136F-4887-9CF8-E37CB10DAE6B}"/>
    <hyperlink ref="A2" r:id="rId16" display="https://www.worldometers.info/coronavirus/usa/alabama/" xr:uid="{DF512782-049A-4EA9-99B8-01A1F3B0525C}"/>
    <hyperlink ref="A17" r:id="rId17" display="https://www.worldometers.info/coronavirus/usa/indiana/" xr:uid="{F9C026EF-8804-4035-A7F7-B870CEBF3A5B}"/>
    <hyperlink ref="A21" r:id="rId18" display="https://www.worldometers.info/coronavirus/usa/louisiana/" xr:uid="{DC2F7E80-82E4-49E9-8A4A-396640EEF7DB}"/>
    <hyperlink ref="A51" r:id="rId19" display="https://www.worldometers.info/coronavirus/usa/virginia/" xr:uid="{83C8F666-C3E8-4416-8A69-842FF7584FBF}"/>
    <hyperlink ref="A44" r:id="rId20" display="https://www.worldometers.info/coronavirus/usa/south-carolina/" xr:uid="{8EA106E7-99C5-4E1B-B062-471D98FE92F3}"/>
    <hyperlink ref="A24" r:id="rId21" display="https://www.worldometers.info/coronavirus/usa/massachusetts/" xr:uid="{28FEE66D-4016-42D8-81B6-0E15003F1383}"/>
    <hyperlink ref="A26" r:id="rId22" display="https://www.worldometers.info/coronavirus/usa/minnesota/" xr:uid="{8B8BB398-9976-4118-9572-B2FF1A704065}"/>
    <hyperlink ref="A23" r:id="rId23" display="https://www.worldometers.info/coronavirus/usa/maryland/" xr:uid="{AEA1E6F7-3CBD-423A-98C4-7F2EDDAD9506}"/>
    <hyperlink ref="A18" r:id="rId24" display="https://www.worldometers.info/coronavirus/usa/iowa/" xr:uid="{B190F265-BFDB-4CDC-AABD-E745442D805B}"/>
    <hyperlink ref="A39" r:id="rId25" display="https://www.worldometers.info/coronavirus/usa/oklahoma/" xr:uid="{06747D8C-4729-450A-8A64-AFDCDF8C5449}"/>
    <hyperlink ref="A27" r:id="rId26" display="https://www.worldometers.info/coronavirus/usa/mississippi/" xr:uid="{025DC61D-2EE1-4D45-A05C-CF2783769D5C}"/>
    <hyperlink ref="A49" r:id="rId27" display="https://www.worldometers.info/coronavirus/usa/utah/" xr:uid="{9FED4FC4-9B92-4FF8-B4A6-D34FA4BBB64E}"/>
    <hyperlink ref="A7" r:id="rId28" display="https://www.worldometers.info/coronavirus/usa/colorado/" xr:uid="{61E4255A-3450-4541-BC36-1153183FCD8A}"/>
    <hyperlink ref="A5" r:id="rId29" display="https://www.worldometers.info/coronavirus/usa/arkansas/" xr:uid="{1AFCAACB-E447-420B-8CF6-A851539F7CAB}"/>
    <hyperlink ref="A52" r:id="rId30" display="https://www.worldometers.info/coronavirus/usa/washington/" xr:uid="{8867CCC1-315B-4F4F-80DC-DC183AFB52CD}"/>
    <hyperlink ref="A20" r:id="rId31" display="https://www.worldometers.info/coronavirus/usa/kentucky/" xr:uid="{74C5D791-6A7A-4A51-8DF2-9010D75C0A7F}"/>
    <hyperlink ref="A31" r:id="rId32" display="https://www.worldometers.info/coronavirus/usa/nevada/" xr:uid="{17F3B2F6-3D85-4AFA-9433-C55D1877F4BC}"/>
    <hyperlink ref="A19" r:id="rId33" display="https://www.worldometers.info/coronavirus/usa/kansas/" xr:uid="{15EABFBD-B226-4DE5-9CE0-4C0BADD86BB1}"/>
    <hyperlink ref="A8" r:id="rId34" display="https://www.worldometers.info/coronavirus/usa/connecticut/" xr:uid="{1896692E-6F07-47C4-9778-C71675398AC2}"/>
    <hyperlink ref="A30" r:id="rId35" display="https://www.worldometers.info/coronavirus/usa/nebraska/" xr:uid="{18209848-EFCB-4D84-BF71-F5AB3F963E6F}"/>
    <hyperlink ref="A15" r:id="rId36" display="https://www.worldometers.info/coronavirus/usa/idaho/" xr:uid="{E5ED4633-9D99-4FDE-9A55-86C1E3A953FD}"/>
    <hyperlink ref="A34" r:id="rId37" display="https://www.worldometers.info/coronavirus/usa/new-mexico/" xr:uid="{BF2089F7-5C4F-402F-8B8F-B2E5E07346FC}"/>
    <hyperlink ref="A45" r:id="rId38" display="https://www.worldometers.info/coronavirus/usa/south-dakota/" xr:uid="{945F3666-6E41-49AC-9A2E-1593FB85BDA6}"/>
    <hyperlink ref="A37" r:id="rId39" display="https://www.worldometers.info/coronavirus/usa/north-dakota/" xr:uid="{8A8F826E-90B7-4BF7-B45F-B2AA635B457A}"/>
    <hyperlink ref="A40" r:id="rId40" display="https://www.worldometers.info/coronavirus/usa/oregon/" xr:uid="{EC46D2B7-3BB5-495C-9CC2-535543C6FF85}"/>
    <hyperlink ref="A29" r:id="rId41" display="https://www.worldometers.info/coronavirus/usa/montana/" xr:uid="{9F3922CD-5B4A-41A4-BE75-7BFA9A39A988}"/>
    <hyperlink ref="A43" r:id="rId42" display="https://www.worldometers.info/coronavirus/usa/rhode-island/" xr:uid="{56F9F263-C589-4D50-B71D-003363D4B2FC}"/>
    <hyperlink ref="A53" r:id="rId43" display="https://www.worldometers.info/coronavirus/usa/west-virginia/" xr:uid="{10D0E882-9F3D-4C05-85C2-52C879754A35}"/>
    <hyperlink ref="A9" r:id="rId44" display="https://www.worldometers.info/coronavirus/usa/delaware/" xr:uid="{6E9C5D94-2E2F-483F-B9CA-D17700BFBE30}"/>
    <hyperlink ref="A10" r:id="rId45" display="https://www.worldometers.info/coronavirus/usa/district-of-columbia/" xr:uid="{374807EC-CD2D-42FA-8023-47A1DC1A98AC}"/>
    <hyperlink ref="A3" r:id="rId46" display="https://www.worldometers.info/coronavirus/usa/alaska/" xr:uid="{CFD49896-5368-4312-A961-9C86B779731B}"/>
    <hyperlink ref="A14" r:id="rId47" display="https://www.worldometers.info/coronavirus/usa/hawaii/" xr:uid="{84B359A1-A2F4-4B2D-801C-84FB3CACCDA5}"/>
    <hyperlink ref="A55" r:id="rId48" display="https://www.worldometers.info/coronavirus/usa/wyoming/" xr:uid="{26D93263-05D4-4F67-B927-EB5848C2BCD6}"/>
    <hyperlink ref="A32" r:id="rId49" display="https://www.worldometers.info/coronavirus/usa/new-hampshire/" xr:uid="{186B8059-579E-4D90-A7C9-4964E2F2430B}"/>
    <hyperlink ref="A22" r:id="rId50" display="https://www.worldometers.info/coronavirus/usa/maine/" xr:uid="{B0D263A0-31C6-4986-B368-B24A920C2BF5}"/>
    <hyperlink ref="A50" r:id="rId51" display="https://www.worldometers.info/coronavirus/usa/vermont/" xr:uid="{929BE419-4BAD-4414-927F-F6458C9300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2987</v>
      </c>
    </row>
    <row r="3" spans="1:3" ht="15" thickBot="1" x14ac:dyDescent="0.4">
      <c r="B3" s="39" t="s">
        <v>52</v>
      </c>
      <c r="C3" s="48">
        <v>84</v>
      </c>
    </row>
    <row r="4" spans="1:3" ht="15" thickBot="1" x14ac:dyDescent="0.4">
      <c r="A4" s="27" t="s">
        <v>33</v>
      </c>
      <c r="B4" s="39" t="s">
        <v>33</v>
      </c>
      <c r="C4" s="48">
        <v>6020</v>
      </c>
    </row>
    <row r="5" spans="1:3" ht="15" thickBot="1" x14ac:dyDescent="0.4">
      <c r="A5" s="27" t="s">
        <v>34</v>
      </c>
      <c r="B5" s="39" t="s">
        <v>34</v>
      </c>
      <c r="C5" s="48">
        <v>2003</v>
      </c>
    </row>
    <row r="6" spans="1:3" ht="15" thickBot="1" x14ac:dyDescent="0.4">
      <c r="A6" s="27" t="s">
        <v>10</v>
      </c>
      <c r="B6" s="39" t="s">
        <v>10</v>
      </c>
      <c r="C6" s="48">
        <v>17752</v>
      </c>
    </row>
    <row r="7" spans="1:3" ht="15" thickBot="1" x14ac:dyDescent="0.4">
      <c r="A7" s="27" t="s">
        <v>18</v>
      </c>
      <c r="B7" s="39" t="s">
        <v>18</v>
      </c>
      <c r="C7" s="48">
        <v>2311</v>
      </c>
    </row>
    <row r="8" spans="1:3" ht="15" thickBot="1" x14ac:dyDescent="0.4">
      <c r="A8" s="27" t="s">
        <v>23</v>
      </c>
      <c r="B8" s="39" t="s">
        <v>23</v>
      </c>
      <c r="C8" s="48">
        <v>4634</v>
      </c>
    </row>
    <row r="9" spans="1:3" ht="15" thickBot="1" x14ac:dyDescent="0.4">
      <c r="A9" s="27" t="s">
        <v>43</v>
      </c>
      <c r="B9" s="39" t="s">
        <v>43</v>
      </c>
      <c r="C9" s="48">
        <v>712</v>
      </c>
    </row>
    <row r="10" spans="1:3" ht="29.5" thickBot="1" x14ac:dyDescent="0.4">
      <c r="A10" s="27" t="s">
        <v>94</v>
      </c>
      <c r="B10" s="39" t="s">
        <v>63</v>
      </c>
      <c r="C10" s="48">
        <v>647</v>
      </c>
    </row>
    <row r="11" spans="1:3" ht="15" thickBot="1" x14ac:dyDescent="0.4">
      <c r="A11" s="27" t="s">
        <v>13</v>
      </c>
      <c r="B11" s="39" t="s">
        <v>13</v>
      </c>
      <c r="C11" s="48">
        <v>16890</v>
      </c>
    </row>
    <row r="12" spans="1:3" ht="15" thickBot="1" x14ac:dyDescent="0.4">
      <c r="A12" s="27" t="s">
        <v>16</v>
      </c>
      <c r="B12" s="39" t="s">
        <v>16</v>
      </c>
      <c r="C12" s="48">
        <v>8479</v>
      </c>
    </row>
    <row r="13" spans="1:3" ht="13" thickBot="1" x14ac:dyDescent="0.4">
      <c r="A13" s="27" t="s">
        <v>64</v>
      </c>
      <c r="B13" s="40" t="s">
        <v>64</v>
      </c>
      <c r="C13" s="48">
        <v>80</v>
      </c>
    </row>
    <row r="14" spans="1:3" ht="15" thickBot="1" x14ac:dyDescent="0.4">
      <c r="B14" s="39" t="s">
        <v>47</v>
      </c>
      <c r="C14" s="48">
        <v>219</v>
      </c>
    </row>
    <row r="15" spans="1:3" ht="15" thickBot="1" x14ac:dyDescent="0.4">
      <c r="A15" s="27" t="s">
        <v>49</v>
      </c>
      <c r="B15" s="39" t="s">
        <v>49</v>
      </c>
      <c r="C15" s="48">
        <v>647</v>
      </c>
    </row>
    <row r="16" spans="1:3" ht="15" thickBot="1" x14ac:dyDescent="0.4">
      <c r="A16" s="27" t="s">
        <v>12</v>
      </c>
      <c r="B16" s="39" t="s">
        <v>12</v>
      </c>
      <c r="C16" s="48">
        <v>10161</v>
      </c>
    </row>
    <row r="17" spans="1:3" ht="15" thickBot="1" x14ac:dyDescent="0.4">
      <c r="A17" s="27" t="s">
        <v>27</v>
      </c>
      <c r="B17" s="39" t="s">
        <v>27</v>
      </c>
      <c r="C17" s="48">
        <v>4439</v>
      </c>
    </row>
    <row r="18" spans="1:3" ht="15" thickBot="1" x14ac:dyDescent="0.4">
      <c r="A18" s="27" t="s">
        <v>41</v>
      </c>
      <c r="B18" s="39" t="s">
        <v>41</v>
      </c>
      <c r="C18" s="48">
        <v>1780</v>
      </c>
    </row>
    <row r="19" spans="1:3" ht="15" thickBot="1" x14ac:dyDescent="0.4">
      <c r="A19" s="27" t="s">
        <v>45</v>
      </c>
      <c r="B19" s="39" t="s">
        <v>45</v>
      </c>
      <c r="C19" s="48">
        <v>1057</v>
      </c>
    </row>
    <row r="20" spans="1:3" ht="15" thickBot="1" x14ac:dyDescent="0.4">
      <c r="A20" s="27" t="s">
        <v>38</v>
      </c>
      <c r="B20" s="39" t="s">
        <v>38</v>
      </c>
      <c r="C20" s="48">
        <v>1503</v>
      </c>
    </row>
    <row r="21" spans="1:3" ht="15" thickBot="1" x14ac:dyDescent="0.4">
      <c r="A21" s="27" t="s">
        <v>14</v>
      </c>
      <c r="B21" s="39" t="s">
        <v>14</v>
      </c>
      <c r="C21" s="48">
        <v>5951</v>
      </c>
    </row>
    <row r="22" spans="1:3" ht="15" thickBot="1" x14ac:dyDescent="0.4">
      <c r="B22" s="39" t="s">
        <v>39</v>
      </c>
      <c r="C22" s="48">
        <v>148</v>
      </c>
    </row>
    <row r="23" spans="1:3" ht="15" thickBot="1" x14ac:dyDescent="0.4">
      <c r="A23" s="27" t="s">
        <v>26</v>
      </c>
      <c r="B23" s="39" t="s">
        <v>26</v>
      </c>
      <c r="C23" s="48">
        <v>4162</v>
      </c>
    </row>
    <row r="24" spans="1:3" ht="15" thickBot="1" x14ac:dyDescent="0.4">
      <c r="A24" s="27" t="s">
        <v>17</v>
      </c>
      <c r="B24" s="39" t="s">
        <v>17</v>
      </c>
      <c r="C24" s="48">
        <v>10035</v>
      </c>
    </row>
    <row r="25" spans="1:3" ht="15" thickBot="1" x14ac:dyDescent="0.4">
      <c r="A25" s="27" t="s">
        <v>11</v>
      </c>
      <c r="B25" s="39" t="s">
        <v>11</v>
      </c>
      <c r="C25" s="48">
        <v>7761</v>
      </c>
    </row>
    <row r="26" spans="1:3" ht="15" thickBot="1" x14ac:dyDescent="0.4">
      <c r="A26" s="27" t="s">
        <v>32</v>
      </c>
      <c r="B26" s="39" t="s">
        <v>32</v>
      </c>
      <c r="C26" s="48">
        <v>2553</v>
      </c>
    </row>
    <row r="27" spans="1:3" ht="15" thickBot="1" x14ac:dyDescent="0.4">
      <c r="A27" s="27" t="s">
        <v>30</v>
      </c>
      <c r="B27" s="39" t="s">
        <v>30</v>
      </c>
      <c r="C27" s="48">
        <v>3384</v>
      </c>
    </row>
    <row r="28" spans="1:3" ht="15" thickBot="1" x14ac:dyDescent="0.4">
      <c r="A28" s="27" t="s">
        <v>35</v>
      </c>
      <c r="B28" s="39" t="s">
        <v>35</v>
      </c>
      <c r="C28" s="48">
        <v>3199</v>
      </c>
    </row>
    <row r="29" spans="1:3" ht="15" thickBot="1" x14ac:dyDescent="0.4">
      <c r="B29" s="39" t="s">
        <v>51</v>
      </c>
      <c r="C29" s="48">
        <v>399</v>
      </c>
    </row>
    <row r="30" spans="1:3" ht="15" thickBot="1" x14ac:dyDescent="0.4">
      <c r="B30" s="39" t="s">
        <v>50</v>
      </c>
      <c r="C30" s="48">
        <v>660</v>
      </c>
    </row>
    <row r="31" spans="1:3" ht="15" thickBot="1" x14ac:dyDescent="0.4">
      <c r="A31" s="27" t="s">
        <v>31</v>
      </c>
      <c r="B31" s="39" t="s">
        <v>31</v>
      </c>
      <c r="C31" s="48">
        <v>1807</v>
      </c>
    </row>
    <row r="32" spans="1:3" ht="15" thickBot="1" x14ac:dyDescent="0.4">
      <c r="A32" s="27" t="s">
        <v>42</v>
      </c>
      <c r="B32" s="39" t="s">
        <v>42</v>
      </c>
      <c r="C32" s="48">
        <v>483</v>
      </c>
    </row>
    <row r="33" spans="1:3" ht="15" thickBot="1" x14ac:dyDescent="0.4">
      <c r="A33" s="27" t="s">
        <v>8</v>
      </c>
      <c r="B33" s="39" t="s">
        <v>8</v>
      </c>
      <c r="C33" s="48">
        <v>16498</v>
      </c>
    </row>
    <row r="34" spans="1:3" ht="15" thickBot="1" x14ac:dyDescent="0.4">
      <c r="A34" s="27" t="s">
        <v>44</v>
      </c>
      <c r="B34" s="39" t="s">
        <v>44</v>
      </c>
      <c r="C34" s="48">
        <v>1045</v>
      </c>
    </row>
    <row r="35" spans="1:3" ht="15" thickBot="1" x14ac:dyDescent="0.4">
      <c r="A35" s="27" t="s">
        <v>7</v>
      </c>
      <c r="B35" s="39" t="s">
        <v>7</v>
      </c>
      <c r="C35" s="48">
        <v>33710</v>
      </c>
    </row>
    <row r="36" spans="1:3" ht="15" thickBot="1" x14ac:dyDescent="0.4">
      <c r="A36" s="27" t="s">
        <v>24</v>
      </c>
      <c r="B36" s="39" t="s">
        <v>24</v>
      </c>
      <c r="C36" s="48">
        <v>4457</v>
      </c>
    </row>
    <row r="37" spans="1:3" ht="15" thickBot="1" x14ac:dyDescent="0.4">
      <c r="B37" s="39" t="s">
        <v>53</v>
      </c>
      <c r="C37" s="48">
        <v>555</v>
      </c>
    </row>
    <row r="38" spans="1:3" ht="15" thickBot="1" x14ac:dyDescent="0.4">
      <c r="A38" s="27" t="s">
        <v>21</v>
      </c>
      <c r="B38" s="39" t="s">
        <v>21</v>
      </c>
      <c r="C38" s="48">
        <v>5431</v>
      </c>
    </row>
    <row r="39" spans="1:3" ht="15" thickBot="1" x14ac:dyDescent="0.4">
      <c r="A39" s="27" t="s">
        <v>46</v>
      </c>
      <c r="B39" s="39" t="s">
        <v>46</v>
      </c>
      <c r="C39" s="48">
        <v>1375</v>
      </c>
    </row>
    <row r="40" spans="1:3" ht="15" thickBot="1" x14ac:dyDescent="0.4">
      <c r="A40" s="27" t="s">
        <v>37</v>
      </c>
      <c r="B40" s="39" t="s">
        <v>37</v>
      </c>
      <c r="C40" s="48">
        <v>701</v>
      </c>
    </row>
    <row r="41" spans="1:3" ht="15" thickBot="1" x14ac:dyDescent="0.4">
      <c r="A41" s="27" t="s">
        <v>19</v>
      </c>
      <c r="B41" s="39" t="s">
        <v>19</v>
      </c>
      <c r="C41" s="48">
        <v>8932</v>
      </c>
    </row>
    <row r="42" spans="1:3" ht="13" thickBot="1" x14ac:dyDescent="0.4">
      <c r="A42" s="27" t="s">
        <v>65</v>
      </c>
      <c r="B42" s="40" t="s">
        <v>65</v>
      </c>
      <c r="C42" s="48">
        <v>842</v>
      </c>
    </row>
    <row r="43" spans="1:3" ht="15" thickBot="1" x14ac:dyDescent="0.4">
      <c r="B43" s="39" t="s">
        <v>40</v>
      </c>
      <c r="C43" s="48">
        <v>1212</v>
      </c>
    </row>
    <row r="44" spans="1:3" ht="15" thickBot="1" x14ac:dyDescent="0.4">
      <c r="A44" s="27" t="s">
        <v>25</v>
      </c>
      <c r="B44" s="39" t="s">
        <v>25</v>
      </c>
      <c r="C44" s="48">
        <v>3968</v>
      </c>
    </row>
    <row r="45" spans="1:3" ht="15" thickBot="1" x14ac:dyDescent="0.4">
      <c r="A45" s="27" t="s">
        <v>54</v>
      </c>
      <c r="B45" s="39" t="s">
        <v>54</v>
      </c>
      <c r="C45" s="48">
        <v>446</v>
      </c>
    </row>
    <row r="46" spans="1:3" ht="15" thickBot="1" x14ac:dyDescent="0.4">
      <c r="A46" s="27" t="s">
        <v>20</v>
      </c>
      <c r="B46" s="39" t="s">
        <v>20</v>
      </c>
      <c r="C46" s="48">
        <v>3454</v>
      </c>
    </row>
    <row r="47" spans="1:3" ht="15" thickBot="1" x14ac:dyDescent="0.4">
      <c r="A47" s="27" t="s">
        <v>15</v>
      </c>
      <c r="B47" s="39" t="s">
        <v>15</v>
      </c>
      <c r="C47" s="48">
        <v>18754</v>
      </c>
    </row>
    <row r="48" spans="1:3" ht="15" thickBot="1" x14ac:dyDescent="0.4">
      <c r="A48" s="27" t="s">
        <v>28</v>
      </c>
      <c r="B48" s="39" t="s">
        <v>28</v>
      </c>
      <c r="C48" s="48">
        <v>620</v>
      </c>
    </row>
    <row r="49" spans="1:3" ht="15" thickBot="1" x14ac:dyDescent="0.4">
      <c r="A49" s="27" t="s">
        <v>48</v>
      </c>
      <c r="B49" s="39" t="s">
        <v>48</v>
      </c>
      <c r="C49" s="48">
        <v>58</v>
      </c>
    </row>
    <row r="50" spans="1:3" ht="15" thickBot="1" x14ac:dyDescent="0.4">
      <c r="A50" s="27" t="s">
        <v>29</v>
      </c>
      <c r="B50" s="39" t="s">
        <v>29</v>
      </c>
      <c r="C50" s="48">
        <v>3666</v>
      </c>
    </row>
    <row r="51" spans="1:3" ht="15" thickBot="1" x14ac:dyDescent="0.4">
      <c r="A51" s="27" t="s">
        <v>9</v>
      </c>
      <c r="B51" s="39" t="s">
        <v>9</v>
      </c>
      <c r="C51" s="48">
        <v>2406</v>
      </c>
    </row>
    <row r="52" spans="1:3" ht="15" thickBot="1" x14ac:dyDescent="0.4">
      <c r="B52" s="39" t="s">
        <v>56</v>
      </c>
      <c r="C52" s="48">
        <v>469</v>
      </c>
    </row>
    <row r="53" spans="1:3" ht="15" thickBot="1" x14ac:dyDescent="0.4">
      <c r="A53" s="27" t="s">
        <v>22</v>
      </c>
      <c r="B53" s="39" t="s">
        <v>22</v>
      </c>
      <c r="C53" s="48">
        <v>2102</v>
      </c>
    </row>
    <row r="54" spans="1:3" ht="15" thickBot="1" x14ac:dyDescent="0.4">
      <c r="A54" s="27" t="s">
        <v>55</v>
      </c>
      <c r="B54" s="46" t="s">
        <v>55</v>
      </c>
      <c r="C54" s="49">
        <v>93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7363BD50-C0CE-4C71-9D53-F1EAFC7A6C15}"/>
    <hyperlink ref="B6" r:id="rId2" display="https://www.worldometers.info/coronavirus/usa/california/" xr:uid="{5F2B76D4-4929-410B-B93F-F96BB6CA8EB9}"/>
    <hyperlink ref="B11" r:id="rId3" display="https://www.worldometers.info/coronavirus/usa/florida/" xr:uid="{98297102-5D44-4DB7-AF2F-F2088C6C7BAA}"/>
    <hyperlink ref="B35" r:id="rId4" display="https://www.worldometers.info/coronavirus/usa/new-york/" xr:uid="{DCCCBB11-D0C1-42CC-B4E0-0F2267386F82}"/>
    <hyperlink ref="B16" r:id="rId5" display="https://www.worldometers.info/coronavirus/usa/illinois/" xr:uid="{B697B6C9-C56F-4E0D-9D6A-142206F0707E}"/>
    <hyperlink ref="B12" r:id="rId6" display="https://www.worldometers.info/coronavirus/usa/georgia/" xr:uid="{1B377505-A12F-41D5-9448-2AB364D4F84B}"/>
    <hyperlink ref="B36" r:id="rId7" display="https://www.worldometers.info/coronavirus/usa/north-carolina/" xr:uid="{EE82C3CF-8DB0-4B37-8FC1-69A7EE712C1B}"/>
    <hyperlink ref="B46" r:id="rId8" display="https://www.worldometers.info/coronavirus/usa/tennessee/" xr:uid="{F1B66B62-28FA-471A-834A-5A949B3DFCAB}"/>
    <hyperlink ref="B4" r:id="rId9" display="https://www.worldometers.info/coronavirus/usa/arizona/" xr:uid="{3DC52EDF-F70C-4AEB-980D-34AF58F4BDDF}"/>
    <hyperlink ref="B33" r:id="rId10" display="https://www.worldometers.info/coronavirus/usa/new-jersey/" xr:uid="{0957DE3D-875E-4AB3-900B-F5A253D1A177}"/>
    <hyperlink ref="B53" r:id="rId11" display="https://www.worldometers.info/coronavirus/usa/wisconsin/" xr:uid="{99AB2511-AE3C-44A9-ADA7-4318C155E770}"/>
    <hyperlink ref="B38" r:id="rId12" display="https://www.worldometers.info/coronavirus/usa/ohio/" xr:uid="{B477EB97-2EB0-4415-B586-F2406F1A7461}"/>
    <hyperlink ref="B41" r:id="rId13" display="https://www.worldometers.info/coronavirus/usa/pennsylvania/" xr:uid="{B1A97C28-3958-4A28-B805-89C23F2A35B2}"/>
    <hyperlink ref="B25" r:id="rId14" display="https://www.worldometers.info/coronavirus/usa/michigan/" xr:uid="{1FA25F14-E764-4ADB-9D75-390BDBEEDCCA}"/>
    <hyperlink ref="B28" r:id="rId15" display="https://www.worldometers.info/coronavirus/usa/missouri/" xr:uid="{E56AC1B0-8067-4AF9-A254-9E8C3DF65B2D}"/>
    <hyperlink ref="B2" r:id="rId16" display="https://www.worldometers.info/coronavirus/usa/alabama/" xr:uid="{12D3F452-D593-4C50-92D5-43E2749BD37F}"/>
    <hyperlink ref="B17" r:id="rId17" display="https://www.worldometers.info/coronavirus/usa/indiana/" xr:uid="{A24BC8F1-057C-4A4A-B5FA-10286959A6BE}"/>
    <hyperlink ref="B21" r:id="rId18" display="https://www.worldometers.info/coronavirus/usa/louisiana/" xr:uid="{5F99572D-F7CD-48B5-BD20-2651441B5F56}"/>
    <hyperlink ref="B50" r:id="rId19" display="https://www.worldometers.info/coronavirus/usa/virginia/" xr:uid="{8C8DBB0A-7DD5-48E7-91BF-24F85ECA1E5D}"/>
    <hyperlink ref="B44" r:id="rId20" display="https://www.worldometers.info/coronavirus/usa/south-carolina/" xr:uid="{F52C8A6D-56BD-46B6-98FE-4796894891DB}"/>
    <hyperlink ref="B24" r:id="rId21" display="https://www.worldometers.info/coronavirus/usa/massachusetts/" xr:uid="{6E219443-0B34-466C-8703-D987CE020E05}"/>
    <hyperlink ref="B26" r:id="rId22" display="https://www.worldometers.info/coronavirus/usa/minnesota/" xr:uid="{F73BD159-2329-42CE-BFF3-D3122093A2C8}"/>
    <hyperlink ref="B23" r:id="rId23" display="https://www.worldometers.info/coronavirus/usa/maryland/" xr:uid="{9CB1F739-E4E5-4582-9DF9-DBE92D0EBF19}"/>
    <hyperlink ref="B18" r:id="rId24" display="https://www.worldometers.info/coronavirus/usa/iowa/" xr:uid="{77089E8A-5C5F-4439-B87B-272749E0C5F8}"/>
    <hyperlink ref="B39" r:id="rId25" display="https://www.worldometers.info/coronavirus/usa/oklahoma/" xr:uid="{A24A9C50-480B-4F3C-AAFA-A9BB41CC0F6D}"/>
    <hyperlink ref="B27" r:id="rId26" display="https://www.worldometers.info/coronavirus/usa/mississippi/" xr:uid="{A74048F7-29A9-4153-B5C8-AC911CFFDB00}"/>
    <hyperlink ref="B48" r:id="rId27" display="https://www.worldometers.info/coronavirus/usa/utah/" xr:uid="{60A62048-2048-4C78-8815-A57FD14C0DF1}"/>
    <hyperlink ref="B7" r:id="rId28" display="https://www.worldometers.info/coronavirus/usa/colorado/" xr:uid="{840D642F-6AF2-4B6B-9DEE-2C6488649DD0}"/>
    <hyperlink ref="B5" r:id="rId29" display="https://www.worldometers.info/coronavirus/usa/arkansas/" xr:uid="{D69AB7D6-82B4-4EF8-865F-08B8F67FB774}"/>
    <hyperlink ref="B51" r:id="rId30" display="https://www.worldometers.info/coronavirus/usa/washington/" xr:uid="{CDF9BF5C-5DB1-4411-8E95-681987E79B25}"/>
    <hyperlink ref="B20" r:id="rId31" display="https://www.worldometers.info/coronavirus/usa/kentucky/" xr:uid="{8414773E-A6C5-4600-80F7-21E2615EC90B}"/>
    <hyperlink ref="B31" r:id="rId32" display="https://www.worldometers.info/coronavirus/usa/nevada/" xr:uid="{1D0D7874-699D-4D20-80A7-CA37D05BE80C}"/>
    <hyperlink ref="B19" r:id="rId33" display="https://www.worldometers.info/coronavirus/usa/kansas/" xr:uid="{322052B0-8E38-4EDB-AA22-2226D2C764DA}"/>
    <hyperlink ref="B8" r:id="rId34" display="https://www.worldometers.info/coronavirus/usa/connecticut/" xr:uid="{75E1B69C-2389-4AE5-A3A8-263A5A117DF3}"/>
    <hyperlink ref="B30" r:id="rId35" display="https://www.worldometers.info/coronavirus/usa/nebraska/" xr:uid="{AA6C40BF-FA6F-4033-A7E4-3499C964DD5E}"/>
    <hyperlink ref="B15" r:id="rId36" display="https://www.worldometers.info/coronavirus/usa/idaho/" xr:uid="{07A27D27-236D-4537-A182-0407C10FE2DE}"/>
    <hyperlink ref="B34" r:id="rId37" display="https://www.worldometers.info/coronavirus/usa/new-mexico/" xr:uid="{E074A610-16C8-4BD7-B862-F16A69EDCED0}"/>
    <hyperlink ref="B45" r:id="rId38" display="https://www.worldometers.info/coronavirus/usa/south-dakota/" xr:uid="{F8536D5F-76B7-472A-AE7E-E8A26183DBAC}"/>
    <hyperlink ref="B37" r:id="rId39" display="https://www.worldometers.info/coronavirus/usa/north-dakota/" xr:uid="{E089A94B-1CCD-4842-945D-15586CD68AED}"/>
    <hyperlink ref="B40" r:id="rId40" display="https://www.worldometers.info/coronavirus/usa/oregon/" xr:uid="{B91C8AB3-BEAE-42E3-B67A-98A04EF36180}"/>
    <hyperlink ref="B29" r:id="rId41" display="https://www.worldometers.info/coronavirus/usa/montana/" xr:uid="{2D2CA29C-85BF-439A-9C56-A89C2BAEBF55}"/>
    <hyperlink ref="B43" r:id="rId42" display="https://www.worldometers.info/coronavirus/usa/rhode-island/" xr:uid="{E046B6F5-DCD3-4BC5-BD47-717A1DCB5217}"/>
    <hyperlink ref="B52" r:id="rId43" display="https://www.worldometers.info/coronavirus/usa/west-virginia/" xr:uid="{5B86B317-8C88-452D-AD81-C4FD71FE8EF6}"/>
    <hyperlink ref="B9" r:id="rId44" display="https://www.worldometers.info/coronavirus/usa/delaware/" xr:uid="{ED8C0BF5-7426-4DD8-BAB2-BB272D2C51E9}"/>
    <hyperlink ref="B10" r:id="rId45" display="https://www.worldometers.info/coronavirus/usa/district-of-columbia/" xr:uid="{D8C815F4-A066-4200-ADE4-53697BB33C71}"/>
    <hyperlink ref="B3" r:id="rId46" display="https://www.worldometers.info/coronavirus/usa/alaska/" xr:uid="{0228F2FE-A3BD-48A2-BB5A-41C96E85688C}"/>
    <hyperlink ref="B14" r:id="rId47" display="https://www.worldometers.info/coronavirus/usa/hawaii/" xr:uid="{04C0A6D3-AB6A-4EA8-B9CD-D28BFE501D13}"/>
    <hyperlink ref="B54" r:id="rId48" display="https://www.worldometers.info/coronavirus/usa/wyoming/" xr:uid="{C272F275-685F-4F3C-9CA9-7AC017C07F66}"/>
    <hyperlink ref="B32" r:id="rId49" display="https://www.worldometers.info/coronavirus/usa/new-hampshire/" xr:uid="{734BA805-F71B-4D2D-A3C0-B03353AE2690}"/>
    <hyperlink ref="B22" r:id="rId50" display="https://www.worldometers.info/coronavirus/usa/maine/" xr:uid="{91F0B155-B456-4139-B8EF-62DE310A05EF}"/>
    <hyperlink ref="B49" r:id="rId51" display="https://www.worldometers.info/coronavirus/usa/vermont/" xr:uid="{D548E2AE-EB13-4968-AE72-D02018E4B501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2020-11-04T13:54:08Z</dcterms:modified>
</cp:coreProperties>
</file>