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190D2D7C-EB20-4718-9382-9A6209AB3E11}" xr6:coauthVersionLast="45" xr6:coauthVersionMax="45" xr10:uidLastSave="{290854EA-C66F-4B50-B4FA-83AF1E8B7869}"/>
  <bookViews>
    <workbookView xWindow="10485" yWindow="-1993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Updates'!$A$1:$V$21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3" l="1"/>
  <c r="N5" i="3"/>
  <c r="N27" i="3"/>
  <c r="N25" i="3"/>
  <c r="N19" i="3"/>
  <c r="N45" i="3"/>
  <c r="N48" i="3"/>
  <c r="N54" i="3"/>
  <c r="N6" i="3"/>
  <c r="N16" i="3"/>
  <c r="N23" i="3"/>
  <c r="N41" i="3"/>
  <c r="N24" i="3"/>
  <c r="N8" i="3"/>
  <c r="N53" i="3"/>
  <c r="N17" i="3"/>
  <c r="N44" i="3"/>
  <c r="N7" i="3"/>
  <c r="N4" i="3"/>
  <c r="N29" i="3"/>
  <c r="N34" i="3"/>
  <c r="N32" i="3"/>
  <c r="N12" i="3"/>
  <c r="N33" i="3"/>
  <c r="N3" i="3"/>
  <c r="N2" i="3"/>
  <c r="N56" i="3"/>
  <c r="N10" i="3"/>
  <c r="N18" i="3"/>
  <c r="N28" i="3"/>
  <c r="N20" i="3"/>
  <c r="N9" i="3"/>
  <c r="N36" i="3"/>
  <c r="N57" i="3"/>
  <c r="N22" i="3"/>
  <c r="N47" i="3"/>
  <c r="N37" i="3"/>
  <c r="N39" i="3"/>
  <c r="N26" i="3"/>
  <c r="N49" i="3"/>
  <c r="N40" i="3"/>
  <c r="N43" i="3"/>
  <c r="N13" i="3"/>
  <c r="N14" i="3"/>
  <c r="N38" i="3"/>
  <c r="N46" i="3"/>
  <c r="N55" i="3"/>
  <c r="N21" i="3"/>
  <c r="N50" i="3"/>
  <c r="N15" i="3"/>
  <c r="N42" i="3"/>
  <c r="N11" i="3"/>
  <c r="N51" i="3"/>
  <c r="N35" i="3"/>
  <c r="N31" i="3"/>
  <c r="M57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2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57" i="3" l="1"/>
  <c r="L45" i="3"/>
  <c r="L49" i="3"/>
  <c r="L47" i="3"/>
  <c r="L15" i="3"/>
  <c r="L2" i="3"/>
  <c r="L30" i="3"/>
  <c r="L3" i="3"/>
  <c r="L10" i="3"/>
  <c r="L12" i="3"/>
  <c r="L8" i="3"/>
  <c r="L51" i="3"/>
  <c r="L26" i="3"/>
  <c r="L27" i="3"/>
  <c r="L44" i="3"/>
  <c r="L19" i="3"/>
  <c r="L11" i="3"/>
  <c r="L35" i="3"/>
  <c r="L18" i="3"/>
  <c r="L22" i="3"/>
  <c r="L6" i="3"/>
  <c r="L28" i="3"/>
  <c r="L14" i="3"/>
  <c r="L50" i="3"/>
  <c r="L54" i="3"/>
  <c r="L41" i="3"/>
  <c r="L32" i="3"/>
  <c r="L42" i="3"/>
  <c r="L38" i="3"/>
  <c r="L5" i="3"/>
  <c r="L7" i="3"/>
  <c r="L37" i="3"/>
  <c r="L39" i="3"/>
  <c r="L17" i="3"/>
  <c r="L29" i="3"/>
  <c r="L16" i="3"/>
  <c r="L34" i="3"/>
  <c r="L24" i="3"/>
  <c r="L21" i="3"/>
  <c r="L9" i="3"/>
  <c r="L20" i="3"/>
  <c r="L13" i="3"/>
  <c r="L46" i="3"/>
  <c r="L31" i="3"/>
  <c r="L55" i="3"/>
  <c r="L4" i="3"/>
  <c r="L43" i="3"/>
  <c r="L23" i="3"/>
  <c r="L36" i="3"/>
  <c r="L56" i="3"/>
  <c r="L33" i="3"/>
  <c r="L40" i="3"/>
  <c r="L25" i="3"/>
  <c r="L53" i="3"/>
  <c r="M24" i="3" l="1"/>
  <c r="M50" i="3"/>
  <c r="M18" i="3"/>
  <c r="M13" i="3"/>
  <c r="M30" i="3"/>
  <c r="M56" i="3"/>
  <c r="M21" i="3"/>
  <c r="M26" i="3"/>
  <c r="M28" i="3"/>
  <c r="M34" i="3"/>
  <c r="M41" i="3"/>
  <c r="M35" i="3"/>
  <c r="M54" i="3"/>
  <c r="M25" i="3"/>
  <c r="M48" i="3"/>
  <c r="M8" i="3"/>
  <c r="M6" i="3"/>
  <c r="M36" i="3"/>
  <c r="M45" i="3"/>
  <c r="M20" i="3"/>
  <c r="M22" i="3"/>
  <c r="M2" i="3"/>
  <c r="M29" i="3"/>
  <c r="M27" i="3"/>
  <c r="M51" i="3"/>
  <c r="M43" i="3"/>
  <c r="M10" i="3"/>
  <c r="M38" i="3"/>
  <c r="M42" i="3"/>
  <c r="M3" i="3"/>
  <c r="M17" i="3"/>
  <c r="M32" i="3"/>
  <c r="M55" i="3"/>
  <c r="M7" i="3"/>
  <c r="M23" i="3"/>
  <c r="M33" i="3"/>
  <c r="M39" i="3"/>
  <c r="M11" i="3"/>
  <c r="M19" i="3"/>
  <c r="M53" i="3"/>
  <c r="M16" i="3"/>
  <c r="M4" i="3"/>
  <c r="M5" i="3"/>
  <c r="M37" i="3"/>
  <c r="M14" i="3"/>
  <c r="M40" i="3"/>
  <c r="M31" i="3"/>
  <c r="M46" i="3"/>
  <c r="M15" i="3"/>
  <c r="M12" i="3"/>
  <c r="M9" i="3"/>
  <c r="M49" i="3"/>
  <c r="M44" i="3"/>
  <c r="M47" i="3"/>
  <c r="L48" i="3" l="1"/>
  <c r="N5" i="1" l="1"/>
  <c r="O5" i="1" s="1"/>
  <c r="N6" i="1"/>
  <c r="O6" i="1" s="1"/>
  <c r="N7" i="1"/>
  <c r="O7" i="1" s="1"/>
  <c r="N8" i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O18" i="1" s="1"/>
  <c r="N19" i="1"/>
  <c r="O19" i="1" s="1"/>
  <c r="O16" i="1" l="1"/>
  <c r="O15" i="1"/>
  <c r="O8" i="1"/>
  <c r="O17" i="1"/>
  <c r="O9" i="1"/>
  <c r="U2" i="1"/>
  <c r="N20" i="1" l="1"/>
  <c r="O20" i="1" l="1"/>
  <c r="U14" i="1"/>
  <c r="V14" i="1" s="1"/>
  <c r="U16" i="1"/>
  <c r="V16" i="1" s="1"/>
  <c r="U13" i="1"/>
  <c r="V13" i="1" s="1"/>
  <c r="U11" i="1"/>
  <c r="V11" i="1" s="1"/>
  <c r="U19" i="1"/>
  <c r="V19" i="1" s="1"/>
  <c r="U17" i="1"/>
  <c r="V17" i="1" s="1"/>
  <c r="U12" i="1"/>
  <c r="V12" i="1" s="1"/>
  <c r="U5" i="1"/>
  <c r="V5" i="1" s="1"/>
  <c r="U7" i="1"/>
  <c r="V7" i="1" s="1"/>
  <c r="U18" i="1"/>
  <c r="V18" i="1" s="1"/>
  <c r="U9" i="1"/>
  <c r="V9" i="1" s="1"/>
  <c r="U6" i="1"/>
  <c r="V6" i="1" s="1"/>
  <c r="U15" i="1"/>
  <c r="V15" i="1" s="1"/>
  <c r="U8" i="1"/>
  <c r="V8" i="1" s="1"/>
  <c r="U10" i="1"/>
  <c r="V10" i="1" s="1"/>
  <c r="S8" i="1"/>
  <c r="S19" i="1"/>
  <c r="S11" i="1"/>
  <c r="S13" i="1"/>
  <c r="S5" i="1"/>
  <c r="S18" i="1"/>
  <c r="S10" i="1"/>
  <c r="S15" i="1"/>
  <c r="S7" i="1"/>
  <c r="S12" i="1"/>
  <c r="S9" i="1"/>
  <c r="S16" i="1"/>
  <c r="S17" i="1"/>
  <c r="S20" i="1" s="1"/>
  <c r="S14" i="1"/>
  <c r="S6" i="1"/>
  <c r="T13" i="1"/>
  <c r="T17" i="1"/>
  <c r="T20" i="1" s="1"/>
  <c r="T16" i="1"/>
  <c r="T8" i="1"/>
  <c r="T18" i="1"/>
  <c r="T10" i="1"/>
  <c r="T15" i="1"/>
  <c r="T7" i="1"/>
  <c r="T5" i="1"/>
  <c r="T12" i="1"/>
  <c r="T14" i="1"/>
  <c r="T6" i="1"/>
  <c r="T9" i="1"/>
  <c r="T19" i="1"/>
  <c r="T11" i="1"/>
  <c r="R14" i="1"/>
  <c r="R6" i="1"/>
  <c r="R11" i="1"/>
  <c r="R16" i="1"/>
  <c r="R8" i="1"/>
  <c r="R13" i="1"/>
  <c r="R5" i="1"/>
  <c r="R19" i="1"/>
  <c r="R18" i="1"/>
  <c r="R10" i="1"/>
  <c r="R7" i="1"/>
  <c r="R12" i="1"/>
  <c r="R15" i="1"/>
  <c r="R17" i="1"/>
  <c r="R20" i="1" s="1"/>
  <c r="R9" i="1"/>
  <c r="Q10" i="1"/>
  <c r="Q17" i="1"/>
  <c r="Q20" i="1" s="1"/>
  <c r="Q14" i="1"/>
  <c r="Q11" i="1"/>
  <c r="Q15" i="1"/>
  <c r="Q19" i="1"/>
  <c r="Q18" i="1"/>
  <c r="Q6" i="1"/>
  <c r="Q7" i="1"/>
  <c r="Q12" i="1"/>
  <c r="Q13" i="1"/>
  <c r="Q9" i="1"/>
  <c r="Q5" i="1"/>
  <c r="Q8" i="1"/>
  <c r="Q16" i="1"/>
  <c r="U20" i="1" l="1"/>
</calcChain>
</file>

<file path=xl/sharedStrings.xml><?xml version="1.0" encoding="utf-8"?>
<sst xmlns="http://schemas.openxmlformats.org/spreadsheetml/2006/main" count="324" uniqueCount="103">
  <si>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</si>
  <si>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</si>
  <si>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</si>
  <si>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</si>
  <si>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</si>
  <si>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</si>
  <si>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</si>
  <si>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</si>
  <si>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</si>
  <si>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</si>
  <si>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</si>
  <si>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</si>
  <si>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</si>
  <si>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</si>
  <si>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</si>
  <si>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</si>
  <si>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</si>
  <si>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</si>
  <si>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</si>
  <si>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</si>
  <si>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</si>
  <si>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</si>
  <si>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</si>
  <si>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</si>
  <si>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</si>
  <si>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</si>
  <si>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</si>
  <si>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</si>
  <si>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</si>
  <si>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</si>
  <si>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</si>
  <si>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</si>
  <si>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</si>
  <si>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</si>
  <si>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</si>
  <si>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</si>
  <si>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</si>
  <si>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</si>
  <si>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</si>
  <si>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</si>
  <si>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</si>
  <si>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</si>
  <si>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</si>
  <si>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</si>
  <si>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</si>
  <si>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</si>
  <si>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</si>
  <si>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</si>
  <si>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</si>
  <si>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</si>
  <si>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</si>
  <si>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</si>
  <si>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</si>
  <si>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</si>
  <si>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</si>
  <si>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</si>
  <si>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</si>
  <si>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</si>
  <si>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</si>
  <si>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</si>
  <si>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</si>
  <si>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</si>
  <si>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</si>
  <si>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</si>
  <si>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</si>
  <si>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</si>
  <si>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</si>
  <si>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</si>
  <si>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</si>
  <si>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</si>
  <si>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</si>
  <si>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</si>
  <si>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</si>
  <si>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</si>
  <si>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</si>
  <si>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</si>
  <si>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</si>
  <si>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</si>
  <si>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</si>
  <si>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</si>
  <si>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</si>
  <si>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</si>
  <si>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</si>
  <si>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</si>
  <si>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</si>
  <si>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</si>
  <si>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</si>
  <si>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</si>
  <si>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</si>
  <si>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</si>
  <si>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</si>
  <si>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</si>
  <si>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</si>
  <si>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</si>
  <si>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</si>
  <si>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</si>
  <si>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</si>
  <si>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</si>
  <si>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</si>
  <si>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</si>
  <si>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</si>
  <si>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</si>
  <si>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>Veteran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</si>
</sst>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B5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6" fillId="3" borderId="6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15" fillId="5" borderId="7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16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60"/>
  <sheetViews>
    <sheetView topLeftCell="A24" workbookViewId="0">
      <selection activeCell="J5" sqref="A5:J60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405139</v>
      </c>
      <c r="C5" s="2"/>
      <c r="D5" s="1">
        <v>30952</v>
      </c>
      <c r="E5" s="2"/>
      <c r="F5" s="1">
        <v>288096</v>
      </c>
      <c r="G5" s="1">
        <v>20826</v>
      </c>
      <c r="H5" s="1">
        <v>1591</v>
      </c>
      <c r="I5" s="1">
        <v>2991210</v>
      </c>
      <c r="J5" s="1">
        <v>153762</v>
      </c>
      <c r="K5" s="7"/>
      <c r="L5" s="8"/>
      <c r="M5" s="26">
        <f t="shared" ref="M5:M19" si="0">D5/B5</f>
        <v>7.6398470648345387E-2</v>
      </c>
      <c r="N5" s="4">
        <f t="shared" ref="N5:N20" si="1">D5/$O$1</f>
        <v>2063466.6666666667</v>
      </c>
      <c r="O5" s="5">
        <f t="shared" ref="O5:O20" si="2">ABS(F5-N5)/N5</f>
        <v>0.86038252778495738</v>
      </c>
      <c r="P5" s="5"/>
      <c r="Q5" s="22">
        <f t="shared" ref="Q5:Q19" si="3">$Q$2*$N5</f>
        <v>309520</v>
      </c>
      <c r="R5" s="22">
        <f t="shared" ref="R5:R19" si="4">$R$2*$N5</f>
        <v>1238080</v>
      </c>
      <c r="S5" s="22">
        <f t="shared" ref="S5:S19" si="5">$S$2*$N5</f>
        <v>515866.66666666669</v>
      </c>
      <c r="T5" s="22">
        <f t="shared" ref="T5:T19" si="6">$T$2*$N5</f>
        <v>257933.33333333334</v>
      </c>
      <c r="U5" s="22">
        <f t="shared" ref="U5:U19" si="7">$U$2*$N5</f>
        <v>30952</v>
      </c>
      <c r="V5" s="19">
        <f t="shared" ref="V5:V19" si="8">N5-U5</f>
        <v>2032514.6666666667</v>
      </c>
    </row>
    <row r="6" spans="1:22" ht="15" thickBot="1" x14ac:dyDescent="0.4">
      <c r="A6" s="44" t="s">
        <v>8</v>
      </c>
      <c r="B6" s="1">
        <v>169804</v>
      </c>
      <c r="C6" s="2"/>
      <c r="D6" s="1">
        <v>12782</v>
      </c>
      <c r="E6" s="2"/>
      <c r="F6" s="1">
        <v>123494</v>
      </c>
      <c r="G6" s="1">
        <v>19117</v>
      </c>
      <c r="H6" s="1">
        <v>1439</v>
      </c>
      <c r="I6" s="1">
        <v>1116083</v>
      </c>
      <c r="J6" s="1">
        <v>125654</v>
      </c>
      <c r="K6" s="7"/>
      <c r="L6" s="8"/>
      <c r="M6" s="26">
        <f t="shared" si="0"/>
        <v>7.5275022967656827E-2</v>
      </c>
      <c r="N6" s="4">
        <f t="shared" si="1"/>
        <v>852133.33333333337</v>
      </c>
      <c r="O6" s="5">
        <f t="shared" si="2"/>
        <v>0.85507667031763412</v>
      </c>
      <c r="P6" s="5"/>
      <c r="Q6" s="22">
        <f t="shared" si="3"/>
        <v>127820</v>
      </c>
      <c r="R6" s="22">
        <f t="shared" si="4"/>
        <v>511280</v>
      </c>
      <c r="S6" s="22">
        <f t="shared" si="5"/>
        <v>213033.33333333334</v>
      </c>
      <c r="T6" s="22">
        <f t="shared" si="6"/>
        <v>106516.66666666667</v>
      </c>
      <c r="U6" s="22">
        <f t="shared" si="7"/>
        <v>12782</v>
      </c>
      <c r="V6" s="19">
        <f t="shared" si="8"/>
        <v>839351.33333333337</v>
      </c>
    </row>
    <row r="7" spans="1:22" ht="15" thickBot="1" x14ac:dyDescent="0.4">
      <c r="A7" s="44" t="s">
        <v>10</v>
      </c>
      <c r="B7" s="1">
        <v>155732</v>
      </c>
      <c r="C7" s="54">
        <v>131</v>
      </c>
      <c r="D7" s="1">
        <v>5119</v>
      </c>
      <c r="E7" s="2"/>
      <c r="F7" s="1">
        <v>108434</v>
      </c>
      <c r="G7" s="1">
        <v>3941</v>
      </c>
      <c r="H7" s="2">
        <v>130</v>
      </c>
      <c r="I7" s="1">
        <v>2868182</v>
      </c>
      <c r="J7" s="1">
        <v>72590</v>
      </c>
      <c r="K7" s="7"/>
      <c r="L7" s="8"/>
      <c r="M7" s="26">
        <f t="shared" si="0"/>
        <v>3.2870572522025014E-2</v>
      </c>
      <c r="N7" s="4">
        <f t="shared" si="1"/>
        <v>341266.66666666669</v>
      </c>
      <c r="O7" s="5">
        <f t="shared" si="2"/>
        <v>0.68226020707169366</v>
      </c>
      <c r="P7" s="5"/>
      <c r="Q7" s="22">
        <f t="shared" si="3"/>
        <v>51190</v>
      </c>
      <c r="R7" s="22">
        <f t="shared" si="4"/>
        <v>204760</v>
      </c>
      <c r="S7" s="22">
        <f t="shared" si="5"/>
        <v>85316.666666666672</v>
      </c>
      <c r="T7" s="22">
        <f t="shared" si="6"/>
        <v>42658.333333333336</v>
      </c>
      <c r="U7" s="22">
        <f t="shared" si="7"/>
        <v>5119</v>
      </c>
      <c r="V7" s="19">
        <f t="shared" si="8"/>
        <v>336147.66666666669</v>
      </c>
    </row>
    <row r="8" spans="1:22" ht="15" thickBot="1" x14ac:dyDescent="0.4">
      <c r="A8" s="44" t="s">
        <v>12</v>
      </c>
      <c r="B8" s="1">
        <v>133016</v>
      </c>
      <c r="C8" s="2"/>
      <c r="D8" s="1">
        <v>6326</v>
      </c>
      <c r="E8" s="2"/>
      <c r="F8" s="1">
        <v>42645</v>
      </c>
      <c r="G8" s="1">
        <v>10497</v>
      </c>
      <c r="H8" s="2">
        <v>499</v>
      </c>
      <c r="I8" s="1">
        <v>1210473</v>
      </c>
      <c r="J8" s="1">
        <v>95525</v>
      </c>
      <c r="K8" s="7"/>
      <c r="L8" s="8"/>
      <c r="M8" s="26">
        <f t="shared" si="0"/>
        <v>4.7558188488602875E-2</v>
      </c>
      <c r="N8" s="4">
        <f t="shared" si="1"/>
        <v>421733.33333333337</v>
      </c>
      <c r="O8" s="5">
        <f t="shared" si="2"/>
        <v>0.8988815997470756</v>
      </c>
      <c r="P8" s="5"/>
      <c r="Q8" s="22">
        <f t="shared" si="3"/>
        <v>63260</v>
      </c>
      <c r="R8" s="22">
        <f t="shared" si="4"/>
        <v>253040</v>
      </c>
      <c r="S8" s="22">
        <f t="shared" si="5"/>
        <v>105433.33333333334</v>
      </c>
      <c r="T8" s="22">
        <f t="shared" si="6"/>
        <v>52716.666666666672</v>
      </c>
      <c r="U8" s="22">
        <f t="shared" si="7"/>
        <v>6326</v>
      </c>
      <c r="V8" s="19">
        <f t="shared" si="8"/>
        <v>415407.33333333337</v>
      </c>
    </row>
    <row r="9" spans="1:22" ht="15" thickBot="1" x14ac:dyDescent="0.4">
      <c r="A9" s="44" t="s">
        <v>17</v>
      </c>
      <c r="B9" s="1">
        <v>105690</v>
      </c>
      <c r="C9" s="2"/>
      <c r="D9" s="1">
        <v>7647</v>
      </c>
      <c r="E9" s="2"/>
      <c r="F9" s="1">
        <v>13422</v>
      </c>
      <c r="G9" s="1">
        <v>15334</v>
      </c>
      <c r="H9" s="1">
        <v>1109</v>
      </c>
      <c r="I9" s="1">
        <v>770761</v>
      </c>
      <c r="J9" s="1">
        <v>111826</v>
      </c>
      <c r="K9" s="8"/>
      <c r="L9" s="8"/>
      <c r="M9" s="26">
        <f t="shared" si="0"/>
        <v>7.2353108146466075E-2</v>
      </c>
      <c r="N9" s="4">
        <f t="shared" si="1"/>
        <v>509800</v>
      </c>
      <c r="O9" s="5">
        <f t="shared" si="2"/>
        <v>0.97367202824637111</v>
      </c>
      <c r="P9" s="5"/>
      <c r="Q9" s="22">
        <f t="shared" si="3"/>
        <v>76470</v>
      </c>
      <c r="R9" s="22">
        <f t="shared" si="4"/>
        <v>305880</v>
      </c>
      <c r="S9" s="22">
        <f t="shared" si="5"/>
        <v>127450</v>
      </c>
      <c r="T9" s="22">
        <f t="shared" si="6"/>
        <v>63725</v>
      </c>
      <c r="U9" s="22">
        <f t="shared" si="7"/>
        <v>7647</v>
      </c>
      <c r="V9" s="19">
        <f t="shared" si="8"/>
        <v>502153</v>
      </c>
    </row>
    <row r="10" spans="1:22" ht="15" thickBot="1" x14ac:dyDescent="0.4">
      <c r="A10" s="44" t="s">
        <v>15</v>
      </c>
      <c r="B10" s="1">
        <v>91380</v>
      </c>
      <c r="C10" s="2"/>
      <c r="D10" s="1">
        <v>2016</v>
      </c>
      <c r="E10" s="2"/>
      <c r="F10" s="1">
        <v>30260</v>
      </c>
      <c r="G10" s="1">
        <v>3151</v>
      </c>
      <c r="H10" s="2">
        <v>70</v>
      </c>
      <c r="I10" s="1">
        <v>1499015</v>
      </c>
      <c r="J10" s="1">
        <v>51698</v>
      </c>
      <c r="K10" s="7"/>
      <c r="L10" s="8"/>
      <c r="M10" s="26">
        <f t="shared" si="0"/>
        <v>2.2061720288903481E-2</v>
      </c>
      <c r="N10" s="4">
        <f t="shared" si="1"/>
        <v>134400</v>
      </c>
      <c r="O10" s="5">
        <f t="shared" si="2"/>
        <v>0.77485119047619044</v>
      </c>
      <c r="P10" s="5"/>
      <c r="Q10" s="22">
        <f t="shared" si="3"/>
        <v>20160</v>
      </c>
      <c r="R10" s="22">
        <f t="shared" si="4"/>
        <v>80640</v>
      </c>
      <c r="S10" s="22">
        <f t="shared" si="5"/>
        <v>33600</v>
      </c>
      <c r="T10" s="22">
        <f t="shared" si="6"/>
        <v>16800</v>
      </c>
      <c r="U10" s="22">
        <f t="shared" si="7"/>
        <v>2016</v>
      </c>
      <c r="V10" s="19">
        <f t="shared" si="8"/>
        <v>132384</v>
      </c>
    </row>
    <row r="11" spans="1:22" ht="15" thickBot="1" x14ac:dyDescent="0.4">
      <c r="A11" s="44" t="s">
        <v>19</v>
      </c>
      <c r="B11" s="1">
        <v>83872</v>
      </c>
      <c r="C11" s="54">
        <v>183</v>
      </c>
      <c r="D11" s="1">
        <v>6343</v>
      </c>
      <c r="E11" s="58">
        <v>21</v>
      </c>
      <c r="F11" s="1">
        <v>20279</v>
      </c>
      <c r="G11" s="1">
        <v>6551</v>
      </c>
      <c r="H11" s="2">
        <v>495</v>
      </c>
      <c r="I11" s="1">
        <v>612700</v>
      </c>
      <c r="J11" s="1">
        <v>47860</v>
      </c>
      <c r="K11" s="7"/>
      <c r="L11" s="8"/>
      <c r="M11" s="26">
        <f t="shared" si="0"/>
        <v>7.5627146127432279E-2</v>
      </c>
      <c r="N11" s="4">
        <f t="shared" si="1"/>
        <v>422866.66666666669</v>
      </c>
      <c r="O11" s="5">
        <f t="shared" si="2"/>
        <v>0.95204398549582214</v>
      </c>
      <c r="P11" s="5"/>
      <c r="Q11" s="22">
        <f t="shared" si="3"/>
        <v>63430</v>
      </c>
      <c r="R11" s="22">
        <f t="shared" si="4"/>
        <v>253720</v>
      </c>
      <c r="S11" s="22">
        <f t="shared" si="5"/>
        <v>105716.66666666667</v>
      </c>
      <c r="T11" s="22">
        <f t="shared" si="6"/>
        <v>52858.333333333336</v>
      </c>
      <c r="U11" s="22">
        <f t="shared" si="7"/>
        <v>6343</v>
      </c>
      <c r="V11" s="19">
        <f t="shared" si="8"/>
        <v>416523.66666666669</v>
      </c>
    </row>
    <row r="12" spans="1:22" ht="15" thickBot="1" x14ac:dyDescent="0.4">
      <c r="A12" s="44" t="s">
        <v>13</v>
      </c>
      <c r="B12" s="1">
        <v>80109</v>
      </c>
      <c r="C12" s="59">
        <v>2783</v>
      </c>
      <c r="D12" s="1">
        <v>2996</v>
      </c>
      <c r="E12" s="58">
        <v>55</v>
      </c>
      <c r="F12" s="1">
        <v>61423</v>
      </c>
      <c r="G12" s="1">
        <v>3730</v>
      </c>
      <c r="H12" s="2">
        <v>139</v>
      </c>
      <c r="I12" s="1">
        <v>1461297</v>
      </c>
      <c r="J12" s="1">
        <v>68038</v>
      </c>
      <c r="K12" s="7"/>
      <c r="L12" s="8"/>
      <c r="M12" s="26">
        <f t="shared" si="0"/>
        <v>3.7399043802818659E-2</v>
      </c>
      <c r="N12" s="4">
        <f t="shared" si="1"/>
        <v>199733.33333333334</v>
      </c>
      <c r="O12" s="5">
        <f t="shared" si="2"/>
        <v>0.6924749666221629</v>
      </c>
      <c r="P12" s="5"/>
      <c r="Q12" s="22">
        <f t="shared" si="3"/>
        <v>29960</v>
      </c>
      <c r="R12" s="22">
        <f t="shared" si="4"/>
        <v>119840</v>
      </c>
      <c r="S12" s="22">
        <f t="shared" si="5"/>
        <v>49933.333333333336</v>
      </c>
      <c r="T12" s="22">
        <f t="shared" si="6"/>
        <v>24966.666666666668</v>
      </c>
      <c r="U12" s="22">
        <f t="shared" si="7"/>
        <v>2996</v>
      </c>
      <c r="V12" s="19">
        <f t="shared" si="8"/>
        <v>196737.33333333334</v>
      </c>
    </row>
    <row r="13" spans="1:22" ht="15" thickBot="1" x14ac:dyDescent="0.4">
      <c r="A13" s="3" t="s">
        <v>11</v>
      </c>
      <c r="B13" s="1">
        <v>66085</v>
      </c>
      <c r="C13" s="2"/>
      <c r="D13" s="1">
        <v>6017</v>
      </c>
      <c r="E13" s="2"/>
      <c r="F13" s="1">
        <v>15104</v>
      </c>
      <c r="G13" s="1">
        <v>6617</v>
      </c>
      <c r="H13" s="2">
        <v>602</v>
      </c>
      <c r="I13" s="1">
        <v>968523</v>
      </c>
      <c r="J13" s="1">
        <v>96980</v>
      </c>
      <c r="K13" s="7"/>
      <c r="L13" s="8"/>
      <c r="M13" s="26">
        <f t="shared" si="0"/>
        <v>9.1049406067942804E-2</v>
      </c>
      <c r="N13" s="4">
        <f t="shared" si="1"/>
        <v>401133.33333333337</v>
      </c>
      <c r="O13" s="5">
        <f t="shared" si="2"/>
        <v>0.96234668439421645</v>
      </c>
      <c r="P13" s="5"/>
      <c r="Q13" s="22">
        <f t="shared" si="3"/>
        <v>60170</v>
      </c>
      <c r="R13" s="22">
        <f t="shared" si="4"/>
        <v>240680</v>
      </c>
      <c r="S13" s="22">
        <f t="shared" si="5"/>
        <v>100283.33333333334</v>
      </c>
      <c r="T13" s="22">
        <f t="shared" si="6"/>
        <v>50141.666666666672</v>
      </c>
      <c r="U13" s="22">
        <f t="shared" si="7"/>
        <v>6017</v>
      </c>
      <c r="V13" s="19">
        <f t="shared" si="8"/>
        <v>395116.33333333337</v>
      </c>
    </row>
    <row r="14" spans="1:22" ht="15" thickBot="1" x14ac:dyDescent="0.4">
      <c r="A14" s="3" t="s">
        <v>26</v>
      </c>
      <c r="B14" s="1">
        <v>62409</v>
      </c>
      <c r="C14" s="54">
        <v>377</v>
      </c>
      <c r="D14" s="1">
        <v>2982</v>
      </c>
      <c r="E14" s="58">
        <v>35</v>
      </c>
      <c r="F14" s="1">
        <v>54860</v>
      </c>
      <c r="G14" s="1">
        <v>10323</v>
      </c>
      <c r="H14" s="2">
        <v>493</v>
      </c>
      <c r="I14" s="1">
        <v>500791</v>
      </c>
      <c r="J14" s="1">
        <v>82835</v>
      </c>
      <c r="K14" s="8"/>
      <c r="L14" s="8"/>
      <c r="M14" s="26">
        <f t="shared" si="0"/>
        <v>4.778156996587031E-2</v>
      </c>
      <c r="N14" s="4">
        <f t="shared" si="1"/>
        <v>198800</v>
      </c>
      <c r="O14" s="5">
        <f t="shared" si="2"/>
        <v>0.72404426559356139</v>
      </c>
      <c r="P14" s="5"/>
      <c r="Q14" s="22">
        <f t="shared" si="3"/>
        <v>29820</v>
      </c>
      <c r="R14" s="22">
        <f t="shared" si="4"/>
        <v>119280</v>
      </c>
      <c r="S14" s="22">
        <f t="shared" si="5"/>
        <v>49700</v>
      </c>
      <c r="T14" s="22">
        <f t="shared" si="6"/>
        <v>24850</v>
      </c>
      <c r="U14" s="22">
        <f t="shared" si="7"/>
        <v>2982</v>
      </c>
      <c r="V14" s="19">
        <f t="shared" si="8"/>
        <v>195818</v>
      </c>
    </row>
    <row r="15" spans="1:22" ht="15" thickBot="1" x14ac:dyDescent="0.4">
      <c r="A15" s="3" t="s">
        <v>16</v>
      </c>
      <c r="B15" s="1">
        <v>58414</v>
      </c>
      <c r="C15" s="2"/>
      <c r="D15" s="1">
        <v>2494</v>
      </c>
      <c r="E15" s="2"/>
      <c r="F15" s="1">
        <v>54148</v>
      </c>
      <c r="G15" s="1">
        <v>5502</v>
      </c>
      <c r="H15" s="2">
        <v>235</v>
      </c>
      <c r="I15" s="1">
        <v>731193</v>
      </c>
      <c r="J15" s="1">
        <v>68867</v>
      </c>
      <c r="K15" s="8"/>
      <c r="L15" s="8"/>
      <c r="M15" s="26">
        <f t="shared" si="0"/>
        <v>4.2695244290752214E-2</v>
      </c>
      <c r="N15" s="4">
        <f t="shared" si="1"/>
        <v>166266.66666666669</v>
      </c>
      <c r="O15" s="5">
        <f t="shared" si="2"/>
        <v>0.67433039294306341</v>
      </c>
      <c r="P15" s="5"/>
      <c r="Q15" s="22">
        <f t="shared" si="3"/>
        <v>24940.000000000004</v>
      </c>
      <c r="R15" s="22">
        <f t="shared" si="4"/>
        <v>99760.000000000015</v>
      </c>
      <c r="S15" s="22">
        <f t="shared" si="5"/>
        <v>41566.666666666672</v>
      </c>
      <c r="T15" s="22">
        <f t="shared" si="6"/>
        <v>20783.333333333336</v>
      </c>
      <c r="U15" s="22">
        <f t="shared" si="7"/>
        <v>2494</v>
      </c>
      <c r="V15" s="19">
        <f t="shared" si="8"/>
        <v>163772.66666666669</v>
      </c>
    </row>
    <row r="16" spans="1:22" ht="15" thickBot="1" x14ac:dyDescent="0.4">
      <c r="A16" s="3" t="s">
        <v>29</v>
      </c>
      <c r="B16" s="1">
        <v>55331</v>
      </c>
      <c r="C16" s="54">
        <v>445</v>
      </c>
      <c r="D16" s="1">
        <v>1570</v>
      </c>
      <c r="E16" s="58">
        <v>18</v>
      </c>
      <c r="F16" s="1">
        <v>46531</v>
      </c>
      <c r="G16" s="1">
        <v>6482</v>
      </c>
      <c r="H16" s="2">
        <v>184</v>
      </c>
      <c r="I16" s="1">
        <v>536989</v>
      </c>
      <c r="J16" s="1">
        <v>62912</v>
      </c>
      <c r="K16" s="7"/>
      <c r="L16" s="8"/>
      <c r="M16" s="26">
        <f t="shared" si="0"/>
        <v>2.8374690498996945E-2</v>
      </c>
      <c r="N16" s="4">
        <f t="shared" si="1"/>
        <v>104666.66666666667</v>
      </c>
      <c r="O16" s="5">
        <f t="shared" si="2"/>
        <v>0.55543630573248415</v>
      </c>
      <c r="P16" s="5"/>
      <c r="Q16" s="22">
        <f t="shared" si="3"/>
        <v>15700</v>
      </c>
      <c r="R16" s="22">
        <f t="shared" si="4"/>
        <v>62800</v>
      </c>
      <c r="S16" s="22">
        <f t="shared" si="5"/>
        <v>26166.666666666668</v>
      </c>
      <c r="T16" s="22">
        <f t="shared" si="6"/>
        <v>13083.333333333334</v>
      </c>
      <c r="U16" s="22">
        <f t="shared" si="7"/>
        <v>1570</v>
      </c>
      <c r="V16" s="19">
        <f t="shared" si="8"/>
        <v>103096.66666666667</v>
      </c>
    </row>
    <row r="17" spans="1:22" ht="15" thickBot="1" x14ac:dyDescent="0.4">
      <c r="A17" s="44" t="s">
        <v>14</v>
      </c>
      <c r="B17" s="1">
        <v>47172</v>
      </c>
      <c r="C17" s="2"/>
      <c r="D17" s="1">
        <v>3023</v>
      </c>
      <c r="E17" s="2"/>
      <c r="F17" s="1">
        <v>7132</v>
      </c>
      <c r="G17" s="1">
        <v>10147</v>
      </c>
      <c r="H17" s="2">
        <v>650</v>
      </c>
      <c r="I17" s="1">
        <v>518725</v>
      </c>
      <c r="J17" s="1">
        <v>111583</v>
      </c>
      <c r="K17" s="7"/>
      <c r="L17" s="8"/>
      <c r="M17" s="26">
        <f t="shared" si="0"/>
        <v>6.4084626473331643E-2</v>
      </c>
      <c r="N17" s="4">
        <f t="shared" si="1"/>
        <v>201533.33333333334</v>
      </c>
      <c r="O17" s="5">
        <f t="shared" si="2"/>
        <v>0.96461131326496863</v>
      </c>
      <c r="P17" s="5"/>
      <c r="Q17" s="22">
        <f t="shared" si="3"/>
        <v>30230</v>
      </c>
      <c r="R17" s="22">
        <f t="shared" si="4"/>
        <v>120920</v>
      </c>
      <c r="S17" s="22">
        <f t="shared" si="5"/>
        <v>50383.333333333336</v>
      </c>
      <c r="T17" s="22">
        <f t="shared" si="6"/>
        <v>25191.666666666668</v>
      </c>
      <c r="U17" s="22">
        <f t="shared" si="7"/>
        <v>3023</v>
      </c>
      <c r="V17" s="19">
        <f t="shared" si="8"/>
        <v>198510.33333333334</v>
      </c>
    </row>
    <row r="18" spans="1:22" ht="15" thickBot="1" x14ac:dyDescent="0.4">
      <c r="A18" s="3" t="s">
        <v>24</v>
      </c>
      <c r="B18" s="1">
        <v>45853</v>
      </c>
      <c r="C18" s="54">
        <v>740</v>
      </c>
      <c r="D18" s="1">
        <v>1140</v>
      </c>
      <c r="E18" s="2"/>
      <c r="F18" s="1">
        <v>15494</v>
      </c>
      <c r="G18" s="1">
        <v>4372</v>
      </c>
      <c r="H18" s="2">
        <v>109</v>
      </c>
      <c r="I18" s="1">
        <v>638479</v>
      </c>
      <c r="J18" s="1">
        <v>60877</v>
      </c>
      <c r="K18" s="7"/>
      <c r="L18" s="8"/>
      <c r="M18" s="26">
        <f t="shared" si="0"/>
        <v>2.4862059189147929E-2</v>
      </c>
      <c r="N18" s="4">
        <f t="shared" si="1"/>
        <v>76000</v>
      </c>
      <c r="O18" s="5">
        <f t="shared" si="2"/>
        <v>0.79613157894736841</v>
      </c>
      <c r="P18" s="5"/>
      <c r="Q18" s="22">
        <f t="shared" si="3"/>
        <v>11400</v>
      </c>
      <c r="R18" s="22">
        <f t="shared" si="4"/>
        <v>45600</v>
      </c>
      <c r="S18" s="22">
        <f t="shared" si="5"/>
        <v>19000</v>
      </c>
      <c r="T18" s="22">
        <f t="shared" si="6"/>
        <v>9500</v>
      </c>
      <c r="U18" s="22">
        <f t="shared" si="7"/>
        <v>1140</v>
      </c>
      <c r="V18" s="19">
        <f t="shared" si="8"/>
        <v>74860</v>
      </c>
    </row>
    <row r="19" spans="1:22" ht="15" thickBot="1" x14ac:dyDescent="0.4">
      <c r="A19" s="3" t="s">
        <v>23</v>
      </c>
      <c r="B19" s="1">
        <v>45235</v>
      </c>
      <c r="C19" s="2"/>
      <c r="D19" s="1">
        <v>4204</v>
      </c>
      <c r="E19" s="2"/>
      <c r="F19" s="1">
        <v>32339</v>
      </c>
      <c r="G19" s="1">
        <v>12688</v>
      </c>
      <c r="H19" s="1">
        <v>1179</v>
      </c>
      <c r="I19" s="1">
        <v>356377</v>
      </c>
      <c r="J19" s="1">
        <v>99957</v>
      </c>
      <c r="K19" s="8"/>
      <c r="L19" s="8"/>
      <c r="M19" s="26">
        <f t="shared" si="0"/>
        <v>9.2936885155300103E-2</v>
      </c>
      <c r="N19" s="4">
        <f t="shared" si="1"/>
        <v>280266.66666666669</v>
      </c>
      <c r="O19" s="5">
        <f t="shared" si="2"/>
        <v>0.88461346336822078</v>
      </c>
      <c r="P19" s="5"/>
      <c r="Q19" s="22">
        <f t="shared" si="3"/>
        <v>42040</v>
      </c>
      <c r="R19" s="22">
        <f t="shared" si="4"/>
        <v>168160</v>
      </c>
      <c r="S19" s="22">
        <f t="shared" si="5"/>
        <v>70066.666666666672</v>
      </c>
      <c r="T19" s="22">
        <f t="shared" si="6"/>
        <v>35033.333333333336</v>
      </c>
      <c r="U19" s="22">
        <f t="shared" si="7"/>
        <v>4204</v>
      </c>
      <c r="V19" s="19">
        <f t="shared" si="8"/>
        <v>276062.66666666669</v>
      </c>
    </row>
    <row r="20" spans="1:22" ht="15" thickBot="1" x14ac:dyDescent="0.4">
      <c r="A20" s="44" t="s">
        <v>21</v>
      </c>
      <c r="B20" s="1">
        <v>41612</v>
      </c>
      <c r="C20" s="2"/>
      <c r="D20" s="1">
        <v>2578</v>
      </c>
      <c r="E20" s="2"/>
      <c r="F20" s="1">
        <v>30115</v>
      </c>
      <c r="G20" s="1">
        <v>3560</v>
      </c>
      <c r="H20" s="2">
        <v>221</v>
      </c>
      <c r="I20" s="1">
        <v>557168</v>
      </c>
      <c r="J20" s="1">
        <v>47666</v>
      </c>
      <c r="K20" s="7"/>
      <c r="L20" s="8"/>
      <c r="M20" s="25"/>
      <c r="N20" s="4">
        <f t="shared" si="1"/>
        <v>171866.66666666669</v>
      </c>
      <c r="O20" s="5">
        <f t="shared" si="2"/>
        <v>0.82477695888285496</v>
      </c>
      <c r="P20" s="5"/>
      <c r="Q20" s="22">
        <f>Q17*$N20</f>
        <v>5195529333.333334</v>
      </c>
      <c r="R20" s="22">
        <f>R17*$N20</f>
        <v>20782117333.333336</v>
      </c>
      <c r="S20" s="22">
        <f>S17*$N20</f>
        <v>8659215555.5555573</v>
      </c>
      <c r="T20" s="22">
        <f>T17*$N20</f>
        <v>4329607777.7777786</v>
      </c>
      <c r="U20" s="22">
        <f>U17*$N20</f>
        <v>519552933.33333337</v>
      </c>
    </row>
    <row r="21" spans="1:22" ht="15" thickBot="1" x14ac:dyDescent="0.4">
      <c r="A21" s="3" t="s">
        <v>27</v>
      </c>
      <c r="B21" s="1">
        <v>40786</v>
      </c>
      <c r="C21" s="54">
        <v>356</v>
      </c>
      <c r="D21" s="1">
        <v>2447</v>
      </c>
      <c r="E21" s="58">
        <v>14</v>
      </c>
      <c r="F21" s="1">
        <v>9595</v>
      </c>
      <c r="G21" s="1">
        <v>6058</v>
      </c>
      <c r="H21" s="2">
        <v>363</v>
      </c>
      <c r="I21" s="1">
        <v>355829</v>
      </c>
      <c r="J21" s="1">
        <v>52855</v>
      </c>
      <c r="K21" s="7"/>
      <c r="L21" s="8"/>
      <c r="M21" s="24"/>
      <c r="N21" s="4"/>
      <c r="O21" s="5"/>
      <c r="P21" s="5"/>
    </row>
    <row r="22" spans="1:22" ht="15" thickBot="1" x14ac:dyDescent="0.4">
      <c r="A22" s="3" t="s">
        <v>33</v>
      </c>
      <c r="B22" s="1">
        <v>36705</v>
      </c>
      <c r="C22" s="2"/>
      <c r="D22" s="1">
        <v>1194</v>
      </c>
      <c r="E22" s="2"/>
      <c r="F22" s="1">
        <v>29049</v>
      </c>
      <c r="G22" s="1">
        <v>5043</v>
      </c>
      <c r="H22" s="2">
        <v>164</v>
      </c>
      <c r="I22" s="1">
        <v>479102</v>
      </c>
      <c r="J22" s="1">
        <v>65822</v>
      </c>
      <c r="K22" s="8"/>
      <c r="L22" s="8"/>
    </row>
    <row r="23" spans="1:22" ht="15" thickBot="1" x14ac:dyDescent="0.4">
      <c r="A23" s="3" t="s">
        <v>20</v>
      </c>
      <c r="B23" s="1">
        <v>31160</v>
      </c>
      <c r="C23" s="2"/>
      <c r="D23" s="2">
        <v>483</v>
      </c>
      <c r="E23" s="2"/>
      <c r="F23" s="1">
        <v>10781</v>
      </c>
      <c r="G23" s="1">
        <v>4563</v>
      </c>
      <c r="H23" s="2">
        <v>71</v>
      </c>
      <c r="I23" s="1">
        <v>629978</v>
      </c>
      <c r="J23" s="1">
        <v>92248</v>
      </c>
      <c r="K23" s="7"/>
      <c r="L23" s="8"/>
    </row>
    <row r="24" spans="1:22" ht="15" thickBot="1" x14ac:dyDescent="0.4">
      <c r="A24" s="3" t="s">
        <v>32</v>
      </c>
      <c r="B24" s="1">
        <v>30882</v>
      </c>
      <c r="C24" s="54">
        <v>189</v>
      </c>
      <c r="D24" s="1">
        <v>1344</v>
      </c>
      <c r="E24" s="58">
        <v>9</v>
      </c>
      <c r="F24" s="1">
        <v>2929</v>
      </c>
      <c r="G24" s="1">
        <v>5476</v>
      </c>
      <c r="H24" s="2">
        <v>238</v>
      </c>
      <c r="I24" s="1">
        <v>422922</v>
      </c>
      <c r="J24" s="1">
        <v>74991</v>
      </c>
      <c r="K24" s="7"/>
      <c r="L24" s="8"/>
    </row>
    <row r="25" spans="1:22" ht="15" thickBot="1" x14ac:dyDescent="0.4">
      <c r="A25" s="3" t="s">
        <v>18</v>
      </c>
      <c r="B25" s="1">
        <v>29299</v>
      </c>
      <c r="C25" s="2"/>
      <c r="D25" s="1">
        <v>1605</v>
      </c>
      <c r="E25" s="2"/>
      <c r="F25" s="1">
        <v>23498</v>
      </c>
      <c r="G25" s="1">
        <v>5088</v>
      </c>
      <c r="H25" s="2">
        <v>279</v>
      </c>
      <c r="I25" s="1">
        <v>250523</v>
      </c>
      <c r="J25" s="1">
        <v>43503</v>
      </c>
      <c r="K25" s="8"/>
      <c r="L25" s="8"/>
    </row>
    <row r="26" spans="1:22" ht="15" thickBot="1" x14ac:dyDescent="0.4">
      <c r="A26" s="44" t="s">
        <v>9</v>
      </c>
      <c r="B26" s="1">
        <v>26901</v>
      </c>
      <c r="C26" s="2"/>
      <c r="D26" s="1">
        <v>1224</v>
      </c>
      <c r="E26" s="2"/>
      <c r="F26" s="1">
        <v>16914</v>
      </c>
      <c r="G26" s="1">
        <v>3533</v>
      </c>
      <c r="H26" s="2">
        <v>161</v>
      </c>
      <c r="I26" s="1">
        <v>471265</v>
      </c>
      <c r="J26" s="1">
        <v>61887</v>
      </c>
      <c r="K26" s="7"/>
      <c r="L26" s="8"/>
    </row>
    <row r="27" spans="1:22" ht="15" thickBot="1" x14ac:dyDescent="0.4">
      <c r="A27" s="3" t="s">
        <v>36</v>
      </c>
      <c r="B27" s="1">
        <v>26272</v>
      </c>
      <c r="C27" s="2"/>
      <c r="D27" s="2">
        <v>774</v>
      </c>
      <c r="E27" s="2"/>
      <c r="F27" s="1">
        <v>11990</v>
      </c>
      <c r="G27" s="1">
        <v>5358</v>
      </c>
      <c r="H27" s="2">
        <v>158</v>
      </c>
      <c r="I27" s="1">
        <v>302674</v>
      </c>
      <c r="J27" s="1">
        <v>61730</v>
      </c>
      <c r="K27" s="8"/>
      <c r="L27" s="8"/>
    </row>
    <row r="28" spans="1:22" ht="15" thickBot="1" x14ac:dyDescent="0.4">
      <c r="A28" s="3" t="s">
        <v>41</v>
      </c>
      <c r="B28" s="1">
        <v>24168</v>
      </c>
      <c r="C28" s="54">
        <v>86</v>
      </c>
      <c r="D28" s="2">
        <v>661</v>
      </c>
      <c r="E28" s="58">
        <v>3</v>
      </c>
      <c r="F28" s="1">
        <v>8733</v>
      </c>
      <c r="G28" s="1">
        <v>7660</v>
      </c>
      <c r="H28" s="2">
        <v>210</v>
      </c>
      <c r="I28" s="1">
        <v>230261</v>
      </c>
      <c r="J28" s="1">
        <v>72981</v>
      </c>
      <c r="K28" s="7"/>
      <c r="L28" s="8"/>
    </row>
    <row r="29" spans="1:22" ht="15" thickBot="1" x14ac:dyDescent="0.4">
      <c r="A29" s="3" t="s">
        <v>22</v>
      </c>
      <c r="B29" s="1">
        <v>22932</v>
      </c>
      <c r="C29" s="2"/>
      <c r="D29" s="2">
        <v>694</v>
      </c>
      <c r="E29" s="2"/>
      <c r="F29" s="1">
        <v>5401</v>
      </c>
      <c r="G29" s="1">
        <v>3939</v>
      </c>
      <c r="H29" s="2">
        <v>119</v>
      </c>
      <c r="I29" s="1">
        <v>426379</v>
      </c>
      <c r="J29" s="1">
        <v>73230</v>
      </c>
      <c r="K29" s="7"/>
      <c r="L29" s="8"/>
    </row>
    <row r="30" spans="1:22" ht="15" thickBot="1" x14ac:dyDescent="0.4">
      <c r="A30" s="3" t="s">
        <v>30</v>
      </c>
      <c r="B30" s="1">
        <v>20152</v>
      </c>
      <c r="C30" s="54">
        <v>353</v>
      </c>
      <c r="D30" s="2">
        <v>915</v>
      </c>
      <c r="E30" s="58">
        <v>20</v>
      </c>
      <c r="F30" s="1">
        <v>3914</v>
      </c>
      <c r="G30" s="1">
        <v>6771</v>
      </c>
      <c r="H30" s="2">
        <v>307</v>
      </c>
      <c r="I30" s="1">
        <v>240664</v>
      </c>
      <c r="J30" s="1">
        <v>80864</v>
      </c>
      <c r="K30" s="7"/>
      <c r="L30" s="8"/>
    </row>
    <row r="31" spans="1:22" ht="15" thickBot="1" x14ac:dyDescent="0.4">
      <c r="A31" s="3" t="s">
        <v>25</v>
      </c>
      <c r="B31" s="1">
        <v>19378</v>
      </c>
      <c r="C31" s="2"/>
      <c r="D31" s="2">
        <v>602</v>
      </c>
      <c r="E31" s="2"/>
      <c r="F31" s="1">
        <v>10094</v>
      </c>
      <c r="G31" s="1">
        <v>3764</v>
      </c>
      <c r="H31" s="2">
        <v>117</v>
      </c>
      <c r="I31" s="1">
        <v>293754</v>
      </c>
      <c r="J31" s="1">
        <v>57054</v>
      </c>
      <c r="K31" s="7"/>
      <c r="L31" s="8"/>
    </row>
    <row r="32" spans="1:22" ht="15" thickBot="1" x14ac:dyDescent="0.4">
      <c r="A32" s="3" t="s">
        <v>50</v>
      </c>
      <c r="B32" s="1">
        <v>16851</v>
      </c>
      <c r="C32" s="2"/>
      <c r="D32" s="2">
        <v>220</v>
      </c>
      <c r="E32" s="2"/>
      <c r="F32" s="1">
        <v>6280</v>
      </c>
      <c r="G32" s="1">
        <v>8711</v>
      </c>
      <c r="H32" s="2">
        <v>114</v>
      </c>
      <c r="I32" s="1">
        <v>139690</v>
      </c>
      <c r="J32" s="1">
        <v>72213</v>
      </c>
      <c r="K32" s="7"/>
      <c r="L32" s="8"/>
    </row>
    <row r="33" spans="1:12" ht="15" thickBot="1" x14ac:dyDescent="0.4">
      <c r="A33" s="3" t="s">
        <v>35</v>
      </c>
      <c r="B33" s="1">
        <v>16696</v>
      </c>
      <c r="C33" s="2"/>
      <c r="D33" s="2">
        <v>895</v>
      </c>
      <c r="E33" s="2"/>
      <c r="F33" s="1">
        <v>12015</v>
      </c>
      <c r="G33" s="1">
        <v>2720</v>
      </c>
      <c r="H33" s="2">
        <v>146</v>
      </c>
      <c r="I33" s="1">
        <v>314356</v>
      </c>
      <c r="J33" s="1">
        <v>51220</v>
      </c>
      <c r="K33" s="7"/>
      <c r="L33" s="8"/>
    </row>
    <row r="34" spans="1:12" ht="15" thickBot="1" x14ac:dyDescent="0.4">
      <c r="A34" s="3" t="s">
        <v>40</v>
      </c>
      <c r="B34" s="1">
        <v>16164</v>
      </c>
      <c r="C34" s="54">
        <v>71</v>
      </c>
      <c r="D34" s="2">
        <v>865</v>
      </c>
      <c r="E34" s="58">
        <v>14</v>
      </c>
      <c r="F34" s="1">
        <v>13864</v>
      </c>
      <c r="G34" s="1">
        <v>15258</v>
      </c>
      <c r="H34" s="2">
        <v>817</v>
      </c>
      <c r="I34" s="1">
        <v>203618</v>
      </c>
      <c r="J34" s="1">
        <v>192208</v>
      </c>
      <c r="K34" s="8"/>
      <c r="L34" s="8"/>
    </row>
    <row r="35" spans="1:12" ht="15" thickBot="1" x14ac:dyDescent="0.4">
      <c r="A35" s="3" t="s">
        <v>28</v>
      </c>
      <c r="B35" s="1">
        <v>14608</v>
      </c>
      <c r="C35" s="2"/>
      <c r="D35" s="2">
        <v>143</v>
      </c>
      <c r="E35" s="2"/>
      <c r="F35" s="1">
        <v>6085</v>
      </c>
      <c r="G35" s="1">
        <v>4557</v>
      </c>
      <c r="H35" s="2">
        <v>45</v>
      </c>
      <c r="I35" s="1">
        <v>272938</v>
      </c>
      <c r="J35" s="1">
        <v>85135</v>
      </c>
      <c r="K35" s="8"/>
      <c r="L35" s="8"/>
    </row>
    <row r="36" spans="1:12" ht="15" thickBot="1" x14ac:dyDescent="0.4">
      <c r="A36" s="3" t="s">
        <v>34</v>
      </c>
      <c r="B36" s="1">
        <v>12917</v>
      </c>
      <c r="C36" s="2"/>
      <c r="D36" s="2">
        <v>182</v>
      </c>
      <c r="E36" s="2"/>
      <c r="F36" s="1">
        <v>4383</v>
      </c>
      <c r="G36" s="1">
        <v>4280</v>
      </c>
      <c r="H36" s="2">
        <v>60</v>
      </c>
      <c r="I36" s="1">
        <v>204138</v>
      </c>
      <c r="J36" s="1">
        <v>67645</v>
      </c>
      <c r="K36" s="7"/>
      <c r="L36" s="8"/>
    </row>
    <row r="37" spans="1:12" ht="15" thickBot="1" x14ac:dyDescent="0.4">
      <c r="A37" s="3" t="s">
        <v>38</v>
      </c>
      <c r="B37" s="1">
        <v>12647</v>
      </c>
      <c r="C37" s="2"/>
      <c r="D37" s="2">
        <v>505</v>
      </c>
      <c r="E37" s="2"/>
      <c r="F37" s="1">
        <v>8726</v>
      </c>
      <c r="G37" s="1">
        <v>2831</v>
      </c>
      <c r="H37" s="2">
        <v>113</v>
      </c>
      <c r="I37" s="1">
        <v>325065</v>
      </c>
      <c r="J37" s="1">
        <v>72759</v>
      </c>
      <c r="K37" s="7"/>
      <c r="L37" s="8"/>
    </row>
    <row r="38" spans="1:12" ht="15" thickBot="1" x14ac:dyDescent="0.4">
      <c r="A38" s="3" t="s">
        <v>31</v>
      </c>
      <c r="B38" s="1">
        <v>11658</v>
      </c>
      <c r="C38" s="54">
        <v>379</v>
      </c>
      <c r="D38" s="2">
        <v>465</v>
      </c>
      <c r="E38" s="2"/>
      <c r="F38" s="1">
        <v>3129</v>
      </c>
      <c r="G38" s="1">
        <v>3785</v>
      </c>
      <c r="H38" s="2">
        <v>151</v>
      </c>
      <c r="I38" s="1">
        <v>248498</v>
      </c>
      <c r="J38" s="1">
        <v>80677</v>
      </c>
      <c r="K38" s="7"/>
      <c r="L38" s="8"/>
    </row>
    <row r="39" spans="1:12" ht="15" thickBot="1" x14ac:dyDescent="0.4">
      <c r="A39" s="3" t="s">
        <v>45</v>
      </c>
      <c r="B39" s="1">
        <v>11471</v>
      </c>
      <c r="C39" s="2"/>
      <c r="D39" s="2">
        <v>247</v>
      </c>
      <c r="E39" s="2"/>
      <c r="F39" s="1">
        <v>5097</v>
      </c>
      <c r="G39" s="1">
        <v>3937</v>
      </c>
      <c r="H39" s="2">
        <v>85</v>
      </c>
      <c r="I39" s="1">
        <v>136962</v>
      </c>
      <c r="J39" s="1">
        <v>47012</v>
      </c>
      <c r="K39" s="7"/>
      <c r="L39" s="8"/>
    </row>
    <row r="40" spans="1:12" ht="15" thickBot="1" x14ac:dyDescent="0.4">
      <c r="A40" s="3" t="s">
        <v>43</v>
      </c>
      <c r="B40" s="1">
        <v>10340</v>
      </c>
      <c r="C40" s="2"/>
      <c r="D40" s="2">
        <v>423</v>
      </c>
      <c r="E40" s="2"/>
      <c r="F40" s="1">
        <v>3745</v>
      </c>
      <c r="G40" s="1">
        <v>10619</v>
      </c>
      <c r="H40" s="2">
        <v>434</v>
      </c>
      <c r="I40" s="1">
        <v>84686</v>
      </c>
      <c r="J40" s="1">
        <v>86968</v>
      </c>
      <c r="K40" s="8"/>
      <c r="L40" s="8"/>
    </row>
    <row r="41" spans="1:12" ht="15" thickBot="1" x14ac:dyDescent="0.4">
      <c r="A41" s="3" t="s">
        <v>44</v>
      </c>
      <c r="B41" s="1">
        <v>9845</v>
      </c>
      <c r="C41" s="2"/>
      <c r="D41" s="2">
        <v>440</v>
      </c>
      <c r="E41" s="2"/>
      <c r="F41" s="1">
        <v>5245</v>
      </c>
      <c r="G41" s="1">
        <v>4695</v>
      </c>
      <c r="H41" s="2">
        <v>210</v>
      </c>
      <c r="I41" s="1">
        <v>267921</v>
      </c>
      <c r="J41" s="1">
        <v>127774</v>
      </c>
      <c r="K41" s="7"/>
      <c r="L41" s="8"/>
    </row>
    <row r="42" spans="1:12" ht="21.5" thickBot="1" x14ac:dyDescent="0.4">
      <c r="A42" s="3" t="s">
        <v>63</v>
      </c>
      <c r="B42" s="1">
        <v>9818</v>
      </c>
      <c r="C42" s="54">
        <v>19</v>
      </c>
      <c r="D42" s="2">
        <v>520</v>
      </c>
      <c r="E42" s="58">
        <v>5</v>
      </c>
      <c r="F42" s="1">
        <v>8155</v>
      </c>
      <c r="G42" s="1">
        <v>13911</v>
      </c>
      <c r="H42" s="2">
        <v>737</v>
      </c>
      <c r="I42" s="1">
        <v>65846</v>
      </c>
      <c r="J42" s="1">
        <v>93299</v>
      </c>
      <c r="K42" s="8"/>
      <c r="L42" s="8"/>
    </row>
    <row r="43" spans="1:12" ht="15" thickBot="1" x14ac:dyDescent="0.4">
      <c r="A43" s="3" t="s">
        <v>46</v>
      </c>
      <c r="B43" s="1">
        <v>8417</v>
      </c>
      <c r="C43" s="2"/>
      <c r="D43" s="2">
        <v>359</v>
      </c>
      <c r="E43" s="2"/>
      <c r="F43" s="1">
        <v>1480</v>
      </c>
      <c r="G43" s="1">
        <v>2127</v>
      </c>
      <c r="H43" s="2">
        <v>91</v>
      </c>
      <c r="I43" s="1">
        <v>263882</v>
      </c>
      <c r="J43" s="1">
        <v>66688</v>
      </c>
      <c r="K43" s="7"/>
      <c r="L43" s="8"/>
    </row>
    <row r="44" spans="1:12" ht="15" thickBot="1" x14ac:dyDescent="0.4">
      <c r="A44" s="3" t="s">
        <v>54</v>
      </c>
      <c r="B44" s="1">
        <v>5928</v>
      </c>
      <c r="C44" s="2"/>
      <c r="D44" s="2">
        <v>75</v>
      </c>
      <c r="E44" s="2"/>
      <c r="F44" s="2">
        <v>954</v>
      </c>
      <c r="G44" s="1">
        <v>6701</v>
      </c>
      <c r="H44" s="2">
        <v>85</v>
      </c>
      <c r="I44" s="1">
        <v>66395</v>
      </c>
      <c r="J44" s="1">
        <v>75052</v>
      </c>
      <c r="K44" s="8"/>
      <c r="L44" s="8"/>
    </row>
    <row r="45" spans="1:12" ht="15" thickBot="1" x14ac:dyDescent="0.4">
      <c r="A45" s="3" t="s">
        <v>37</v>
      </c>
      <c r="B45" s="1">
        <v>5820</v>
      </c>
      <c r="C45" s="2"/>
      <c r="D45" s="2">
        <v>180</v>
      </c>
      <c r="E45" s="2"/>
      <c r="F45" s="1">
        <v>3209</v>
      </c>
      <c r="G45" s="1">
        <v>1380</v>
      </c>
      <c r="H45" s="2">
        <v>43</v>
      </c>
      <c r="I45" s="1">
        <v>175941</v>
      </c>
      <c r="J45" s="1">
        <v>41715</v>
      </c>
      <c r="K45" s="7"/>
      <c r="L45" s="8"/>
    </row>
    <row r="46" spans="1:12" ht="15" thickBot="1" x14ac:dyDescent="0.4">
      <c r="A46" s="3" t="s">
        <v>42</v>
      </c>
      <c r="B46" s="1">
        <v>5345</v>
      </c>
      <c r="C46" s="2"/>
      <c r="D46" s="2">
        <v>320</v>
      </c>
      <c r="E46" s="2"/>
      <c r="F46" s="2">
        <v>984</v>
      </c>
      <c r="G46" s="1">
        <v>3931</v>
      </c>
      <c r="H46" s="2">
        <v>235</v>
      </c>
      <c r="I46" s="1">
        <v>114953</v>
      </c>
      <c r="J46" s="1">
        <v>84542</v>
      </c>
      <c r="K46" s="8"/>
      <c r="L46" s="8"/>
    </row>
    <row r="47" spans="1:12" ht="15" thickBot="1" x14ac:dyDescent="0.4">
      <c r="A47" s="3" t="s">
        <v>49</v>
      </c>
      <c r="B47" s="1">
        <v>3462</v>
      </c>
      <c r="C47" s="2"/>
      <c r="D47" s="2">
        <v>88</v>
      </c>
      <c r="E47" s="2"/>
      <c r="F47" s="2">
        <v>497</v>
      </c>
      <c r="G47" s="1">
        <v>1937</v>
      </c>
      <c r="H47" s="2">
        <v>49</v>
      </c>
      <c r="I47" s="1">
        <v>65306</v>
      </c>
      <c r="J47" s="1">
        <v>36544</v>
      </c>
      <c r="K47" s="7"/>
      <c r="L47" s="8"/>
    </row>
    <row r="48" spans="1:12" ht="15" thickBot="1" x14ac:dyDescent="0.4">
      <c r="A48" s="3" t="s">
        <v>53</v>
      </c>
      <c r="B48" s="1">
        <v>3101</v>
      </c>
      <c r="C48" s="2"/>
      <c r="D48" s="2">
        <v>74</v>
      </c>
      <c r="E48" s="2"/>
      <c r="F48" s="2">
        <v>344</v>
      </c>
      <c r="G48" s="1">
        <v>4069</v>
      </c>
      <c r="H48" s="2">
        <v>97</v>
      </c>
      <c r="I48" s="1">
        <v>87776</v>
      </c>
      <c r="J48" s="1">
        <v>115182</v>
      </c>
      <c r="K48" s="8"/>
      <c r="L48" s="8"/>
    </row>
    <row r="49" spans="1:12" ht="15" thickBot="1" x14ac:dyDescent="0.4">
      <c r="A49" s="3" t="s">
        <v>39</v>
      </c>
      <c r="B49" s="1">
        <v>2810</v>
      </c>
      <c r="C49" s="2"/>
      <c r="D49" s="2">
        <v>101</v>
      </c>
      <c r="E49" s="2"/>
      <c r="F49" s="2">
        <v>520</v>
      </c>
      <c r="G49" s="1">
        <v>2090</v>
      </c>
      <c r="H49" s="2">
        <v>75</v>
      </c>
      <c r="I49" s="1">
        <v>77614</v>
      </c>
      <c r="J49" s="1">
        <v>57739</v>
      </c>
      <c r="K49" s="7"/>
      <c r="L49" s="8"/>
    </row>
    <row r="50" spans="1:12" ht="15" thickBot="1" x14ac:dyDescent="0.4">
      <c r="A50" s="3" t="s">
        <v>56</v>
      </c>
      <c r="B50" s="1">
        <v>2332</v>
      </c>
      <c r="C50" s="54">
        <v>10</v>
      </c>
      <c r="D50" s="2">
        <v>88</v>
      </c>
      <c r="E50" s="2"/>
      <c r="F50" s="2">
        <v>637</v>
      </c>
      <c r="G50" s="1">
        <v>1301</v>
      </c>
      <c r="H50" s="2">
        <v>49</v>
      </c>
      <c r="I50" s="1">
        <v>132446</v>
      </c>
      <c r="J50" s="1">
        <v>73904</v>
      </c>
      <c r="K50" s="8"/>
      <c r="L50" s="8"/>
    </row>
    <row r="51" spans="1:12" ht="15" thickBot="1" x14ac:dyDescent="0.4">
      <c r="A51" s="3" t="s">
        <v>48</v>
      </c>
      <c r="B51" s="1">
        <v>1128</v>
      </c>
      <c r="C51" s="2"/>
      <c r="D51" s="2">
        <v>55</v>
      </c>
      <c r="E51" s="2"/>
      <c r="F51" s="2">
        <v>161</v>
      </c>
      <c r="G51" s="1">
        <v>1808</v>
      </c>
      <c r="H51" s="2">
        <v>88</v>
      </c>
      <c r="I51" s="1">
        <v>52557</v>
      </c>
      <c r="J51" s="1">
        <v>84227</v>
      </c>
      <c r="K51" s="8"/>
      <c r="L51" s="8"/>
    </row>
    <row r="52" spans="1:12" ht="15" thickBot="1" x14ac:dyDescent="0.4">
      <c r="A52" s="3" t="s">
        <v>55</v>
      </c>
      <c r="B52" s="1">
        <v>1079</v>
      </c>
      <c r="C52" s="2"/>
      <c r="D52" s="2">
        <v>18</v>
      </c>
      <c r="E52" s="2"/>
      <c r="F52" s="2">
        <v>223</v>
      </c>
      <c r="G52" s="1">
        <v>1864</v>
      </c>
      <c r="H52" s="2">
        <v>31</v>
      </c>
      <c r="I52" s="1">
        <v>33589</v>
      </c>
      <c r="J52" s="1">
        <v>58036</v>
      </c>
      <c r="K52" s="7"/>
      <c r="L52" s="8"/>
    </row>
    <row r="53" spans="1:12" ht="15" thickBot="1" x14ac:dyDescent="0.4">
      <c r="A53" s="3" t="s">
        <v>47</v>
      </c>
      <c r="B53" s="2">
        <v>736</v>
      </c>
      <c r="C53" s="2"/>
      <c r="D53" s="2">
        <v>17</v>
      </c>
      <c r="E53" s="2"/>
      <c r="F53" s="2">
        <v>89</v>
      </c>
      <c r="G53" s="2">
        <v>520</v>
      </c>
      <c r="H53" s="2">
        <v>12</v>
      </c>
      <c r="I53" s="1">
        <v>71575</v>
      </c>
      <c r="J53" s="1">
        <v>50552</v>
      </c>
      <c r="K53" s="7"/>
      <c r="L53" s="8"/>
    </row>
    <row r="54" spans="1:12" ht="15" thickBot="1" x14ac:dyDescent="0.4">
      <c r="A54" s="3" t="s">
        <v>52</v>
      </c>
      <c r="B54" s="2">
        <v>664</v>
      </c>
      <c r="C54" s="2"/>
      <c r="D54" s="2">
        <v>12</v>
      </c>
      <c r="E54" s="2"/>
      <c r="F54" s="2">
        <v>235</v>
      </c>
      <c r="G54" s="2">
        <v>908</v>
      </c>
      <c r="H54" s="2">
        <v>16</v>
      </c>
      <c r="I54" s="1">
        <v>74437</v>
      </c>
      <c r="J54" s="1">
        <v>101753</v>
      </c>
      <c r="K54" s="8"/>
      <c r="L54" s="8"/>
    </row>
    <row r="55" spans="1:12" ht="15" thickBot="1" x14ac:dyDescent="0.4">
      <c r="A55" s="3" t="s">
        <v>51</v>
      </c>
      <c r="B55" s="2">
        <v>614</v>
      </c>
      <c r="C55" s="54">
        <v>5</v>
      </c>
      <c r="D55" s="2">
        <v>19</v>
      </c>
      <c r="E55" s="2"/>
      <c r="F55" s="2">
        <v>85</v>
      </c>
      <c r="G55" s="2">
        <v>574</v>
      </c>
      <c r="H55" s="2">
        <v>18</v>
      </c>
      <c r="I55" s="1">
        <v>60937</v>
      </c>
      <c r="J55" s="1">
        <v>57016</v>
      </c>
      <c r="K55" s="7"/>
      <c r="L55" s="8"/>
    </row>
    <row r="56" spans="1:12" ht="15" thickBot="1" x14ac:dyDescent="0.4">
      <c r="A56" s="3" t="s">
        <v>64</v>
      </c>
      <c r="B56" s="2">
        <v>186</v>
      </c>
      <c r="C56" s="54">
        <v>1</v>
      </c>
      <c r="D56" s="2">
        <v>5</v>
      </c>
      <c r="E56" s="2"/>
      <c r="F56" s="2">
        <v>12</v>
      </c>
      <c r="G56" s="2"/>
      <c r="H56" s="2"/>
      <c r="I56" s="1">
        <v>8820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5951</v>
      </c>
      <c r="C58" s="54">
        <v>61</v>
      </c>
      <c r="D58" s="2">
        <v>147</v>
      </c>
      <c r="E58" s="2"/>
      <c r="F58" s="1">
        <v>4954</v>
      </c>
      <c r="G58" s="1">
        <v>1757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3" t="s">
        <v>66</v>
      </c>
      <c r="B59" s="2">
        <v>73</v>
      </c>
      <c r="C59" s="2"/>
      <c r="D59" s="2">
        <v>6</v>
      </c>
      <c r="E59" s="2"/>
      <c r="F59" s="2">
        <v>3</v>
      </c>
      <c r="G59" s="2"/>
      <c r="H59" s="2"/>
      <c r="I59" s="1">
        <v>2383</v>
      </c>
      <c r="J59" s="2"/>
      <c r="K59" s="8"/>
      <c r="L59" s="7"/>
    </row>
    <row r="60" spans="1:12" ht="15" thickBot="1" x14ac:dyDescent="0.4">
      <c r="A60" s="62" t="s">
        <v>102</v>
      </c>
      <c r="B60" s="63">
        <v>17242</v>
      </c>
      <c r="C60" s="64">
        <v>87</v>
      </c>
      <c r="D60" s="63">
        <v>1477</v>
      </c>
      <c r="E60" s="65">
        <v>39</v>
      </c>
      <c r="F60" s="63">
        <v>1835</v>
      </c>
      <c r="G60" s="66"/>
      <c r="H60" s="66"/>
      <c r="I60" s="63">
        <v>242515</v>
      </c>
      <c r="J60" s="66"/>
      <c r="K60" s="67"/>
      <c r="L60" s="45"/>
    </row>
  </sheetData>
  <mergeCells count="2">
    <mergeCell ref="L1:N1"/>
    <mergeCell ref="Q1:U1"/>
  </mergeCells>
  <hyperlinks>
    <hyperlink ref="A5" r:id="rId1" display="https://www.worldometers.info/coronavirus/usa/new-york/" xr:uid="{C15D090E-769E-4E97-8664-7F7FF13A0E71}"/>
    <hyperlink ref="A6" r:id="rId2" display="https://www.worldometers.info/coronavirus/usa/new-jersey/" xr:uid="{ED1391FD-4826-4F32-A40B-D967C02D84E8}"/>
    <hyperlink ref="A7" r:id="rId3" display="https://www.worldometers.info/coronavirus/usa/california/" xr:uid="{0DC838F3-7E71-40E9-B239-EED88692C989}"/>
    <hyperlink ref="A8" r:id="rId4" display="https://www.worldometers.info/coronavirus/usa/illinois/" xr:uid="{8649BE5E-BC52-4BC7-8897-5AE1BE77B022}"/>
    <hyperlink ref="A9" r:id="rId5" display="https://www.worldometers.info/coronavirus/usa/massachusetts/" xr:uid="{7A2350A3-C0E9-43D6-9211-4E6F54F82228}"/>
    <hyperlink ref="A10" r:id="rId6" display="https://www.worldometers.info/coronavirus/usa/texas/" xr:uid="{C4B84342-C3F4-4CAF-B302-A99553F4CE1A}"/>
    <hyperlink ref="A11" r:id="rId7" display="https://www.worldometers.info/coronavirus/usa/pennsylvania/" xr:uid="{6259BD71-432D-4107-926D-92312EC662B7}"/>
    <hyperlink ref="A12" r:id="rId8" display="https://www.worldometers.info/coronavirus/usa/florida/" xr:uid="{3C041ED5-2186-4376-9C88-83F017869012}"/>
    <hyperlink ref="A17" r:id="rId9" display="https://www.worldometers.info/coronavirus/usa/louisiana/" xr:uid="{92CC4919-EAB4-46DD-A941-80C2EE2BCA7A}"/>
    <hyperlink ref="A20" r:id="rId10" display="https://www.worldometers.info/coronavirus/usa/ohio/" xr:uid="{E9E2E884-7320-4187-AAD8-5F9BE8CA1204}"/>
    <hyperlink ref="A26" r:id="rId11" display="https://www.worldometers.info/coronavirus/usa/washington/" xr:uid="{8FD7CA1F-F5F5-411B-B379-3BE678F4CB45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26272</v>
      </c>
      <c r="C2" s="2"/>
      <c r="D2" s="2">
        <v>774</v>
      </c>
      <c r="E2" s="2"/>
      <c r="F2" s="1">
        <v>11990</v>
      </c>
      <c r="G2" s="1">
        <v>5358</v>
      </c>
      <c r="H2" s="2">
        <v>158</v>
      </c>
      <c r="I2" s="1">
        <v>302674</v>
      </c>
      <c r="J2" s="1">
        <v>61730</v>
      </c>
      <c r="K2" s="42"/>
      <c r="L2" s="49">
        <f>IFERROR(B2/I2,0)</f>
        <v>8.679965903909817E-2</v>
      </c>
      <c r="M2" s="50">
        <f>IFERROR(H2/G2,0)</f>
        <v>2.9488615154908547E-2</v>
      </c>
      <c r="N2" s="48">
        <f>D2*250</f>
        <v>193500</v>
      </c>
      <c r="O2" s="51">
        <f>ABS(N2-B2)/B2</f>
        <v>6.3652557856272836</v>
      </c>
    </row>
    <row r="3" spans="1:15" ht="15" thickBot="1" x14ac:dyDescent="0.35">
      <c r="A3" s="3" t="s">
        <v>52</v>
      </c>
      <c r="B3" s="2">
        <v>664</v>
      </c>
      <c r="C3" s="2"/>
      <c r="D3" s="2">
        <v>12</v>
      </c>
      <c r="E3" s="2"/>
      <c r="F3" s="2">
        <v>235</v>
      </c>
      <c r="G3" s="2">
        <v>908</v>
      </c>
      <c r="H3" s="2">
        <v>16</v>
      </c>
      <c r="I3" s="1">
        <v>74437</v>
      </c>
      <c r="J3" s="1">
        <v>101753</v>
      </c>
      <c r="K3" s="41"/>
      <c r="L3" s="49">
        <f>IFERROR(B3/I3,0)</f>
        <v>8.9202950145760851E-3</v>
      </c>
      <c r="M3" s="50">
        <f>IFERROR(H3/G3,0)</f>
        <v>1.7621145374449341E-2</v>
      </c>
      <c r="N3" s="48">
        <f>D3*250</f>
        <v>3000</v>
      </c>
      <c r="O3" s="51">
        <f t="shared" ref="O3:O56" si="0">ABS(N3-B3)/B3</f>
        <v>3.5180722891566263</v>
      </c>
    </row>
    <row r="4" spans="1:15" ht="15" thickBot="1" x14ac:dyDescent="0.35">
      <c r="A4" s="3" t="s">
        <v>33</v>
      </c>
      <c r="B4" s="1">
        <v>36705</v>
      </c>
      <c r="C4" s="2"/>
      <c r="D4" s="1">
        <v>1194</v>
      </c>
      <c r="E4" s="2"/>
      <c r="F4" s="1">
        <v>29049</v>
      </c>
      <c r="G4" s="1">
        <v>5043</v>
      </c>
      <c r="H4" s="2">
        <v>164</v>
      </c>
      <c r="I4" s="1">
        <v>479102</v>
      </c>
      <c r="J4" s="1">
        <v>65822</v>
      </c>
      <c r="K4" s="41"/>
      <c r="L4" s="49">
        <f>IFERROR(B4/I4,0)</f>
        <v>7.6612078430062916E-2</v>
      </c>
      <c r="M4" s="50">
        <f>IFERROR(H4/G4,0)</f>
        <v>3.2520325203252036E-2</v>
      </c>
      <c r="N4" s="48">
        <f>D4*250</f>
        <v>298500</v>
      </c>
      <c r="O4" s="51">
        <f t="shared" si="0"/>
        <v>7.1324070290151207</v>
      </c>
    </row>
    <row r="5" spans="1:15" ht="12.5" customHeight="1" thickBot="1" x14ac:dyDescent="0.35">
      <c r="A5" s="3" t="s">
        <v>34</v>
      </c>
      <c r="B5" s="1">
        <v>12917</v>
      </c>
      <c r="C5" s="2"/>
      <c r="D5" s="2">
        <v>182</v>
      </c>
      <c r="E5" s="2"/>
      <c r="F5" s="1">
        <v>4383</v>
      </c>
      <c r="G5" s="1">
        <v>4280</v>
      </c>
      <c r="H5" s="2">
        <v>60</v>
      </c>
      <c r="I5" s="1">
        <v>204138</v>
      </c>
      <c r="J5" s="1">
        <v>67645</v>
      </c>
      <c r="K5" s="41"/>
      <c r="L5" s="49">
        <f>IFERROR(B5/I5,0)</f>
        <v>6.3275823217627286E-2</v>
      </c>
      <c r="M5" s="50">
        <f>IFERROR(H5/G5,0)</f>
        <v>1.4018691588785047E-2</v>
      </c>
      <c r="N5" s="48">
        <f>D5*250</f>
        <v>45500</v>
      </c>
      <c r="O5" s="51">
        <f t="shared" si="0"/>
        <v>2.5224897422002015</v>
      </c>
    </row>
    <row r="6" spans="1:15" ht="15" thickBot="1" x14ac:dyDescent="0.35">
      <c r="A6" s="44" t="s">
        <v>10</v>
      </c>
      <c r="B6" s="1">
        <v>155732</v>
      </c>
      <c r="C6" s="54">
        <v>131</v>
      </c>
      <c r="D6" s="1">
        <v>5119</v>
      </c>
      <c r="E6" s="2"/>
      <c r="F6" s="1">
        <v>108434</v>
      </c>
      <c r="G6" s="1">
        <v>3941</v>
      </c>
      <c r="H6" s="2">
        <v>130</v>
      </c>
      <c r="I6" s="1">
        <v>2868182</v>
      </c>
      <c r="J6" s="1">
        <v>72590</v>
      </c>
      <c r="K6" s="42"/>
      <c r="L6" s="49">
        <f>IFERROR(B6/I6,0)</f>
        <v>5.4296414941590175E-2</v>
      </c>
      <c r="M6" s="50">
        <f>IFERROR(H6/G6,0)</f>
        <v>3.2986551636640445E-2</v>
      </c>
      <c r="N6" s="48">
        <f>D6*250</f>
        <v>1279750</v>
      </c>
      <c r="O6" s="51">
        <f t="shared" si="0"/>
        <v>7.2176431305062545</v>
      </c>
    </row>
    <row r="7" spans="1:15" ht="14.5" thickBot="1" x14ac:dyDescent="0.35">
      <c r="A7" s="3" t="s">
        <v>18</v>
      </c>
      <c r="B7" s="1">
        <v>29299</v>
      </c>
      <c r="C7" s="2"/>
      <c r="D7" s="1">
        <v>1605</v>
      </c>
      <c r="E7" s="2"/>
      <c r="F7" s="1">
        <v>23498</v>
      </c>
      <c r="G7" s="1">
        <v>5088</v>
      </c>
      <c r="H7" s="2">
        <v>279</v>
      </c>
      <c r="I7" s="1">
        <v>250523</v>
      </c>
      <c r="J7" s="1">
        <v>43503</v>
      </c>
      <c r="K7" s="42"/>
      <c r="L7" s="49">
        <f>IFERROR(B7/I7,0)</f>
        <v>0.11695133780131964</v>
      </c>
      <c r="M7" s="50">
        <f>IFERROR(H7/G7,0)</f>
        <v>5.483490566037736E-2</v>
      </c>
      <c r="N7" s="48">
        <f>D7*250</f>
        <v>401250</v>
      </c>
      <c r="O7" s="51">
        <f t="shared" si="0"/>
        <v>12.695006655517252</v>
      </c>
    </row>
    <row r="8" spans="1:15" ht="14.5" thickBot="1" x14ac:dyDescent="0.35">
      <c r="A8" s="3" t="s">
        <v>23</v>
      </c>
      <c r="B8" s="1">
        <v>45235</v>
      </c>
      <c r="C8" s="2"/>
      <c r="D8" s="1">
        <v>4204</v>
      </c>
      <c r="E8" s="2"/>
      <c r="F8" s="1">
        <v>32339</v>
      </c>
      <c r="G8" s="1">
        <v>12688</v>
      </c>
      <c r="H8" s="1">
        <v>1179</v>
      </c>
      <c r="I8" s="1">
        <v>356377</v>
      </c>
      <c r="J8" s="1">
        <v>99957</v>
      </c>
      <c r="K8" s="42"/>
      <c r="L8" s="49">
        <f>IFERROR(B8/I8,0)</f>
        <v>0.12693018909750067</v>
      </c>
      <c r="M8" s="50">
        <f>IFERROR(H8/G8,0)</f>
        <v>9.2922446406052961E-2</v>
      </c>
      <c r="N8" s="48">
        <f>D8*250</f>
        <v>1051000</v>
      </c>
      <c r="O8" s="51">
        <f t="shared" si="0"/>
        <v>22.234221288825026</v>
      </c>
    </row>
    <row r="9" spans="1:15" ht="14.5" thickBot="1" x14ac:dyDescent="0.35">
      <c r="A9" s="3" t="s">
        <v>43</v>
      </c>
      <c r="B9" s="1">
        <v>10340</v>
      </c>
      <c r="C9" s="2"/>
      <c r="D9" s="2">
        <v>423</v>
      </c>
      <c r="E9" s="2"/>
      <c r="F9" s="1">
        <v>3745</v>
      </c>
      <c r="G9" s="1">
        <v>10619</v>
      </c>
      <c r="H9" s="2">
        <v>434</v>
      </c>
      <c r="I9" s="1">
        <v>84686</v>
      </c>
      <c r="J9" s="1">
        <v>86968</v>
      </c>
      <c r="K9" s="42"/>
      <c r="L9" s="49">
        <f>IFERROR(B9/I9,0)</f>
        <v>0.12209810358264649</v>
      </c>
      <c r="M9" s="50">
        <f>IFERROR(H9/G9,0)</f>
        <v>4.0870138431114041E-2</v>
      </c>
      <c r="N9" s="48">
        <f>D9*250</f>
        <v>105750</v>
      </c>
      <c r="O9" s="51">
        <f t="shared" si="0"/>
        <v>9.2272727272727266</v>
      </c>
    </row>
    <row r="10" spans="1:15" ht="14.5" thickBot="1" x14ac:dyDescent="0.35">
      <c r="A10" s="3" t="s">
        <v>63</v>
      </c>
      <c r="B10" s="1">
        <v>9818</v>
      </c>
      <c r="C10" s="54">
        <v>19</v>
      </c>
      <c r="D10" s="2">
        <v>520</v>
      </c>
      <c r="E10" s="58">
        <v>5</v>
      </c>
      <c r="F10" s="1">
        <v>8155</v>
      </c>
      <c r="G10" s="1">
        <v>13911</v>
      </c>
      <c r="H10" s="2">
        <v>737</v>
      </c>
      <c r="I10" s="1">
        <v>65846</v>
      </c>
      <c r="J10" s="1">
        <v>93299</v>
      </c>
      <c r="K10" s="42"/>
      <c r="L10" s="49">
        <f>IFERROR(B10/I10,0)</f>
        <v>0.14910548856422562</v>
      </c>
      <c r="M10" s="50">
        <f>IFERROR(H10/G10,0)</f>
        <v>5.2979656387031844E-2</v>
      </c>
      <c r="N10" s="48">
        <f>D10*250</f>
        <v>130000</v>
      </c>
      <c r="O10" s="51">
        <f t="shared" si="0"/>
        <v>12.240985944184152</v>
      </c>
    </row>
    <row r="11" spans="1:15" ht="15" thickBot="1" x14ac:dyDescent="0.35">
      <c r="A11" s="44" t="s">
        <v>13</v>
      </c>
      <c r="B11" s="1">
        <v>80109</v>
      </c>
      <c r="C11" s="59">
        <v>2783</v>
      </c>
      <c r="D11" s="1">
        <v>2996</v>
      </c>
      <c r="E11" s="58">
        <v>55</v>
      </c>
      <c r="F11" s="1">
        <v>61423</v>
      </c>
      <c r="G11" s="1">
        <v>3730</v>
      </c>
      <c r="H11" s="2">
        <v>139</v>
      </c>
      <c r="I11" s="1">
        <v>1461297</v>
      </c>
      <c r="J11" s="1">
        <v>68038</v>
      </c>
      <c r="K11" s="41"/>
      <c r="L11" s="49">
        <f>IFERROR(B11/I11,0)</f>
        <v>5.4820477972650321E-2</v>
      </c>
      <c r="M11" s="50">
        <f>IFERROR(H11/G11,0)</f>
        <v>3.7265415549597856E-2</v>
      </c>
      <c r="N11" s="48">
        <f>D11*250</f>
        <v>749000</v>
      </c>
      <c r="O11" s="51">
        <f t="shared" si="0"/>
        <v>8.3497609507046651</v>
      </c>
    </row>
    <row r="12" spans="1:15" ht="14.5" thickBot="1" x14ac:dyDescent="0.35">
      <c r="A12" s="3" t="s">
        <v>16</v>
      </c>
      <c r="B12" s="1">
        <v>58414</v>
      </c>
      <c r="C12" s="2"/>
      <c r="D12" s="1">
        <v>2494</v>
      </c>
      <c r="E12" s="2"/>
      <c r="F12" s="1">
        <v>54148</v>
      </c>
      <c r="G12" s="1">
        <v>5502</v>
      </c>
      <c r="H12" s="2">
        <v>235</v>
      </c>
      <c r="I12" s="1">
        <v>731193</v>
      </c>
      <c r="J12" s="1">
        <v>68867</v>
      </c>
      <c r="K12" s="42"/>
      <c r="L12" s="49">
        <f>IFERROR(B12/I12,0)</f>
        <v>7.9888620377930319E-2</v>
      </c>
      <c r="M12" s="50">
        <f>IFERROR(H12/G12,0)</f>
        <v>4.2711741185023626E-2</v>
      </c>
      <c r="N12" s="48">
        <f>D12*250</f>
        <v>623500</v>
      </c>
      <c r="O12" s="51">
        <f t="shared" si="0"/>
        <v>9.6738110726880535</v>
      </c>
    </row>
    <row r="13" spans="1:15" ht="14.5" thickBot="1" x14ac:dyDescent="0.35">
      <c r="A13" s="3" t="s">
        <v>64</v>
      </c>
      <c r="B13" s="2">
        <v>186</v>
      </c>
      <c r="C13" s="54">
        <v>1</v>
      </c>
      <c r="D13" s="2">
        <v>5</v>
      </c>
      <c r="E13" s="2"/>
      <c r="F13" s="2">
        <v>12</v>
      </c>
      <c r="G13" s="2"/>
      <c r="H13" s="2"/>
      <c r="I13" s="1">
        <v>8820</v>
      </c>
      <c r="J13" s="2"/>
      <c r="K13" s="42"/>
      <c r="L13" s="49">
        <f>IFERROR(B13/I13,0)</f>
        <v>2.1088435374149658E-2</v>
      </c>
      <c r="M13" s="50">
        <f>IFERROR(H13/G13,0)</f>
        <v>0</v>
      </c>
      <c r="N13" s="48">
        <f>D13*250</f>
        <v>1250</v>
      </c>
      <c r="O13" s="51">
        <f t="shared" si="0"/>
        <v>5.720430107526882</v>
      </c>
    </row>
    <row r="14" spans="1:15" ht="14.5" thickBot="1" x14ac:dyDescent="0.35">
      <c r="A14" s="3" t="s">
        <v>47</v>
      </c>
      <c r="B14" s="2">
        <v>736</v>
      </c>
      <c r="C14" s="2"/>
      <c r="D14" s="2">
        <v>17</v>
      </c>
      <c r="E14" s="2"/>
      <c r="F14" s="2">
        <v>89</v>
      </c>
      <c r="G14" s="2">
        <v>520</v>
      </c>
      <c r="H14" s="2">
        <v>12</v>
      </c>
      <c r="I14" s="1">
        <v>71575</v>
      </c>
      <c r="J14" s="1">
        <v>50552</v>
      </c>
      <c r="K14" s="42"/>
      <c r="L14" s="49">
        <f>IFERROR(B14/I14,0)</f>
        <v>1.0282920013971358E-2</v>
      </c>
      <c r="M14" s="50">
        <f>IFERROR(H14/G14,0)</f>
        <v>2.3076923076923078E-2</v>
      </c>
      <c r="N14" s="48">
        <f>D14*250</f>
        <v>4250</v>
      </c>
      <c r="O14" s="51">
        <f t="shared" si="0"/>
        <v>4.7744565217391308</v>
      </c>
    </row>
    <row r="15" spans="1:15" ht="14.5" thickBot="1" x14ac:dyDescent="0.35">
      <c r="A15" s="3" t="s">
        <v>49</v>
      </c>
      <c r="B15" s="1">
        <v>3462</v>
      </c>
      <c r="C15" s="2"/>
      <c r="D15" s="2">
        <v>88</v>
      </c>
      <c r="E15" s="2"/>
      <c r="F15" s="2">
        <v>497</v>
      </c>
      <c r="G15" s="1">
        <v>1937</v>
      </c>
      <c r="H15" s="2">
        <v>49</v>
      </c>
      <c r="I15" s="1">
        <v>65306</v>
      </c>
      <c r="J15" s="1">
        <v>36544</v>
      </c>
      <c r="K15" s="42"/>
      <c r="L15" s="49">
        <f>IFERROR(B15/I15,0)</f>
        <v>5.3011974397451998E-2</v>
      </c>
      <c r="M15" s="50">
        <f>IFERROR(H15/G15,0)</f>
        <v>2.5296850800206504E-2</v>
      </c>
      <c r="N15" s="48">
        <f>D15*250</f>
        <v>22000</v>
      </c>
      <c r="O15" s="51">
        <f t="shared" si="0"/>
        <v>5.3547082611207397</v>
      </c>
    </row>
    <row r="16" spans="1:15" ht="15" thickBot="1" x14ac:dyDescent="0.35">
      <c r="A16" s="44" t="s">
        <v>12</v>
      </c>
      <c r="B16" s="1">
        <v>133016</v>
      </c>
      <c r="C16" s="2"/>
      <c r="D16" s="1">
        <v>6326</v>
      </c>
      <c r="E16" s="2"/>
      <c r="F16" s="1">
        <v>42645</v>
      </c>
      <c r="G16" s="1">
        <v>10497</v>
      </c>
      <c r="H16" s="2">
        <v>499</v>
      </c>
      <c r="I16" s="1">
        <v>1210473</v>
      </c>
      <c r="J16" s="1">
        <v>95525</v>
      </c>
      <c r="K16" s="42"/>
      <c r="L16" s="49">
        <f>IFERROR(B16/I16,0)</f>
        <v>0.1098876224418058</v>
      </c>
      <c r="M16" s="50">
        <f>IFERROR(H16/G16,0)</f>
        <v>4.7537391635705438E-2</v>
      </c>
      <c r="N16" s="48">
        <f>D16*250</f>
        <v>1581500</v>
      </c>
      <c r="O16" s="51">
        <f t="shared" si="0"/>
        <v>10.889547122150718</v>
      </c>
    </row>
    <row r="17" spans="1:15" ht="15" thickBot="1" x14ac:dyDescent="0.35">
      <c r="A17" s="3" t="s">
        <v>27</v>
      </c>
      <c r="B17" s="1">
        <v>40786</v>
      </c>
      <c r="C17" s="54">
        <v>356</v>
      </c>
      <c r="D17" s="1">
        <v>2447</v>
      </c>
      <c r="E17" s="58">
        <v>14</v>
      </c>
      <c r="F17" s="1">
        <v>9595</v>
      </c>
      <c r="G17" s="1">
        <v>6058</v>
      </c>
      <c r="H17" s="2">
        <v>363</v>
      </c>
      <c r="I17" s="1">
        <v>355829</v>
      </c>
      <c r="J17" s="1">
        <v>52855</v>
      </c>
      <c r="K17" s="41"/>
      <c r="L17" s="49">
        <f>IFERROR(B17/I17,0)</f>
        <v>0.11462247315423982</v>
      </c>
      <c r="M17" s="50">
        <f>IFERROR(H17/G17,0)</f>
        <v>5.9920765929349619E-2</v>
      </c>
      <c r="N17" s="48">
        <f>D17*250</f>
        <v>611750</v>
      </c>
      <c r="O17" s="51">
        <f t="shared" si="0"/>
        <v>13.999019271318589</v>
      </c>
    </row>
    <row r="18" spans="1:15" ht="15" thickBot="1" x14ac:dyDescent="0.35">
      <c r="A18" s="3" t="s">
        <v>41</v>
      </c>
      <c r="B18" s="1">
        <v>24168</v>
      </c>
      <c r="C18" s="54">
        <v>86</v>
      </c>
      <c r="D18" s="2">
        <v>661</v>
      </c>
      <c r="E18" s="58">
        <v>3</v>
      </c>
      <c r="F18" s="1">
        <v>8733</v>
      </c>
      <c r="G18" s="1">
        <v>7660</v>
      </c>
      <c r="H18" s="2">
        <v>210</v>
      </c>
      <c r="I18" s="1">
        <v>230261</v>
      </c>
      <c r="J18" s="1">
        <v>72981</v>
      </c>
      <c r="K18" s="41"/>
      <c r="L18" s="49">
        <f>IFERROR(B18/I18,0)</f>
        <v>0.10495915504579585</v>
      </c>
      <c r="M18" s="50">
        <f>IFERROR(H18/G18,0)</f>
        <v>2.7415143603133161E-2</v>
      </c>
      <c r="N18" s="48">
        <f>D18*250</f>
        <v>165250</v>
      </c>
      <c r="O18" s="51">
        <f t="shared" si="0"/>
        <v>5.8375537901357166</v>
      </c>
    </row>
    <row r="19" spans="1:15" ht="14.5" thickBot="1" x14ac:dyDescent="0.35">
      <c r="A19" s="3" t="s">
        <v>45</v>
      </c>
      <c r="B19" s="1">
        <v>11471</v>
      </c>
      <c r="C19" s="2"/>
      <c r="D19" s="2">
        <v>247</v>
      </c>
      <c r="E19" s="2"/>
      <c r="F19" s="1">
        <v>5097</v>
      </c>
      <c r="G19" s="1">
        <v>3937</v>
      </c>
      <c r="H19" s="2">
        <v>85</v>
      </c>
      <c r="I19" s="1">
        <v>136962</v>
      </c>
      <c r="J19" s="1">
        <v>47012</v>
      </c>
      <c r="K19" s="42"/>
      <c r="L19" s="49">
        <f>IFERROR(B19/I19,0)</f>
        <v>8.375315781019553E-2</v>
      </c>
      <c r="M19" s="50">
        <f>IFERROR(H19/G19,0)</f>
        <v>2.1590043180086359E-2</v>
      </c>
      <c r="N19" s="48">
        <f>D19*250</f>
        <v>61750</v>
      </c>
      <c r="O19" s="51">
        <f t="shared" si="0"/>
        <v>4.383140092406939</v>
      </c>
    </row>
    <row r="20" spans="1:15" ht="14.5" thickBot="1" x14ac:dyDescent="0.35">
      <c r="A20" s="3" t="s">
        <v>38</v>
      </c>
      <c r="B20" s="1">
        <v>12647</v>
      </c>
      <c r="C20" s="2"/>
      <c r="D20" s="2">
        <v>505</v>
      </c>
      <c r="E20" s="2"/>
      <c r="F20" s="1">
        <v>8726</v>
      </c>
      <c r="G20" s="1">
        <v>2831</v>
      </c>
      <c r="H20" s="2">
        <v>113</v>
      </c>
      <c r="I20" s="1">
        <v>325065</v>
      </c>
      <c r="J20" s="1">
        <v>72759</v>
      </c>
      <c r="K20" s="42"/>
      <c r="L20" s="49">
        <f>IFERROR(B20/I20,0)</f>
        <v>3.8906064940857979E-2</v>
      </c>
      <c r="M20" s="50">
        <f>IFERROR(H20/G20,0)</f>
        <v>3.9915224302366652E-2</v>
      </c>
      <c r="N20" s="48">
        <f>D20*250</f>
        <v>126250</v>
      </c>
      <c r="O20" s="51">
        <f t="shared" si="0"/>
        <v>8.982604570253816</v>
      </c>
    </row>
    <row r="21" spans="1:15" ht="15" thickBot="1" x14ac:dyDescent="0.35">
      <c r="A21" s="44" t="s">
        <v>14</v>
      </c>
      <c r="B21" s="1">
        <v>47172</v>
      </c>
      <c r="C21" s="2"/>
      <c r="D21" s="1">
        <v>3023</v>
      </c>
      <c r="E21" s="2"/>
      <c r="F21" s="1">
        <v>7132</v>
      </c>
      <c r="G21" s="1">
        <v>10147</v>
      </c>
      <c r="H21" s="2">
        <v>650</v>
      </c>
      <c r="I21" s="1">
        <v>518725</v>
      </c>
      <c r="J21" s="1">
        <v>111583</v>
      </c>
      <c r="K21" s="41"/>
      <c r="L21" s="49">
        <f>IFERROR(B21/I21,0)</f>
        <v>9.0938358475107228E-2</v>
      </c>
      <c r="M21" s="50">
        <f>IFERROR(H21/G21,0)</f>
        <v>6.4058342367202134E-2</v>
      </c>
      <c r="N21" s="48">
        <f>D21*250</f>
        <v>755750</v>
      </c>
      <c r="O21" s="51">
        <f t="shared" si="0"/>
        <v>15.02115661833291</v>
      </c>
    </row>
    <row r="22" spans="1:15" ht="14.5" thickBot="1" x14ac:dyDescent="0.35">
      <c r="A22" s="3" t="s">
        <v>39</v>
      </c>
      <c r="B22" s="1">
        <v>2810</v>
      </c>
      <c r="C22" s="2"/>
      <c r="D22" s="2">
        <v>101</v>
      </c>
      <c r="E22" s="2"/>
      <c r="F22" s="2">
        <v>520</v>
      </c>
      <c r="G22" s="1">
        <v>2090</v>
      </c>
      <c r="H22" s="2">
        <v>75</v>
      </c>
      <c r="I22" s="1">
        <v>77614</v>
      </c>
      <c r="J22" s="1">
        <v>57739</v>
      </c>
      <c r="K22" s="42"/>
      <c r="L22" s="49">
        <f>IFERROR(B22/I22,0)</f>
        <v>3.620480841085371E-2</v>
      </c>
      <c r="M22" s="50">
        <f>IFERROR(H22/G22,0)</f>
        <v>3.5885167464114832E-2</v>
      </c>
      <c r="N22" s="48">
        <f>D22*250</f>
        <v>25250</v>
      </c>
      <c r="O22" s="51">
        <f t="shared" si="0"/>
        <v>7.9857651245551597</v>
      </c>
    </row>
    <row r="23" spans="1:15" ht="14.5" thickBot="1" x14ac:dyDescent="0.35">
      <c r="A23" s="3" t="s">
        <v>26</v>
      </c>
      <c r="B23" s="1">
        <v>62409</v>
      </c>
      <c r="C23" s="54">
        <v>377</v>
      </c>
      <c r="D23" s="1">
        <v>2982</v>
      </c>
      <c r="E23" s="58">
        <v>35</v>
      </c>
      <c r="F23" s="1">
        <v>54860</v>
      </c>
      <c r="G23" s="1">
        <v>10323</v>
      </c>
      <c r="H23" s="2">
        <v>493</v>
      </c>
      <c r="I23" s="1">
        <v>500791</v>
      </c>
      <c r="J23" s="1">
        <v>82835</v>
      </c>
      <c r="K23" s="42"/>
      <c r="L23" s="49">
        <f>IFERROR(B23/I23,0)</f>
        <v>0.12462084981559174</v>
      </c>
      <c r="M23" s="50">
        <f>IFERROR(H23/G23,0)</f>
        <v>4.7757434854209045E-2</v>
      </c>
      <c r="N23" s="48">
        <f>D23*250</f>
        <v>745500</v>
      </c>
      <c r="O23" s="51">
        <f t="shared" si="0"/>
        <v>10.945392491467576</v>
      </c>
    </row>
    <row r="24" spans="1:15" ht="15" thickBot="1" x14ac:dyDescent="0.35">
      <c r="A24" s="44" t="s">
        <v>17</v>
      </c>
      <c r="B24" s="1">
        <v>105690</v>
      </c>
      <c r="C24" s="2"/>
      <c r="D24" s="1">
        <v>7647</v>
      </c>
      <c r="E24" s="2"/>
      <c r="F24" s="1">
        <v>13422</v>
      </c>
      <c r="G24" s="1">
        <v>15334</v>
      </c>
      <c r="H24" s="1">
        <v>1109</v>
      </c>
      <c r="I24" s="1">
        <v>770761</v>
      </c>
      <c r="J24" s="1">
        <v>111826</v>
      </c>
      <c r="K24" s="42"/>
      <c r="L24" s="49">
        <f>IFERROR(B24/I24,0)</f>
        <v>0.13712421879155795</v>
      </c>
      <c r="M24" s="50">
        <f>IFERROR(H24/G24,0)</f>
        <v>7.2322942480761709E-2</v>
      </c>
      <c r="N24" s="48">
        <f>D24*250</f>
        <v>1911750</v>
      </c>
      <c r="O24" s="51">
        <f t="shared" si="0"/>
        <v>17.088277036616521</v>
      </c>
    </row>
    <row r="25" spans="1:15" ht="14.5" thickBot="1" x14ac:dyDescent="0.35">
      <c r="A25" s="3" t="s">
        <v>11</v>
      </c>
      <c r="B25" s="1">
        <v>66085</v>
      </c>
      <c r="C25" s="2"/>
      <c r="D25" s="1">
        <v>6017</v>
      </c>
      <c r="E25" s="2"/>
      <c r="F25" s="1">
        <v>15104</v>
      </c>
      <c r="G25" s="1">
        <v>6617</v>
      </c>
      <c r="H25" s="2">
        <v>602</v>
      </c>
      <c r="I25" s="1">
        <v>968523</v>
      </c>
      <c r="J25" s="1">
        <v>96980</v>
      </c>
      <c r="K25" s="42"/>
      <c r="L25" s="49">
        <f>IFERROR(B25/I25,0)</f>
        <v>6.8232762670581912E-2</v>
      </c>
      <c r="M25" s="50">
        <f>IFERROR(H25/G25,0)</f>
        <v>9.0977784494483904E-2</v>
      </c>
      <c r="N25" s="48">
        <f>D25*250</f>
        <v>1504250</v>
      </c>
      <c r="O25" s="51">
        <f t="shared" si="0"/>
        <v>21.762351516985699</v>
      </c>
    </row>
    <row r="26" spans="1:15" ht="14.5" thickBot="1" x14ac:dyDescent="0.35">
      <c r="A26" s="3" t="s">
        <v>32</v>
      </c>
      <c r="B26" s="1">
        <v>30882</v>
      </c>
      <c r="C26" s="54">
        <v>189</v>
      </c>
      <c r="D26" s="1">
        <v>1344</v>
      </c>
      <c r="E26" s="58">
        <v>9</v>
      </c>
      <c r="F26" s="1">
        <v>2929</v>
      </c>
      <c r="G26" s="1">
        <v>5476</v>
      </c>
      <c r="H26" s="2">
        <v>238</v>
      </c>
      <c r="I26" s="1">
        <v>422922</v>
      </c>
      <c r="J26" s="1">
        <v>74991</v>
      </c>
      <c r="K26" s="42"/>
      <c r="L26" s="49">
        <f>IFERROR(B26/I26,0)</f>
        <v>7.3020556982138551E-2</v>
      </c>
      <c r="M26" s="50">
        <f>IFERROR(H26/G26,0)</f>
        <v>4.3462381300219136E-2</v>
      </c>
      <c r="N26" s="48">
        <f>D26*250</f>
        <v>336000</v>
      </c>
      <c r="O26" s="51">
        <f t="shared" si="0"/>
        <v>9.8801243442782205</v>
      </c>
    </row>
    <row r="27" spans="1:15" ht="14.5" thickBot="1" x14ac:dyDescent="0.35">
      <c r="A27" s="3" t="s">
        <v>30</v>
      </c>
      <c r="B27" s="1">
        <v>20152</v>
      </c>
      <c r="C27" s="54">
        <v>353</v>
      </c>
      <c r="D27" s="2">
        <v>915</v>
      </c>
      <c r="E27" s="58">
        <v>20</v>
      </c>
      <c r="F27" s="1">
        <v>3914</v>
      </c>
      <c r="G27" s="1">
        <v>6771</v>
      </c>
      <c r="H27" s="2">
        <v>307</v>
      </c>
      <c r="I27" s="1">
        <v>240664</v>
      </c>
      <c r="J27" s="1">
        <v>80864</v>
      </c>
      <c r="K27" s="42"/>
      <c r="L27" s="49">
        <f>IFERROR(B27/I27,0)</f>
        <v>8.3734999833793178E-2</v>
      </c>
      <c r="M27" s="50">
        <f>IFERROR(H27/G27,0)</f>
        <v>4.5340422389602716E-2</v>
      </c>
      <c r="N27" s="48">
        <f>D27*250</f>
        <v>228750</v>
      </c>
      <c r="O27" s="51">
        <f t="shared" si="0"/>
        <v>10.351230647082176</v>
      </c>
    </row>
    <row r="28" spans="1:15" ht="15" thickBot="1" x14ac:dyDescent="0.35">
      <c r="A28" s="3" t="s">
        <v>35</v>
      </c>
      <c r="B28" s="1">
        <v>16696</v>
      </c>
      <c r="C28" s="2"/>
      <c r="D28" s="2">
        <v>895</v>
      </c>
      <c r="E28" s="2"/>
      <c r="F28" s="1">
        <v>12015</v>
      </c>
      <c r="G28" s="1">
        <v>2720</v>
      </c>
      <c r="H28" s="2">
        <v>146</v>
      </c>
      <c r="I28" s="1">
        <v>314356</v>
      </c>
      <c r="J28" s="1">
        <v>51220</v>
      </c>
      <c r="K28" s="41"/>
      <c r="L28" s="49">
        <f>IFERROR(B28/I28,0)</f>
        <v>5.3111758643067095E-2</v>
      </c>
      <c r="M28" s="50">
        <f>IFERROR(H28/G28,0)</f>
        <v>5.3676470588235291E-2</v>
      </c>
      <c r="N28" s="48">
        <f>D28*250</f>
        <v>223750</v>
      </c>
      <c r="O28" s="51">
        <f t="shared" si="0"/>
        <v>12.401413512218495</v>
      </c>
    </row>
    <row r="29" spans="1:15" ht="15" thickBot="1" x14ac:dyDescent="0.35">
      <c r="A29" s="3" t="s">
        <v>51</v>
      </c>
      <c r="B29" s="2">
        <v>614</v>
      </c>
      <c r="C29" s="54">
        <v>5</v>
      </c>
      <c r="D29" s="2">
        <v>19</v>
      </c>
      <c r="E29" s="2"/>
      <c r="F29" s="2">
        <v>85</v>
      </c>
      <c r="G29" s="2">
        <v>574</v>
      </c>
      <c r="H29" s="2">
        <v>18</v>
      </c>
      <c r="I29" s="1">
        <v>60937</v>
      </c>
      <c r="J29" s="1">
        <v>57016</v>
      </c>
      <c r="K29" s="41"/>
      <c r="L29" s="49">
        <f>IFERROR(B29/I29,0)</f>
        <v>1.0075980110606036E-2</v>
      </c>
      <c r="M29" s="50">
        <f>IFERROR(H29/G29,0)</f>
        <v>3.1358885017421602E-2</v>
      </c>
      <c r="N29" s="48">
        <f>D29*250</f>
        <v>4750</v>
      </c>
      <c r="O29" s="51">
        <f t="shared" si="0"/>
        <v>6.7361563517915313</v>
      </c>
    </row>
    <row r="30" spans="1:15" ht="15" thickBot="1" x14ac:dyDescent="0.35">
      <c r="A30" s="3" t="s">
        <v>50</v>
      </c>
      <c r="B30" s="1">
        <v>16851</v>
      </c>
      <c r="C30" s="2"/>
      <c r="D30" s="2">
        <v>220</v>
      </c>
      <c r="E30" s="2"/>
      <c r="F30" s="1">
        <v>6280</v>
      </c>
      <c r="G30" s="1">
        <v>8711</v>
      </c>
      <c r="H30" s="2">
        <v>114</v>
      </c>
      <c r="I30" s="1">
        <v>139690</v>
      </c>
      <c r="J30" s="1">
        <v>72213</v>
      </c>
      <c r="K30" s="41"/>
      <c r="L30" s="49">
        <f>IFERROR(B30/I30,0)</f>
        <v>0.12063139809578352</v>
      </c>
      <c r="M30" s="50">
        <f>IFERROR(H30/G30,0)</f>
        <v>1.3086901618643095E-2</v>
      </c>
      <c r="N30" s="48">
        <f>D30*250</f>
        <v>55000</v>
      </c>
      <c r="O30" s="51">
        <f t="shared" si="0"/>
        <v>2.2639012521512076</v>
      </c>
    </row>
    <row r="31" spans="1:15" ht="15" thickBot="1" x14ac:dyDescent="0.35">
      <c r="A31" s="3" t="s">
        <v>31</v>
      </c>
      <c r="B31" s="1">
        <v>11658</v>
      </c>
      <c r="C31" s="54">
        <v>379</v>
      </c>
      <c r="D31" s="2">
        <v>465</v>
      </c>
      <c r="E31" s="2"/>
      <c r="F31" s="1">
        <v>3129</v>
      </c>
      <c r="G31" s="1">
        <v>3785</v>
      </c>
      <c r="H31" s="2">
        <v>151</v>
      </c>
      <c r="I31" s="1">
        <v>248498</v>
      </c>
      <c r="J31" s="1">
        <v>80677</v>
      </c>
      <c r="K31" s="41"/>
      <c r="L31" s="49">
        <f>IFERROR(B31/I31,0)</f>
        <v>4.6913858461637516E-2</v>
      </c>
      <c r="M31" s="50">
        <f>IFERROR(H31/G31,0)</f>
        <v>3.9894319682959048E-2</v>
      </c>
      <c r="N31" s="48">
        <f>D31*250</f>
        <v>116250</v>
      </c>
      <c r="O31" s="51">
        <f t="shared" si="0"/>
        <v>8.9716932578486883</v>
      </c>
    </row>
    <row r="32" spans="1:15" ht="15" thickBot="1" x14ac:dyDescent="0.35">
      <c r="A32" s="3" t="s">
        <v>42</v>
      </c>
      <c r="B32" s="1">
        <v>5345</v>
      </c>
      <c r="C32" s="2"/>
      <c r="D32" s="2">
        <v>320</v>
      </c>
      <c r="E32" s="2"/>
      <c r="F32" s="2">
        <v>984</v>
      </c>
      <c r="G32" s="1">
        <v>3931</v>
      </c>
      <c r="H32" s="2">
        <v>235</v>
      </c>
      <c r="I32" s="1">
        <v>114953</v>
      </c>
      <c r="J32" s="1">
        <v>84542</v>
      </c>
      <c r="K32" s="41"/>
      <c r="L32" s="49">
        <f>IFERROR(B32/I32,0)</f>
        <v>4.6497264099240557E-2</v>
      </c>
      <c r="M32" s="50">
        <f>IFERROR(H32/G32,0)</f>
        <v>5.9781226151106585E-2</v>
      </c>
      <c r="N32" s="48">
        <f>D32*250</f>
        <v>80000</v>
      </c>
      <c r="O32" s="51">
        <f t="shared" si="0"/>
        <v>13.967259120673527</v>
      </c>
    </row>
    <row r="33" spans="1:15" ht="15" thickBot="1" x14ac:dyDescent="0.35">
      <c r="A33" s="44" t="s">
        <v>8</v>
      </c>
      <c r="B33" s="1">
        <v>169804</v>
      </c>
      <c r="C33" s="2"/>
      <c r="D33" s="1">
        <v>12782</v>
      </c>
      <c r="E33" s="2"/>
      <c r="F33" s="1">
        <v>123494</v>
      </c>
      <c r="G33" s="1">
        <v>19117</v>
      </c>
      <c r="H33" s="1">
        <v>1439</v>
      </c>
      <c r="I33" s="1">
        <v>1116083</v>
      </c>
      <c r="J33" s="1">
        <v>125654</v>
      </c>
      <c r="K33" s="41"/>
      <c r="L33" s="49">
        <f>IFERROR(B33/I33,0)</f>
        <v>0.15214280658338133</v>
      </c>
      <c r="M33" s="50">
        <f>IFERROR(H33/G33,0)</f>
        <v>7.527331694303499E-2</v>
      </c>
      <c r="N33" s="48">
        <f>D33*250</f>
        <v>3195500</v>
      </c>
      <c r="O33" s="51">
        <f t="shared" si="0"/>
        <v>17.818755741914206</v>
      </c>
    </row>
    <row r="34" spans="1:15" ht="14.5" thickBot="1" x14ac:dyDescent="0.35">
      <c r="A34" s="3" t="s">
        <v>44</v>
      </c>
      <c r="B34" s="1">
        <v>9845</v>
      </c>
      <c r="C34" s="2"/>
      <c r="D34" s="2">
        <v>440</v>
      </c>
      <c r="E34" s="2"/>
      <c r="F34" s="1">
        <v>5245</v>
      </c>
      <c r="G34" s="1">
        <v>4695</v>
      </c>
      <c r="H34" s="2">
        <v>210</v>
      </c>
      <c r="I34" s="1">
        <v>267921</v>
      </c>
      <c r="J34" s="1">
        <v>127774</v>
      </c>
      <c r="K34" s="42"/>
      <c r="L34" s="49">
        <f>IFERROR(B34/I34,0)</f>
        <v>3.674590644257076E-2</v>
      </c>
      <c r="M34" s="50">
        <f>IFERROR(H34/G34,0)</f>
        <v>4.472843450479233E-2</v>
      </c>
      <c r="N34" s="48">
        <f>D34*250</f>
        <v>110000</v>
      </c>
      <c r="O34" s="51">
        <f t="shared" si="0"/>
        <v>10.173184357541899</v>
      </c>
    </row>
    <row r="35" spans="1:15" ht="15" thickBot="1" x14ac:dyDescent="0.35">
      <c r="A35" s="44" t="s">
        <v>7</v>
      </c>
      <c r="B35" s="1">
        <v>405139</v>
      </c>
      <c r="C35" s="2"/>
      <c r="D35" s="1">
        <v>30952</v>
      </c>
      <c r="E35" s="2"/>
      <c r="F35" s="1">
        <v>288096</v>
      </c>
      <c r="G35" s="1">
        <v>20826</v>
      </c>
      <c r="H35" s="1">
        <v>1591</v>
      </c>
      <c r="I35" s="1">
        <v>2991210</v>
      </c>
      <c r="J35" s="1">
        <v>153762</v>
      </c>
      <c r="K35" s="42"/>
      <c r="L35" s="49">
        <f>IFERROR(B35/I35,0)</f>
        <v>0.13544318185617191</v>
      </c>
      <c r="M35" s="50">
        <f>IFERROR(H35/G35,0)</f>
        <v>7.6394891001632576E-2</v>
      </c>
      <c r="N35" s="48">
        <f>D35*250</f>
        <v>7738000</v>
      </c>
      <c r="O35" s="51">
        <f t="shared" si="0"/>
        <v>18.099617662086345</v>
      </c>
    </row>
    <row r="36" spans="1:15" ht="14.5" thickBot="1" x14ac:dyDescent="0.35">
      <c r="A36" s="3" t="s">
        <v>24</v>
      </c>
      <c r="B36" s="1">
        <v>45853</v>
      </c>
      <c r="C36" s="54">
        <v>740</v>
      </c>
      <c r="D36" s="1">
        <v>1140</v>
      </c>
      <c r="E36" s="2"/>
      <c r="F36" s="1">
        <v>15494</v>
      </c>
      <c r="G36" s="1">
        <v>4372</v>
      </c>
      <c r="H36" s="2">
        <v>109</v>
      </c>
      <c r="I36" s="1">
        <v>638479</v>
      </c>
      <c r="J36" s="1">
        <v>60877</v>
      </c>
      <c r="K36" s="42"/>
      <c r="L36" s="49">
        <f>IFERROR(B36/I36,0)</f>
        <v>7.1815987683228416E-2</v>
      </c>
      <c r="M36" s="50">
        <f>IFERROR(H36/G36,0)</f>
        <v>2.4931381518755718E-2</v>
      </c>
      <c r="N36" s="48">
        <f>D36*250</f>
        <v>285000</v>
      </c>
      <c r="O36" s="51">
        <f t="shared" si="0"/>
        <v>5.215514797286982</v>
      </c>
    </row>
    <row r="37" spans="1:15" ht="14.5" thickBot="1" x14ac:dyDescent="0.35">
      <c r="A37" s="3" t="s">
        <v>53</v>
      </c>
      <c r="B37" s="1">
        <v>3101</v>
      </c>
      <c r="C37" s="2"/>
      <c r="D37" s="2">
        <v>74</v>
      </c>
      <c r="E37" s="2"/>
      <c r="F37" s="2">
        <v>344</v>
      </c>
      <c r="G37" s="1">
        <v>4069</v>
      </c>
      <c r="H37" s="2">
        <v>97</v>
      </c>
      <c r="I37" s="1">
        <v>87776</v>
      </c>
      <c r="J37" s="1">
        <v>115182</v>
      </c>
      <c r="K37" s="42"/>
      <c r="L37" s="49">
        <f>IFERROR(B37/I37,0)</f>
        <v>3.5328563616478306E-2</v>
      </c>
      <c r="M37" s="50">
        <f>IFERROR(H37/G37,0)</f>
        <v>2.3838781027279429E-2</v>
      </c>
      <c r="N37" s="48">
        <f>D37*250</f>
        <v>18500</v>
      </c>
      <c r="O37" s="51">
        <f t="shared" si="0"/>
        <v>4.9658174782328279</v>
      </c>
    </row>
    <row r="38" spans="1:15" ht="1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1"/>
      <c r="L38" s="49">
        <f>IFERROR(B38/I38,0)</f>
        <v>3.6724201248622842E-3</v>
      </c>
      <c r="M38" s="50">
        <f>IFERROR(H38/G38,0)</f>
        <v>0</v>
      </c>
      <c r="N38" s="48">
        <f>D38*250</f>
        <v>500</v>
      </c>
      <c r="O38" s="51">
        <f t="shared" si="0"/>
        <v>15.666666666666666</v>
      </c>
    </row>
    <row r="39" spans="1:15" ht="15" thickBot="1" x14ac:dyDescent="0.35">
      <c r="A39" s="44" t="s">
        <v>21</v>
      </c>
      <c r="B39" s="1">
        <v>41612</v>
      </c>
      <c r="C39" s="2"/>
      <c r="D39" s="1">
        <v>2578</v>
      </c>
      <c r="E39" s="2"/>
      <c r="F39" s="1">
        <v>30115</v>
      </c>
      <c r="G39" s="1">
        <v>3560</v>
      </c>
      <c r="H39" s="2">
        <v>221</v>
      </c>
      <c r="I39" s="1">
        <v>557168</v>
      </c>
      <c r="J39" s="1">
        <v>47666</v>
      </c>
      <c r="K39" s="42"/>
      <c r="L39" s="49">
        <f>IFERROR(B39/I39,0)</f>
        <v>7.4684834735663216E-2</v>
      </c>
      <c r="M39" s="50">
        <f>IFERROR(H39/G39,0)</f>
        <v>6.2078651685393262E-2</v>
      </c>
      <c r="N39" s="48">
        <f>D39*250</f>
        <v>644500</v>
      </c>
      <c r="O39" s="51">
        <f t="shared" si="0"/>
        <v>14.488320676727866</v>
      </c>
    </row>
    <row r="40" spans="1:15" ht="14.5" thickBot="1" x14ac:dyDescent="0.35">
      <c r="A40" s="3" t="s">
        <v>46</v>
      </c>
      <c r="B40" s="1">
        <v>8417</v>
      </c>
      <c r="C40" s="2"/>
      <c r="D40" s="2">
        <v>359</v>
      </c>
      <c r="E40" s="2"/>
      <c r="F40" s="1">
        <v>1480</v>
      </c>
      <c r="G40" s="1">
        <v>2127</v>
      </c>
      <c r="H40" s="2">
        <v>91</v>
      </c>
      <c r="I40" s="1">
        <v>263882</v>
      </c>
      <c r="J40" s="1">
        <v>66688</v>
      </c>
      <c r="K40" s="42"/>
      <c r="L40" s="49">
        <f>IFERROR(B40/I40,0)</f>
        <v>3.1896832675210887E-2</v>
      </c>
      <c r="M40" s="50">
        <f>IFERROR(H40/G40,0)</f>
        <v>4.2783262811471559E-2</v>
      </c>
      <c r="N40" s="48">
        <f>D40*250</f>
        <v>89750</v>
      </c>
      <c r="O40" s="51">
        <f t="shared" si="0"/>
        <v>9.6629440418201256</v>
      </c>
    </row>
    <row r="41" spans="1:15" ht="15" thickBot="1" x14ac:dyDescent="0.35">
      <c r="A41" s="3" t="s">
        <v>37</v>
      </c>
      <c r="B41" s="1">
        <v>5820</v>
      </c>
      <c r="C41" s="2"/>
      <c r="D41" s="2">
        <v>180</v>
      </c>
      <c r="E41" s="2"/>
      <c r="F41" s="1">
        <v>3209</v>
      </c>
      <c r="G41" s="1">
        <v>1380</v>
      </c>
      <c r="H41" s="2">
        <v>43</v>
      </c>
      <c r="I41" s="1">
        <v>175941</v>
      </c>
      <c r="J41" s="1">
        <v>41715</v>
      </c>
      <c r="K41" s="41"/>
      <c r="L41" s="49">
        <f>IFERROR(B41/I41,0)</f>
        <v>3.3079270891946733E-2</v>
      </c>
      <c r="M41" s="50">
        <f>IFERROR(H41/G41,0)</f>
        <v>3.1159420289855074E-2</v>
      </c>
      <c r="N41" s="48">
        <f>D41*250</f>
        <v>45000</v>
      </c>
      <c r="O41" s="51">
        <f t="shared" si="0"/>
        <v>6.731958762886598</v>
      </c>
    </row>
    <row r="42" spans="1:15" ht="15" thickBot="1" x14ac:dyDescent="0.35">
      <c r="A42" s="44" t="s">
        <v>19</v>
      </c>
      <c r="B42" s="1">
        <v>83872</v>
      </c>
      <c r="C42" s="54">
        <v>183</v>
      </c>
      <c r="D42" s="1">
        <v>6343</v>
      </c>
      <c r="E42" s="58">
        <v>21</v>
      </c>
      <c r="F42" s="1">
        <v>20279</v>
      </c>
      <c r="G42" s="1">
        <v>6551</v>
      </c>
      <c r="H42" s="2">
        <v>495</v>
      </c>
      <c r="I42" s="1">
        <v>612700</v>
      </c>
      <c r="J42" s="1">
        <v>47860</v>
      </c>
      <c r="K42" s="41"/>
      <c r="L42" s="49">
        <f>IFERROR(B42/I42,0)</f>
        <v>0.13688917904357761</v>
      </c>
      <c r="M42" s="50">
        <f>IFERROR(H42/G42,0)</f>
        <v>7.5560983056021977E-2</v>
      </c>
      <c r="N42" s="48">
        <f>D42*250</f>
        <v>1585750</v>
      </c>
      <c r="O42" s="51">
        <f t="shared" si="0"/>
        <v>17.906786531858071</v>
      </c>
    </row>
    <row r="43" spans="1:15" ht="14.5" thickBot="1" x14ac:dyDescent="0.35">
      <c r="A43" s="3" t="s">
        <v>65</v>
      </c>
      <c r="B43" s="1">
        <v>5951</v>
      </c>
      <c r="C43" s="54">
        <v>61</v>
      </c>
      <c r="D43" s="2">
        <v>147</v>
      </c>
      <c r="E43" s="2"/>
      <c r="F43" s="1">
        <v>4954</v>
      </c>
      <c r="G43" s="1">
        <v>1757</v>
      </c>
      <c r="H43" s="2">
        <v>43</v>
      </c>
      <c r="I43" s="1">
        <v>13022</v>
      </c>
      <c r="J43" s="1">
        <v>3845</v>
      </c>
      <c r="K43" s="42"/>
      <c r="L43" s="49">
        <f>IFERROR(B43/I43,0)</f>
        <v>0.45699585317155583</v>
      </c>
      <c r="M43" s="50">
        <f>IFERROR(H43/G43,0)</f>
        <v>2.4473534433693798E-2</v>
      </c>
      <c r="N43" s="48">
        <f>D43*250</f>
        <v>36750</v>
      </c>
      <c r="O43" s="51">
        <f t="shared" si="0"/>
        <v>5.1754327003864899</v>
      </c>
    </row>
    <row r="44" spans="1:15" ht="14.5" thickBot="1" x14ac:dyDescent="0.35">
      <c r="A44" s="3" t="s">
        <v>40</v>
      </c>
      <c r="B44" s="1">
        <v>16164</v>
      </c>
      <c r="C44" s="54">
        <v>71</v>
      </c>
      <c r="D44" s="2">
        <v>865</v>
      </c>
      <c r="E44" s="58">
        <v>14</v>
      </c>
      <c r="F44" s="1">
        <v>13864</v>
      </c>
      <c r="G44" s="1">
        <v>15258</v>
      </c>
      <c r="H44" s="2">
        <v>817</v>
      </c>
      <c r="I44" s="1">
        <v>203618</v>
      </c>
      <c r="J44" s="1">
        <v>192208</v>
      </c>
      <c r="K44" s="42"/>
      <c r="L44" s="49">
        <f>IFERROR(B44/I44,0)</f>
        <v>7.9383944444990126E-2</v>
      </c>
      <c r="M44" s="50">
        <f>IFERROR(H44/G44,0)</f>
        <v>5.3545680954253508E-2</v>
      </c>
      <c r="N44" s="48">
        <f>D44*250</f>
        <v>216250</v>
      </c>
      <c r="O44" s="51">
        <f t="shared" si="0"/>
        <v>12.378495421925265</v>
      </c>
    </row>
    <row r="45" spans="1:15" ht="15" thickBot="1" x14ac:dyDescent="0.35">
      <c r="A45" s="3" t="s">
        <v>25</v>
      </c>
      <c r="B45" s="1">
        <v>19378</v>
      </c>
      <c r="C45" s="2"/>
      <c r="D45" s="2">
        <v>602</v>
      </c>
      <c r="E45" s="2"/>
      <c r="F45" s="1">
        <v>10094</v>
      </c>
      <c r="G45" s="1">
        <v>3764</v>
      </c>
      <c r="H45" s="2">
        <v>117</v>
      </c>
      <c r="I45" s="1">
        <v>293754</v>
      </c>
      <c r="J45" s="1">
        <v>57054</v>
      </c>
      <c r="K45" s="41"/>
      <c r="L45" s="49">
        <f>IFERROR(B45/I45,0)</f>
        <v>6.5966761303675861E-2</v>
      </c>
      <c r="M45" s="50">
        <f>IFERROR(H45/G45,0)</f>
        <v>3.1083953241232733E-2</v>
      </c>
      <c r="N45" s="48">
        <f>D45*250</f>
        <v>150500</v>
      </c>
      <c r="O45" s="51">
        <f t="shared" si="0"/>
        <v>6.766539374548457</v>
      </c>
    </row>
    <row r="46" spans="1:15" ht="15" thickBot="1" x14ac:dyDescent="0.35">
      <c r="A46" s="3" t="s">
        <v>54</v>
      </c>
      <c r="B46" s="1">
        <v>5928</v>
      </c>
      <c r="C46" s="2"/>
      <c r="D46" s="2">
        <v>75</v>
      </c>
      <c r="E46" s="2"/>
      <c r="F46" s="2">
        <v>954</v>
      </c>
      <c r="G46" s="1">
        <v>6701</v>
      </c>
      <c r="H46" s="2">
        <v>85</v>
      </c>
      <c r="I46" s="1">
        <v>66395</v>
      </c>
      <c r="J46" s="1">
        <v>75052</v>
      </c>
      <c r="K46" s="41"/>
      <c r="L46" s="49">
        <f>IFERROR(B46/I46,0)</f>
        <v>8.9283831613826345E-2</v>
      </c>
      <c r="M46" s="50">
        <f>IFERROR(H46/G46,0)</f>
        <v>1.2684673929264289E-2</v>
      </c>
      <c r="N46" s="48">
        <f>D46*250</f>
        <v>18750</v>
      </c>
      <c r="O46" s="51">
        <f t="shared" si="0"/>
        <v>2.1629554655870447</v>
      </c>
    </row>
    <row r="47" spans="1:15" ht="14.5" thickBot="1" x14ac:dyDescent="0.35">
      <c r="A47" s="3" t="s">
        <v>20</v>
      </c>
      <c r="B47" s="1">
        <v>31160</v>
      </c>
      <c r="C47" s="2"/>
      <c r="D47" s="2">
        <v>483</v>
      </c>
      <c r="E47" s="2"/>
      <c r="F47" s="1">
        <v>10781</v>
      </c>
      <c r="G47" s="1">
        <v>4563</v>
      </c>
      <c r="H47" s="2">
        <v>71</v>
      </c>
      <c r="I47" s="1">
        <v>629978</v>
      </c>
      <c r="J47" s="1">
        <v>92248</v>
      </c>
      <c r="K47" s="42"/>
      <c r="L47" s="49">
        <f>IFERROR(B47/I47,0)</f>
        <v>4.946204470632308E-2</v>
      </c>
      <c r="M47" s="50">
        <f>IFERROR(H47/G47,0)</f>
        <v>1.5559938636861713E-2</v>
      </c>
      <c r="N47" s="48">
        <f>D47*250</f>
        <v>120750</v>
      </c>
      <c r="O47" s="51">
        <f t="shared" si="0"/>
        <v>2.8751604621309372</v>
      </c>
    </row>
    <row r="48" spans="1:15" ht="15" thickBot="1" x14ac:dyDescent="0.35">
      <c r="A48" s="44" t="s">
        <v>15</v>
      </c>
      <c r="B48" s="1">
        <v>91380</v>
      </c>
      <c r="C48" s="2"/>
      <c r="D48" s="1">
        <v>2016</v>
      </c>
      <c r="E48" s="2"/>
      <c r="F48" s="1">
        <v>30260</v>
      </c>
      <c r="G48" s="1">
        <v>3151</v>
      </c>
      <c r="H48" s="2">
        <v>70</v>
      </c>
      <c r="I48" s="1">
        <v>1499015</v>
      </c>
      <c r="J48" s="1">
        <v>51698</v>
      </c>
      <c r="K48" s="42"/>
      <c r="L48" s="49">
        <f>IFERROR(B48/I48,0)</f>
        <v>6.0960030419975782E-2</v>
      </c>
      <c r="M48" s="50">
        <f>IFERROR(H48/G48,0)</f>
        <v>2.221516978736909E-2</v>
      </c>
      <c r="N48" s="48">
        <f>D48*250</f>
        <v>504000</v>
      </c>
      <c r="O48" s="51">
        <f t="shared" si="0"/>
        <v>4.51543007222587</v>
      </c>
    </row>
    <row r="49" spans="1:15" ht="14.5" thickBot="1" x14ac:dyDescent="0.35">
      <c r="A49" s="3" t="s">
        <v>66</v>
      </c>
      <c r="B49" s="2">
        <v>73</v>
      </c>
      <c r="C49" s="2"/>
      <c r="D49" s="2">
        <v>6</v>
      </c>
      <c r="E49" s="2"/>
      <c r="F49" s="2">
        <v>3</v>
      </c>
      <c r="G49" s="2"/>
      <c r="H49" s="2"/>
      <c r="I49" s="1">
        <v>2383</v>
      </c>
      <c r="J49" s="2"/>
      <c r="K49" s="42"/>
      <c r="L49" s="49">
        <f>IFERROR(B49/I49,0)</f>
        <v>3.063365505665128E-2</v>
      </c>
      <c r="M49" s="50">
        <f>IFERROR(H49/G49,0)</f>
        <v>0</v>
      </c>
      <c r="N49" s="48">
        <f>D49*250</f>
        <v>1500</v>
      </c>
      <c r="O49" s="51">
        <f t="shared" si="0"/>
        <v>19.547945205479451</v>
      </c>
    </row>
    <row r="50" spans="1:15" ht="14.5" thickBot="1" x14ac:dyDescent="0.35">
      <c r="A50" s="3" t="s">
        <v>28</v>
      </c>
      <c r="B50" s="1">
        <v>14608</v>
      </c>
      <c r="C50" s="2"/>
      <c r="D50" s="2">
        <v>143</v>
      </c>
      <c r="E50" s="2"/>
      <c r="F50" s="1">
        <v>6085</v>
      </c>
      <c r="G50" s="1">
        <v>4557</v>
      </c>
      <c r="H50" s="2">
        <v>45</v>
      </c>
      <c r="I50" s="1">
        <v>272938</v>
      </c>
      <c r="J50" s="1">
        <v>85135</v>
      </c>
      <c r="K50" s="42"/>
      <c r="L50" s="49">
        <f>IFERROR(B50/I50,0)</f>
        <v>5.3521312532516539E-2</v>
      </c>
      <c r="M50" s="50">
        <f>IFERROR(H50/G50,0)</f>
        <v>9.8749177090190921E-3</v>
      </c>
      <c r="N50" s="48">
        <f>D50*250</f>
        <v>35750</v>
      </c>
      <c r="O50" s="51">
        <f t="shared" si="0"/>
        <v>1.447289156626506</v>
      </c>
    </row>
    <row r="51" spans="1:15" ht="14.5" thickBot="1" x14ac:dyDescent="0.35">
      <c r="A51" s="3" t="s">
        <v>48</v>
      </c>
      <c r="B51" s="1">
        <v>1128</v>
      </c>
      <c r="C51" s="2"/>
      <c r="D51" s="2">
        <v>55</v>
      </c>
      <c r="E51" s="2"/>
      <c r="F51" s="2">
        <v>161</v>
      </c>
      <c r="G51" s="1">
        <v>1808</v>
      </c>
      <c r="H51" s="2">
        <v>88</v>
      </c>
      <c r="I51" s="1">
        <v>52557</v>
      </c>
      <c r="J51" s="1">
        <v>84227</v>
      </c>
      <c r="K51" s="42"/>
      <c r="L51" s="49">
        <f>IFERROR(B51/I51,0)</f>
        <v>2.1462412238141448E-2</v>
      </c>
      <c r="M51" s="50">
        <f>IFERROR(H51/G51,0)</f>
        <v>4.8672566371681415E-2</v>
      </c>
      <c r="N51" s="48">
        <f>D51*250</f>
        <v>13750</v>
      </c>
      <c r="O51" s="51">
        <f t="shared" si="0"/>
        <v>11.189716312056738</v>
      </c>
    </row>
    <row r="52" spans="1:15" ht="15" thickBot="1" x14ac:dyDescent="0.35">
      <c r="A52" s="68" t="s">
        <v>102</v>
      </c>
      <c r="B52" s="60">
        <v>17242</v>
      </c>
      <c r="C52" s="54">
        <v>87</v>
      </c>
      <c r="D52" s="60">
        <v>1477</v>
      </c>
      <c r="E52" s="58">
        <v>39</v>
      </c>
      <c r="F52" s="60">
        <v>1835</v>
      </c>
      <c r="G52" s="61"/>
      <c r="H52" s="61"/>
      <c r="I52" s="60">
        <v>242515</v>
      </c>
      <c r="J52" s="61"/>
      <c r="K52" s="8"/>
      <c r="N52" s="47">
        <f>SUM(N1:N51)</f>
        <v>28252250</v>
      </c>
      <c r="O52" s="51">
        <f t="shared" si="0"/>
        <v>1637.5715114255886</v>
      </c>
    </row>
    <row r="53" spans="1:15" ht="15" thickBot="1" x14ac:dyDescent="0.35">
      <c r="A53" s="3" t="s">
        <v>29</v>
      </c>
      <c r="B53" s="1">
        <v>55331</v>
      </c>
      <c r="C53" s="54">
        <v>445</v>
      </c>
      <c r="D53" s="1">
        <v>1570</v>
      </c>
      <c r="E53" s="58">
        <v>18</v>
      </c>
      <c r="F53" s="1">
        <v>46531</v>
      </c>
      <c r="G53" s="1">
        <v>6482</v>
      </c>
      <c r="H53" s="2">
        <v>184</v>
      </c>
      <c r="I53" s="1">
        <v>536989</v>
      </c>
      <c r="J53" s="1">
        <v>62912</v>
      </c>
      <c r="K53" s="41"/>
      <c r="L53" s="49">
        <f>IFERROR(B53/I53,0)</f>
        <v>0.10303935462365151</v>
      </c>
      <c r="M53" s="50">
        <f>IFERROR(H53/G53,0)</f>
        <v>2.8386300524529465E-2</v>
      </c>
      <c r="N53" s="48">
        <f>D53*250</f>
        <v>392500</v>
      </c>
      <c r="O53" s="51">
        <f t="shared" si="0"/>
        <v>6.0936726247492361</v>
      </c>
    </row>
    <row r="54" spans="1:15" ht="15" thickBot="1" x14ac:dyDescent="0.35">
      <c r="A54" s="44" t="s">
        <v>9</v>
      </c>
      <c r="B54" s="1">
        <v>26901</v>
      </c>
      <c r="C54" s="2"/>
      <c r="D54" s="1">
        <v>1224</v>
      </c>
      <c r="E54" s="2"/>
      <c r="F54" s="1">
        <v>16914</v>
      </c>
      <c r="G54" s="1">
        <v>3533</v>
      </c>
      <c r="H54" s="2">
        <v>161</v>
      </c>
      <c r="I54" s="1">
        <v>471265</v>
      </c>
      <c r="J54" s="1">
        <v>61887</v>
      </c>
      <c r="K54" s="42"/>
      <c r="L54" s="49">
        <f>IFERROR(B54/I54,0)</f>
        <v>5.7082533181967682E-2</v>
      </c>
      <c r="M54" s="50">
        <f>IFERROR(H54/G54,0)</f>
        <v>4.5570336824228702E-2</v>
      </c>
      <c r="N54" s="48">
        <f>D54*250</f>
        <v>306000</v>
      </c>
      <c r="O54" s="51">
        <f t="shared" si="0"/>
        <v>10.375041820006691</v>
      </c>
    </row>
    <row r="55" spans="1:15" ht="15" thickBot="1" x14ac:dyDescent="0.35">
      <c r="A55" s="3" t="s">
        <v>56</v>
      </c>
      <c r="B55" s="1">
        <v>2332</v>
      </c>
      <c r="C55" s="54">
        <v>10</v>
      </c>
      <c r="D55" s="2">
        <v>88</v>
      </c>
      <c r="E55" s="2"/>
      <c r="F55" s="2">
        <v>637</v>
      </c>
      <c r="G55" s="1">
        <v>1301</v>
      </c>
      <c r="H55" s="2">
        <v>49</v>
      </c>
      <c r="I55" s="1">
        <v>132446</v>
      </c>
      <c r="J55" s="1">
        <v>73904</v>
      </c>
      <c r="K55" s="53"/>
      <c r="L55" s="49">
        <f>IFERROR(B55/I55,0)</f>
        <v>1.7607175754647177E-2</v>
      </c>
      <c r="M55" s="50">
        <f>IFERROR(H55/G55,0)</f>
        <v>3.7663335895465028E-2</v>
      </c>
      <c r="N55" s="48">
        <f>D55*250</f>
        <v>22000</v>
      </c>
      <c r="O55" s="51">
        <f t="shared" si="0"/>
        <v>8.433962264150944</v>
      </c>
    </row>
    <row r="56" spans="1:15" ht="14.5" thickBot="1" x14ac:dyDescent="0.35">
      <c r="A56" s="3" t="s">
        <v>22</v>
      </c>
      <c r="B56" s="1">
        <v>22932</v>
      </c>
      <c r="C56" s="2"/>
      <c r="D56" s="2">
        <v>694</v>
      </c>
      <c r="E56" s="2"/>
      <c r="F56" s="1">
        <v>5401</v>
      </c>
      <c r="G56" s="1">
        <v>3939</v>
      </c>
      <c r="H56" s="2">
        <v>119</v>
      </c>
      <c r="I56" s="1">
        <v>426379</v>
      </c>
      <c r="J56" s="1">
        <v>73230</v>
      </c>
      <c r="K56" s="55"/>
      <c r="L56" s="49">
        <f>IFERROR(B56/I56,0)</f>
        <v>5.3783136599128943E-2</v>
      </c>
      <c r="M56" s="50">
        <f>IFERROR(H56/G56,0)</f>
        <v>3.021071337903021E-2</v>
      </c>
      <c r="N56" s="48">
        <f>D56*250</f>
        <v>173500</v>
      </c>
      <c r="O56" s="51">
        <f t="shared" si="0"/>
        <v>6.5658468515611377</v>
      </c>
    </row>
    <row r="57" spans="1:15" ht="15" thickBot="1" x14ac:dyDescent="0.35">
      <c r="A57" s="14" t="s">
        <v>55</v>
      </c>
      <c r="B57" s="36">
        <v>1079</v>
      </c>
      <c r="C57" s="15"/>
      <c r="D57" s="15">
        <v>18</v>
      </c>
      <c r="E57" s="15"/>
      <c r="F57" s="15">
        <v>223</v>
      </c>
      <c r="G57" s="36">
        <v>1864</v>
      </c>
      <c r="H57" s="15">
        <v>31</v>
      </c>
      <c r="I57" s="36">
        <v>33589</v>
      </c>
      <c r="J57" s="36">
        <v>58036</v>
      </c>
      <c r="K57" s="8"/>
      <c r="L57" s="49">
        <f>IFERROR(B57/I57,0)</f>
        <v>3.2123611896751912E-2</v>
      </c>
      <c r="M57" s="50">
        <f>IFERROR(H57/G57,0)</f>
        <v>1.6630901287553648E-2</v>
      </c>
      <c r="N57" s="48">
        <f>D57*250</f>
        <v>4500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0E17E25-9709-4EBF-B6B9-A8674A0851B0}"/>
    <hyperlink ref="A33" r:id="rId2" display="https://www.worldometers.info/coronavirus/usa/new-jersey/" xr:uid="{220EC4B7-76ED-4084-BE94-F0179F718497}"/>
    <hyperlink ref="A6" r:id="rId3" display="https://www.worldometers.info/coronavirus/usa/california/" xr:uid="{03353A95-9A03-4FB7-AB34-11A4EEB6598A}"/>
    <hyperlink ref="A16" r:id="rId4" display="https://www.worldometers.info/coronavirus/usa/illinois/" xr:uid="{B4E0FF69-69F7-4F4C-8EEF-9DFF2B83EF48}"/>
    <hyperlink ref="A24" r:id="rId5" display="https://www.worldometers.info/coronavirus/usa/massachusetts/" xr:uid="{31CDB370-1A44-4541-A41F-779EF435F983}"/>
    <hyperlink ref="A48" r:id="rId6" display="https://www.worldometers.info/coronavirus/usa/texas/" xr:uid="{7EA53BF6-67CA-4531-A7BC-920E451FCD2E}"/>
    <hyperlink ref="A42" r:id="rId7" display="https://www.worldometers.info/coronavirus/usa/pennsylvania/" xr:uid="{C787D938-9EE8-4FEC-8CCC-0EE6D65B4E72}"/>
    <hyperlink ref="A11" r:id="rId8" display="https://www.worldometers.info/coronavirus/usa/florida/" xr:uid="{039B04F4-0BD7-4C3D-BBEE-F502522DB1B8}"/>
    <hyperlink ref="A21" r:id="rId9" display="https://www.worldometers.info/coronavirus/usa/louisiana/" xr:uid="{F8D56BDB-B107-4EB4-9076-B089F9252ABA}"/>
    <hyperlink ref="A39" r:id="rId10" display="https://www.worldometers.info/coronavirus/usa/ohio/" xr:uid="{B43FF343-BC77-425B-9662-E526773AC109}"/>
    <hyperlink ref="A54" r:id="rId11" display="https://www.worldometers.info/coronavirus/usa/washington/" xr:uid="{F1524834-FE1E-467A-B67D-CCD02E2E058A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2" workbookViewId="0">
      <selection activeCell="A2" sqref="A2:B57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774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1194</v>
      </c>
    </row>
    <row r="5" spans="1:2" ht="15" thickBot="1" x14ac:dyDescent="0.4">
      <c r="A5" s="3" t="s">
        <v>34</v>
      </c>
      <c r="B5" s="38">
        <v>182</v>
      </c>
    </row>
    <row r="6" spans="1:2" ht="15" thickBot="1" x14ac:dyDescent="0.4">
      <c r="A6" s="44" t="s">
        <v>10</v>
      </c>
      <c r="B6" s="38">
        <v>5119</v>
      </c>
    </row>
    <row r="7" spans="1:2" ht="15" thickBot="1" x14ac:dyDescent="0.4">
      <c r="A7" s="3" t="s">
        <v>18</v>
      </c>
      <c r="B7" s="38">
        <v>1605</v>
      </c>
    </row>
    <row r="8" spans="1:2" ht="15" thickBot="1" x14ac:dyDescent="0.4">
      <c r="A8" s="3" t="s">
        <v>23</v>
      </c>
      <c r="B8" s="38">
        <v>4204</v>
      </c>
    </row>
    <row r="9" spans="1:2" ht="15" thickBot="1" x14ac:dyDescent="0.4">
      <c r="A9" s="3" t="s">
        <v>43</v>
      </c>
      <c r="B9" s="38">
        <v>423</v>
      </c>
    </row>
    <row r="10" spans="1:2" ht="21.5" thickBot="1" x14ac:dyDescent="0.4">
      <c r="A10" s="3" t="s">
        <v>63</v>
      </c>
      <c r="B10" s="38">
        <v>520</v>
      </c>
    </row>
    <row r="11" spans="1:2" ht="15" thickBot="1" x14ac:dyDescent="0.4">
      <c r="A11" s="44" t="s">
        <v>13</v>
      </c>
      <c r="B11" s="38">
        <v>2996</v>
      </c>
    </row>
    <row r="12" spans="1:2" ht="15" thickBot="1" x14ac:dyDescent="0.4">
      <c r="A12" s="3" t="s">
        <v>16</v>
      </c>
      <c r="B12" s="38">
        <v>2494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88</v>
      </c>
    </row>
    <row r="16" spans="1:2" ht="15" thickBot="1" x14ac:dyDescent="0.4">
      <c r="A16" s="44" t="s">
        <v>12</v>
      </c>
      <c r="B16" s="38">
        <v>6326</v>
      </c>
    </row>
    <row r="17" spans="1:2" ht="15" thickBot="1" x14ac:dyDescent="0.4">
      <c r="A17" s="3" t="s">
        <v>27</v>
      </c>
      <c r="B17" s="38">
        <v>2447</v>
      </c>
    </row>
    <row r="18" spans="1:2" ht="15" thickBot="1" x14ac:dyDescent="0.4">
      <c r="A18" s="3" t="s">
        <v>41</v>
      </c>
      <c r="B18" s="38">
        <v>661</v>
      </c>
    </row>
    <row r="19" spans="1:2" ht="15" thickBot="1" x14ac:dyDescent="0.4">
      <c r="A19" s="3" t="s">
        <v>45</v>
      </c>
      <c r="B19" s="38">
        <v>247</v>
      </c>
    </row>
    <row r="20" spans="1:2" ht="15" thickBot="1" x14ac:dyDescent="0.4">
      <c r="A20" s="3" t="s">
        <v>38</v>
      </c>
      <c r="B20" s="38">
        <v>505</v>
      </c>
    </row>
    <row r="21" spans="1:2" ht="15" thickBot="1" x14ac:dyDescent="0.4">
      <c r="A21" s="44" t="s">
        <v>14</v>
      </c>
      <c r="B21" s="38">
        <v>3023</v>
      </c>
    </row>
    <row r="22" spans="1:2" ht="15" thickBot="1" x14ac:dyDescent="0.4">
      <c r="A22" s="3" t="s">
        <v>39</v>
      </c>
      <c r="B22" s="38">
        <v>101</v>
      </c>
    </row>
    <row r="23" spans="1:2" ht="15" thickBot="1" x14ac:dyDescent="0.4">
      <c r="A23" s="3" t="s">
        <v>26</v>
      </c>
      <c r="B23" s="38">
        <v>2982</v>
      </c>
    </row>
    <row r="24" spans="1:2" ht="15" thickBot="1" x14ac:dyDescent="0.4">
      <c r="A24" s="44" t="s">
        <v>17</v>
      </c>
      <c r="B24" s="38">
        <v>7647</v>
      </c>
    </row>
    <row r="25" spans="1:2" ht="15" thickBot="1" x14ac:dyDescent="0.4">
      <c r="A25" s="3" t="s">
        <v>11</v>
      </c>
      <c r="B25" s="38">
        <v>6017</v>
      </c>
    </row>
    <row r="26" spans="1:2" ht="15" thickBot="1" x14ac:dyDescent="0.4">
      <c r="A26" s="3" t="s">
        <v>32</v>
      </c>
      <c r="B26" s="38">
        <v>1344</v>
      </c>
    </row>
    <row r="27" spans="1:2" ht="15" thickBot="1" x14ac:dyDescent="0.4">
      <c r="A27" s="3" t="s">
        <v>30</v>
      </c>
      <c r="B27" s="38">
        <v>915</v>
      </c>
    </row>
    <row r="28" spans="1:2" ht="15" thickBot="1" x14ac:dyDescent="0.4">
      <c r="A28" s="3" t="s">
        <v>35</v>
      </c>
      <c r="B28" s="38">
        <v>895</v>
      </c>
    </row>
    <row r="29" spans="1:2" ht="15" thickBot="1" x14ac:dyDescent="0.4">
      <c r="A29" s="3" t="s">
        <v>51</v>
      </c>
      <c r="B29" s="38">
        <v>19</v>
      </c>
    </row>
    <row r="30" spans="1:2" ht="15" thickBot="1" x14ac:dyDescent="0.4">
      <c r="A30" s="3" t="s">
        <v>50</v>
      </c>
      <c r="B30" s="38">
        <v>220</v>
      </c>
    </row>
    <row r="31" spans="1:2" ht="15" thickBot="1" x14ac:dyDescent="0.4">
      <c r="A31" s="3" t="s">
        <v>31</v>
      </c>
      <c r="B31" s="38">
        <v>465</v>
      </c>
    </row>
    <row r="32" spans="1:2" ht="15" thickBot="1" x14ac:dyDescent="0.4">
      <c r="A32" s="3" t="s">
        <v>42</v>
      </c>
      <c r="B32" s="38">
        <v>320</v>
      </c>
    </row>
    <row r="33" spans="1:2" ht="15" thickBot="1" x14ac:dyDescent="0.4">
      <c r="A33" s="44" t="s">
        <v>8</v>
      </c>
      <c r="B33" s="38">
        <v>12782</v>
      </c>
    </row>
    <row r="34" spans="1:2" ht="15" thickBot="1" x14ac:dyDescent="0.4">
      <c r="A34" s="3" t="s">
        <v>44</v>
      </c>
      <c r="B34" s="38">
        <v>440</v>
      </c>
    </row>
    <row r="35" spans="1:2" ht="15" thickBot="1" x14ac:dyDescent="0.4">
      <c r="A35" s="44" t="s">
        <v>7</v>
      </c>
      <c r="B35" s="38">
        <v>30952</v>
      </c>
    </row>
    <row r="36" spans="1:2" ht="15" thickBot="1" x14ac:dyDescent="0.4">
      <c r="A36" s="3" t="s">
        <v>24</v>
      </c>
      <c r="B36" s="38">
        <v>1140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2578</v>
      </c>
    </row>
    <row r="40" spans="1:2" ht="15" thickBot="1" x14ac:dyDescent="0.4">
      <c r="A40" s="3" t="s">
        <v>46</v>
      </c>
      <c r="B40" s="38">
        <v>359</v>
      </c>
    </row>
    <row r="41" spans="1:2" ht="15" thickBot="1" x14ac:dyDescent="0.4">
      <c r="A41" s="3" t="s">
        <v>37</v>
      </c>
      <c r="B41" s="38">
        <v>180</v>
      </c>
    </row>
    <row r="42" spans="1:2" ht="15" thickBot="1" x14ac:dyDescent="0.4">
      <c r="A42" s="44" t="s">
        <v>19</v>
      </c>
      <c r="B42" s="38">
        <v>6343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865</v>
      </c>
    </row>
    <row r="45" spans="1:2" ht="15" thickBot="1" x14ac:dyDescent="0.4">
      <c r="A45" s="3" t="s">
        <v>25</v>
      </c>
      <c r="B45" s="38">
        <v>602</v>
      </c>
    </row>
    <row r="46" spans="1:2" ht="15" thickBot="1" x14ac:dyDescent="0.4">
      <c r="A46" s="3" t="s">
        <v>54</v>
      </c>
      <c r="B46" s="38">
        <v>75</v>
      </c>
    </row>
    <row r="47" spans="1:2" ht="15" thickBot="1" x14ac:dyDescent="0.4">
      <c r="A47" s="3" t="s">
        <v>20</v>
      </c>
      <c r="B47" s="38">
        <v>483</v>
      </c>
    </row>
    <row r="48" spans="1:2" ht="15" thickBot="1" x14ac:dyDescent="0.4">
      <c r="A48" s="44" t="s">
        <v>15</v>
      </c>
      <c r="B48" s="38">
        <v>2016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143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68" t="s">
        <v>102</v>
      </c>
      <c r="B52" s="69">
        <v>1477</v>
      </c>
    </row>
    <row r="53" spans="1:2" ht="15" thickBot="1" x14ac:dyDescent="0.4">
      <c r="A53" s="3" t="s">
        <v>29</v>
      </c>
      <c r="B53" s="38">
        <v>1570</v>
      </c>
    </row>
    <row r="54" spans="1:2" ht="15" thickBot="1" x14ac:dyDescent="0.4">
      <c r="A54" s="44" t="s">
        <v>9</v>
      </c>
      <c r="B54" s="38">
        <v>1224</v>
      </c>
    </row>
    <row r="55" spans="1:2" ht="15" thickBot="1" x14ac:dyDescent="0.4">
      <c r="A55" s="3" t="s">
        <v>56</v>
      </c>
      <c r="B55" s="38">
        <v>88</v>
      </c>
    </row>
    <row r="56" spans="1:2" ht="15" thickBot="1" x14ac:dyDescent="0.4">
      <c r="A56" s="3" t="s">
        <v>22</v>
      </c>
      <c r="B56" s="38">
        <v>694</v>
      </c>
    </row>
    <row r="57" spans="1:2" ht="15" thickBot="1" x14ac:dyDescent="0.4">
      <c r="A57" s="14" t="s">
        <v>55</v>
      </c>
      <c r="B57" s="39">
        <v>18</v>
      </c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6178B45A-17BE-4E61-A2EB-DBFE72C0FFAD}"/>
    <hyperlink ref="A33" r:id="rId2" display="https://www.worldometers.info/coronavirus/usa/new-jersey/" xr:uid="{5DA80D6F-251F-4E45-82D0-A7E756A0DE18}"/>
    <hyperlink ref="A6" r:id="rId3" display="https://www.worldometers.info/coronavirus/usa/california/" xr:uid="{9CA41ABB-9425-4720-99A0-C5FA89A038FD}"/>
    <hyperlink ref="A16" r:id="rId4" display="https://www.worldometers.info/coronavirus/usa/illinois/" xr:uid="{DCF7BACF-ED9D-43B5-92A6-87A8712F40C7}"/>
    <hyperlink ref="A24" r:id="rId5" display="https://www.worldometers.info/coronavirus/usa/massachusetts/" xr:uid="{E625F321-8928-40C8-95BE-1F6925D40D1F}"/>
    <hyperlink ref="A48" r:id="rId6" display="https://www.worldometers.info/coronavirus/usa/texas/" xr:uid="{D2819777-1A70-4789-A986-69A5CBA16409}"/>
    <hyperlink ref="A42" r:id="rId7" display="https://www.worldometers.info/coronavirus/usa/pennsylvania/" xr:uid="{74F206A6-D038-4E70-95E2-DD078D855FB7}"/>
    <hyperlink ref="A11" r:id="rId8" display="https://www.worldometers.info/coronavirus/usa/florida/" xr:uid="{9AC5BF7D-E755-4040-B8B7-6C933684F40D}"/>
    <hyperlink ref="A21" r:id="rId9" display="https://www.worldometers.info/coronavirus/usa/louisiana/" xr:uid="{52737F41-0978-4476-9CE7-F031FDC9A514}"/>
    <hyperlink ref="A39" r:id="rId10" display="https://www.worldometers.info/coronavirus/usa/ohio/" xr:uid="{1CFA82D9-1F6D-4BBB-8BD0-3030595619B2}"/>
    <hyperlink ref="A54" r:id="rId11" display="https://www.worldometers.info/coronavirus/usa/washington/" xr:uid="{C09A76B5-BDF3-41D8-BF9E-2B54C102EC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topLeftCell="A14" workbookViewId="0">
      <selection activeCell="A52" sqref="A52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774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1194</v>
      </c>
    </row>
    <row r="5" spans="1:3" ht="13" thickBot="1" x14ac:dyDescent="0.4">
      <c r="A5" s="34" t="s">
        <v>34</v>
      </c>
      <c r="B5" s="3" t="s">
        <v>34</v>
      </c>
      <c r="C5" s="38">
        <v>182</v>
      </c>
    </row>
    <row r="6" spans="1:3" ht="15" thickBot="1" x14ac:dyDescent="0.4">
      <c r="A6" s="34" t="s">
        <v>10</v>
      </c>
      <c r="B6" s="44" t="s">
        <v>10</v>
      </c>
      <c r="C6" s="38">
        <v>5119</v>
      </c>
    </row>
    <row r="7" spans="1:3" ht="13" thickBot="1" x14ac:dyDescent="0.4">
      <c r="A7" s="34" t="s">
        <v>18</v>
      </c>
      <c r="B7" s="3" t="s">
        <v>18</v>
      </c>
      <c r="C7" s="38">
        <v>1605</v>
      </c>
    </row>
    <row r="8" spans="1:3" ht="13" thickBot="1" x14ac:dyDescent="0.4">
      <c r="A8" s="34" t="s">
        <v>23</v>
      </c>
      <c r="B8" s="3" t="s">
        <v>23</v>
      </c>
      <c r="C8" s="38">
        <v>4204</v>
      </c>
    </row>
    <row r="9" spans="1:3" ht="13" thickBot="1" x14ac:dyDescent="0.4">
      <c r="A9" s="34" t="s">
        <v>43</v>
      </c>
      <c r="B9" s="3" t="s">
        <v>43</v>
      </c>
      <c r="C9" s="38">
        <v>423</v>
      </c>
    </row>
    <row r="10" spans="1:3" ht="13" thickBot="1" x14ac:dyDescent="0.4">
      <c r="A10" s="34" t="s">
        <v>95</v>
      </c>
      <c r="B10" s="3" t="s">
        <v>63</v>
      </c>
      <c r="C10" s="38">
        <v>520</v>
      </c>
    </row>
    <row r="11" spans="1:3" ht="15" thickBot="1" x14ac:dyDescent="0.4">
      <c r="A11" s="34" t="s">
        <v>13</v>
      </c>
      <c r="B11" s="44" t="s">
        <v>13</v>
      </c>
      <c r="C11" s="38">
        <v>2996</v>
      </c>
    </row>
    <row r="12" spans="1:3" ht="13" thickBot="1" x14ac:dyDescent="0.4">
      <c r="A12" s="34" t="s">
        <v>16</v>
      </c>
      <c r="B12" s="3" t="s">
        <v>16</v>
      </c>
      <c r="C12" s="38">
        <v>2494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88</v>
      </c>
    </row>
    <row r="16" spans="1:3" ht="15" thickBot="1" x14ac:dyDescent="0.4">
      <c r="A16" s="34" t="s">
        <v>12</v>
      </c>
      <c r="B16" s="44" t="s">
        <v>12</v>
      </c>
      <c r="C16" s="38">
        <v>6326</v>
      </c>
    </row>
    <row r="17" spans="1:3" ht="13" thickBot="1" x14ac:dyDescent="0.4">
      <c r="A17" s="34" t="s">
        <v>27</v>
      </c>
      <c r="B17" s="3" t="s">
        <v>27</v>
      </c>
      <c r="C17" s="38">
        <v>2447</v>
      </c>
    </row>
    <row r="18" spans="1:3" ht="13" thickBot="1" x14ac:dyDescent="0.4">
      <c r="A18" s="34" t="s">
        <v>41</v>
      </c>
      <c r="B18" s="3" t="s">
        <v>41</v>
      </c>
      <c r="C18" s="38">
        <v>661</v>
      </c>
    </row>
    <row r="19" spans="1:3" ht="13" thickBot="1" x14ac:dyDescent="0.4">
      <c r="A19" s="34" t="s">
        <v>45</v>
      </c>
      <c r="B19" s="3" t="s">
        <v>45</v>
      </c>
      <c r="C19" s="38">
        <v>247</v>
      </c>
    </row>
    <row r="20" spans="1:3" ht="13" thickBot="1" x14ac:dyDescent="0.4">
      <c r="A20" s="34" t="s">
        <v>38</v>
      </c>
      <c r="B20" s="3" t="s">
        <v>38</v>
      </c>
      <c r="C20" s="38">
        <v>505</v>
      </c>
    </row>
    <row r="21" spans="1:3" ht="15" thickBot="1" x14ac:dyDescent="0.4">
      <c r="A21" s="34" t="s">
        <v>14</v>
      </c>
      <c r="B21" s="44" t="s">
        <v>14</v>
      </c>
      <c r="C21" s="38">
        <v>3023</v>
      </c>
    </row>
    <row r="22" spans="1:3" ht="13" thickBot="1" x14ac:dyDescent="0.4">
      <c r="B22" s="3" t="s">
        <v>39</v>
      </c>
      <c r="C22" s="38">
        <v>101</v>
      </c>
    </row>
    <row r="23" spans="1:3" ht="13" thickBot="1" x14ac:dyDescent="0.4">
      <c r="A23" s="34" t="s">
        <v>26</v>
      </c>
      <c r="B23" s="3" t="s">
        <v>26</v>
      </c>
      <c r="C23" s="38">
        <v>2982</v>
      </c>
    </row>
    <row r="24" spans="1:3" ht="15" thickBot="1" x14ac:dyDescent="0.4">
      <c r="A24" s="34" t="s">
        <v>17</v>
      </c>
      <c r="B24" s="44" t="s">
        <v>17</v>
      </c>
      <c r="C24" s="38">
        <v>7647</v>
      </c>
    </row>
    <row r="25" spans="1:3" ht="13" thickBot="1" x14ac:dyDescent="0.4">
      <c r="A25" s="34" t="s">
        <v>11</v>
      </c>
      <c r="B25" s="3" t="s">
        <v>11</v>
      </c>
      <c r="C25" s="38">
        <v>6017</v>
      </c>
    </row>
    <row r="26" spans="1:3" ht="13" thickBot="1" x14ac:dyDescent="0.4">
      <c r="A26" s="34" t="s">
        <v>32</v>
      </c>
      <c r="B26" s="3" t="s">
        <v>32</v>
      </c>
      <c r="C26" s="38">
        <v>1344</v>
      </c>
    </row>
    <row r="27" spans="1:3" ht="13" thickBot="1" x14ac:dyDescent="0.4">
      <c r="A27" s="34" t="s">
        <v>30</v>
      </c>
      <c r="B27" s="3" t="s">
        <v>30</v>
      </c>
      <c r="C27" s="38">
        <v>915</v>
      </c>
    </row>
    <row r="28" spans="1:3" ht="13" thickBot="1" x14ac:dyDescent="0.4">
      <c r="A28" s="34" t="s">
        <v>35</v>
      </c>
      <c r="B28" s="3" t="s">
        <v>35</v>
      </c>
      <c r="C28" s="38">
        <v>895</v>
      </c>
    </row>
    <row r="29" spans="1:3" ht="13" thickBot="1" x14ac:dyDescent="0.4">
      <c r="B29" s="3" t="s">
        <v>51</v>
      </c>
      <c r="C29" s="38">
        <v>19</v>
      </c>
    </row>
    <row r="30" spans="1:3" ht="13" thickBot="1" x14ac:dyDescent="0.4">
      <c r="B30" s="3" t="s">
        <v>50</v>
      </c>
      <c r="C30" s="38">
        <v>220</v>
      </c>
    </row>
    <row r="31" spans="1:3" ht="13" thickBot="1" x14ac:dyDescent="0.4">
      <c r="A31" s="34" t="s">
        <v>31</v>
      </c>
      <c r="B31" s="3" t="s">
        <v>31</v>
      </c>
      <c r="C31" s="38">
        <v>465</v>
      </c>
    </row>
    <row r="32" spans="1:3" ht="13" thickBot="1" x14ac:dyDescent="0.4">
      <c r="A32" s="34" t="s">
        <v>42</v>
      </c>
      <c r="B32" s="3" t="s">
        <v>42</v>
      </c>
      <c r="C32" s="38">
        <v>320</v>
      </c>
    </row>
    <row r="33" spans="1:3" ht="15" thickBot="1" x14ac:dyDescent="0.4">
      <c r="A33" s="34" t="s">
        <v>8</v>
      </c>
      <c r="B33" s="44" t="s">
        <v>8</v>
      </c>
      <c r="C33" s="38">
        <v>12782</v>
      </c>
    </row>
    <row r="34" spans="1:3" ht="13" thickBot="1" x14ac:dyDescent="0.4">
      <c r="A34" s="34" t="s">
        <v>44</v>
      </c>
      <c r="B34" s="3" t="s">
        <v>44</v>
      </c>
      <c r="C34" s="38">
        <v>440</v>
      </c>
    </row>
    <row r="35" spans="1:3" ht="15" thickBot="1" x14ac:dyDescent="0.4">
      <c r="A35" s="34" t="s">
        <v>7</v>
      </c>
      <c r="B35" s="44" t="s">
        <v>7</v>
      </c>
      <c r="C35" s="38">
        <v>30952</v>
      </c>
    </row>
    <row r="36" spans="1:3" ht="13" thickBot="1" x14ac:dyDescent="0.4">
      <c r="A36" s="34" t="s">
        <v>24</v>
      </c>
      <c r="B36" s="3" t="s">
        <v>24</v>
      </c>
      <c r="C36" s="38">
        <v>1140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2578</v>
      </c>
    </row>
    <row r="39" spans="1:3" ht="13" thickBot="1" x14ac:dyDescent="0.4">
      <c r="A39" s="34" t="s">
        <v>46</v>
      </c>
      <c r="B39" s="3" t="s">
        <v>46</v>
      </c>
      <c r="C39" s="38">
        <v>359</v>
      </c>
    </row>
    <row r="40" spans="1:3" ht="13" thickBot="1" x14ac:dyDescent="0.4">
      <c r="A40" s="34" t="s">
        <v>37</v>
      </c>
      <c r="B40" s="3" t="s">
        <v>37</v>
      </c>
      <c r="C40" s="38">
        <v>180</v>
      </c>
    </row>
    <row r="41" spans="1:3" ht="15" thickBot="1" x14ac:dyDescent="0.4">
      <c r="A41" s="34" t="s">
        <v>19</v>
      </c>
      <c r="B41" s="44" t="s">
        <v>19</v>
      </c>
      <c r="C41" s="38">
        <v>6343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865</v>
      </c>
    </row>
    <row r="44" spans="1:3" ht="13" thickBot="1" x14ac:dyDescent="0.4">
      <c r="A44" s="34" t="s">
        <v>25</v>
      </c>
      <c r="B44" s="3" t="s">
        <v>25</v>
      </c>
      <c r="C44" s="38">
        <v>602</v>
      </c>
    </row>
    <row r="45" spans="1:3" ht="13" thickBot="1" x14ac:dyDescent="0.4">
      <c r="A45" s="34" t="s">
        <v>54</v>
      </c>
      <c r="B45" s="3" t="s">
        <v>54</v>
      </c>
      <c r="C45" s="38">
        <v>75</v>
      </c>
    </row>
    <row r="46" spans="1:3" ht="13" thickBot="1" x14ac:dyDescent="0.4">
      <c r="A46" s="34" t="s">
        <v>20</v>
      </c>
      <c r="B46" s="3" t="s">
        <v>20</v>
      </c>
      <c r="C46" s="38">
        <v>483</v>
      </c>
    </row>
    <row r="47" spans="1:3" ht="15" thickBot="1" x14ac:dyDescent="0.4">
      <c r="A47" s="34" t="s">
        <v>15</v>
      </c>
      <c r="B47" s="44" t="s">
        <v>15</v>
      </c>
      <c r="C47" s="38">
        <v>2016</v>
      </c>
    </row>
    <row r="48" spans="1:3" ht="13" thickBot="1" x14ac:dyDescent="0.4">
      <c r="A48" s="34" t="s">
        <v>28</v>
      </c>
      <c r="B48" s="3" t="s">
        <v>28</v>
      </c>
      <c r="C48" s="38">
        <v>143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1570</v>
      </c>
    </row>
    <row r="51" spans="1:3" ht="15" thickBot="1" x14ac:dyDescent="0.4">
      <c r="A51" s="34" t="s">
        <v>9</v>
      </c>
      <c r="B51" s="44" t="s">
        <v>9</v>
      </c>
      <c r="C51" s="38">
        <v>1224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694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B3996C08-6275-423C-AA2C-FF41CCBE8F53}"/>
    <hyperlink ref="B33" r:id="rId2" display="https://www.worldometers.info/coronavirus/usa/new-jersey/" xr:uid="{57F5A673-6010-417F-B628-01E10971A3CC}"/>
    <hyperlink ref="B6" r:id="rId3" display="https://www.worldometers.info/coronavirus/usa/california/" xr:uid="{4376C04D-EDD4-4AA4-B5BA-4A1B03EB7665}"/>
    <hyperlink ref="B16" r:id="rId4" display="https://www.worldometers.info/coronavirus/usa/illinois/" xr:uid="{F31139FD-D0A3-418A-A1F2-4F0A3CE78322}"/>
    <hyperlink ref="B24" r:id="rId5" display="https://www.worldometers.info/coronavirus/usa/massachusetts/" xr:uid="{CD739F25-F1DD-4129-866F-11D00A44C918}"/>
    <hyperlink ref="B47" r:id="rId6" display="https://www.worldometers.info/coronavirus/usa/texas/" xr:uid="{F7588E9D-6F7C-406D-948C-E8952D27F5AB}"/>
    <hyperlink ref="B41" r:id="rId7" display="https://www.worldometers.info/coronavirus/usa/pennsylvania/" xr:uid="{B1DC7661-A35F-49FD-854B-DB17EE509D86}"/>
    <hyperlink ref="B11" r:id="rId8" display="https://www.worldometers.info/coronavirus/usa/florida/" xr:uid="{1514D297-2B1C-4A1E-A18C-37233B56FFF5}"/>
    <hyperlink ref="B21" r:id="rId9" display="https://www.worldometers.info/coronavirus/usa/louisiana/" xr:uid="{08930DE6-5244-4A37-8D9B-09C4F878A5CA}"/>
    <hyperlink ref="B38" r:id="rId10" display="https://www.worldometers.info/coronavirus/usa/ohio/" xr:uid="{B35F9AE9-80BD-4100-ACC4-C1AEA3B7E195}"/>
    <hyperlink ref="B51" r:id="rId11" display="https://www.worldometers.info/coronavirus/usa/washington/" xr:uid="{7C7D4F60-21B7-46F5-BE7F-D78205466E6B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2020-06-16T16:13:43Z</dcterms:modified>
</cp:coreProperties>
</file>