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A4F2B733-155E-4596-919F-3FA426FFC2E7}" xr6:coauthVersionLast="45" xr6:coauthVersionMax="45" xr10:uidLastSave="{11DDE822-3921-4ED1-BDE6-291202D2750A}"/>
  <bookViews>
    <workbookView xWindow="8355" yWindow="-19425" windowWidth="24330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6" i="3" l="1"/>
  <c r="L14" i="3" l="1"/>
  <c r="M14" i="3"/>
  <c r="N14" i="3"/>
  <c r="N8" i="3" l="1"/>
  <c r="N51" i="3"/>
  <c r="N48" i="3"/>
  <c r="N13" i="3"/>
  <c r="N38" i="3"/>
  <c r="N54" i="3"/>
  <c r="N15" i="3"/>
  <c r="N29" i="3"/>
  <c r="N22" i="3"/>
  <c r="N39" i="3"/>
  <c r="N43" i="3"/>
  <c r="N49" i="3"/>
  <c r="N44" i="3"/>
  <c r="N33" i="3"/>
  <c r="N18" i="3"/>
  <c r="N11" i="3"/>
  <c r="N32" i="3"/>
  <c r="N19" i="3"/>
  <c r="N12" i="3"/>
  <c r="N23" i="3"/>
  <c r="N45" i="3"/>
  <c r="N24" i="3"/>
  <c r="N28" i="3"/>
  <c r="N52" i="3"/>
  <c r="N50" i="3"/>
  <c r="N17" i="3"/>
  <c r="N16" i="3"/>
  <c r="N21" i="3"/>
  <c r="N30" i="3"/>
  <c r="N26" i="3"/>
  <c r="N41" i="3"/>
  <c r="N55" i="3"/>
  <c r="N42" i="3"/>
  <c r="N2" i="3"/>
  <c r="N27" i="3"/>
  <c r="N25" i="3"/>
  <c r="N35" i="3"/>
  <c r="N34" i="3"/>
  <c r="N36" i="3"/>
  <c r="N37" i="3"/>
  <c r="N9" i="3"/>
  <c r="N47" i="3"/>
  <c r="N7" i="3"/>
  <c r="N56" i="3"/>
  <c r="N10" i="3"/>
  <c r="N46" i="3"/>
  <c r="N40" i="3"/>
  <c r="N31" i="3"/>
  <c r="N3" i="3"/>
  <c r="N6" i="3"/>
  <c r="N20" i="3"/>
  <c r="N53" i="3"/>
  <c r="N5" i="3"/>
  <c r="N4" i="3"/>
  <c r="M2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2" i="3"/>
  <c r="L54" i="3"/>
  <c r="L25" i="3"/>
  <c r="L3" i="3"/>
  <c r="L17" i="3"/>
  <c r="L8" i="3"/>
  <c r="L50" i="3"/>
  <c r="L21" i="3"/>
  <c r="L28" i="3"/>
  <c r="L33" i="3"/>
  <c r="L53" i="3"/>
  <c r="L48" i="3"/>
  <c r="L32" i="3"/>
  <c r="L38" i="3"/>
  <c r="L20" i="3"/>
  <c r="L5" i="3"/>
  <c r="L30" i="3"/>
  <c r="L27" i="3"/>
  <c r="L22" i="3"/>
  <c r="L26" i="3"/>
  <c r="L7" i="3"/>
  <c r="L31" i="3"/>
  <c r="L29" i="3"/>
  <c r="L49" i="3"/>
  <c r="L24" i="3"/>
  <c r="L6" i="3"/>
  <c r="L56" i="3"/>
  <c r="L51" i="3"/>
  <c r="L19" i="3"/>
  <c r="L35" i="3"/>
  <c r="L34" i="3"/>
  <c r="L11" i="3"/>
  <c r="L23" i="3"/>
  <c r="L39" i="3"/>
  <c r="L45" i="3"/>
  <c r="L44" i="3"/>
  <c r="L40" i="3"/>
  <c r="L55" i="3"/>
  <c r="L41" i="3"/>
  <c r="L47" i="3"/>
  <c r="L10" i="3"/>
  <c r="L4" i="3"/>
  <c r="L46" i="3"/>
  <c r="L12" i="3"/>
  <c r="L9" i="3"/>
  <c r="L43" i="3"/>
  <c r="L42" i="3"/>
  <c r="L16" i="3"/>
  <c r="L52" i="3"/>
  <c r="L37" i="3"/>
  <c r="L13" i="3"/>
  <c r="L18" i="3"/>
  <c r="M44" i="3" l="1"/>
  <c r="M31" i="3"/>
  <c r="M30" i="3"/>
  <c r="M47" i="3"/>
  <c r="M8" i="3"/>
  <c r="M16" i="3"/>
  <c r="M40" i="3"/>
  <c r="M36" i="3"/>
  <c r="M26" i="3"/>
  <c r="M45" i="3"/>
  <c r="M49" i="3"/>
  <c r="M5" i="3"/>
  <c r="M29" i="3"/>
  <c r="M13" i="3"/>
  <c r="M15" i="3"/>
  <c r="M33" i="3"/>
  <c r="M22" i="3"/>
  <c r="M42" i="3"/>
  <c r="M54" i="3"/>
  <c r="M41" i="3"/>
  <c r="M27" i="3"/>
  <c r="M17" i="3"/>
  <c r="M23" i="3"/>
  <c r="M48" i="3"/>
  <c r="M53" i="3"/>
  <c r="M9" i="3"/>
  <c r="M21" i="3"/>
  <c r="M56" i="3"/>
  <c r="M6" i="3"/>
  <c r="M50" i="3"/>
  <c r="M11" i="3"/>
  <c r="M24" i="3"/>
  <c r="M46" i="3"/>
  <c r="M19" i="3"/>
  <c r="M43" i="3"/>
  <c r="M52" i="3"/>
  <c r="M34" i="3"/>
  <c r="M20" i="3"/>
  <c r="M38" i="3"/>
  <c r="M18" i="3"/>
  <c r="M39" i="3"/>
  <c r="M12" i="3"/>
  <c r="M51" i="3"/>
  <c r="M35" i="3"/>
  <c r="M7" i="3"/>
  <c r="M37" i="3"/>
  <c r="M4" i="3"/>
  <c r="M10" i="3"/>
  <c r="M3" i="3"/>
  <c r="M28" i="3"/>
  <c r="M55" i="3"/>
  <c r="M32" i="3"/>
  <c r="M25" i="3"/>
  <c r="L15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<sst xmlns="http://schemas.openxmlformats.org/spreadsheetml/2006/main" count="321" uniqueCount="102">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</sst>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9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4" fillId="2" borderId="7" xfId="3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tennessee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connecticut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tennessee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connecticut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tennessee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connecticut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tennessee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connecticut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1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7" t="s">
        <v>68</v>
      </c>
      <c r="M1" s="57"/>
      <c r="N1" s="57"/>
      <c r="O1" s="4">
        <v>1.4999999999999999E-2</v>
      </c>
      <c r="P1" s="4"/>
      <c r="Q1" s="58" t="s">
        <v>77</v>
      </c>
      <c r="R1" s="58"/>
      <c r="S1" s="58"/>
      <c r="T1" s="58"/>
      <c r="U1" s="58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7</v>
      </c>
      <c r="B5" s="1">
        <v>434164</v>
      </c>
      <c r="C5" s="2"/>
      <c r="D5" s="1">
        <v>32570</v>
      </c>
      <c r="E5" s="2"/>
      <c r="F5" s="1">
        <v>163129</v>
      </c>
      <c r="G5" s="1">
        <v>22318</v>
      </c>
      <c r="H5" s="1">
        <v>1674</v>
      </c>
      <c r="I5" s="1">
        <v>5115470</v>
      </c>
      <c r="J5" s="1">
        <v>262958</v>
      </c>
      <c r="K5" s="5"/>
      <c r="L5" s="6"/>
    </row>
    <row r="6" spans="1:22" ht="15" thickBot="1" x14ac:dyDescent="0.4">
      <c r="A6" s="37" t="s">
        <v>10</v>
      </c>
      <c r="B6" s="1">
        <v>391084</v>
      </c>
      <c r="C6" s="2"/>
      <c r="D6" s="1">
        <v>7713</v>
      </c>
      <c r="E6" s="2"/>
      <c r="F6" s="1">
        <v>278631</v>
      </c>
      <c r="G6" s="1">
        <v>9898</v>
      </c>
      <c r="H6" s="2">
        <v>195</v>
      </c>
      <c r="I6" s="1">
        <v>6286852</v>
      </c>
      <c r="J6" s="1">
        <v>159112</v>
      </c>
      <c r="K6" s="5"/>
      <c r="L6" s="6"/>
    </row>
    <row r="7" spans="1:22" ht="15" thickBot="1" x14ac:dyDescent="0.4">
      <c r="A7" s="37" t="s">
        <v>13</v>
      </c>
      <c r="B7" s="1">
        <v>350047</v>
      </c>
      <c r="C7" s="2"/>
      <c r="D7" s="1">
        <v>4985</v>
      </c>
      <c r="E7" s="2"/>
      <c r="F7" s="1">
        <v>307133</v>
      </c>
      <c r="G7" s="1">
        <v>16298</v>
      </c>
      <c r="H7" s="2">
        <v>232</v>
      </c>
      <c r="I7" s="1">
        <v>3002641</v>
      </c>
      <c r="J7" s="1">
        <v>139802</v>
      </c>
      <c r="K7" s="5"/>
      <c r="L7" s="6"/>
    </row>
    <row r="8" spans="1:22" ht="15" thickBot="1" x14ac:dyDescent="0.4">
      <c r="A8" s="37" t="s">
        <v>15</v>
      </c>
      <c r="B8" s="1">
        <v>339210</v>
      </c>
      <c r="C8" s="2"/>
      <c r="D8" s="1">
        <v>4063</v>
      </c>
      <c r="E8" s="2"/>
      <c r="F8" s="1">
        <v>162211</v>
      </c>
      <c r="G8" s="1">
        <v>11699</v>
      </c>
      <c r="H8" s="2">
        <v>140</v>
      </c>
      <c r="I8" s="1">
        <v>3207857</v>
      </c>
      <c r="J8" s="1">
        <v>110631</v>
      </c>
      <c r="K8" s="5"/>
      <c r="L8" s="6"/>
    </row>
    <row r="9" spans="1:22" ht="15" thickBot="1" x14ac:dyDescent="0.4">
      <c r="A9" s="37" t="s">
        <v>8</v>
      </c>
      <c r="B9" s="1">
        <v>182983</v>
      </c>
      <c r="C9" s="2"/>
      <c r="D9" s="1">
        <v>15781</v>
      </c>
      <c r="E9" s="2"/>
      <c r="F9" s="1">
        <v>61862</v>
      </c>
      <c r="G9" s="1">
        <v>20601</v>
      </c>
      <c r="H9" s="1">
        <v>1777</v>
      </c>
      <c r="I9" s="1">
        <v>1791137</v>
      </c>
      <c r="J9" s="1">
        <v>201655</v>
      </c>
      <c r="K9" s="5"/>
      <c r="L9" s="6"/>
    </row>
    <row r="10" spans="1:22" ht="15" thickBot="1" x14ac:dyDescent="0.4">
      <c r="A10" s="37" t="s">
        <v>12</v>
      </c>
      <c r="B10" s="1">
        <v>162750</v>
      </c>
      <c r="C10" s="2"/>
      <c r="D10" s="1">
        <v>7488</v>
      </c>
      <c r="E10" s="2"/>
      <c r="F10" s="1">
        <v>16657</v>
      </c>
      <c r="G10" s="1">
        <v>12843</v>
      </c>
      <c r="H10" s="2">
        <v>591</v>
      </c>
      <c r="I10" s="1">
        <v>2244511</v>
      </c>
      <c r="J10" s="1">
        <v>177126</v>
      </c>
      <c r="K10" s="5"/>
      <c r="L10" s="6"/>
    </row>
    <row r="11" spans="1:22" ht="15" thickBot="1" x14ac:dyDescent="0.4">
      <c r="A11" s="37" t="s">
        <v>33</v>
      </c>
      <c r="B11" s="1">
        <v>143624</v>
      </c>
      <c r="C11" s="2"/>
      <c r="D11" s="1">
        <v>2761</v>
      </c>
      <c r="E11" s="2"/>
      <c r="F11" s="1">
        <v>122714</v>
      </c>
      <c r="G11" s="1">
        <v>19732</v>
      </c>
      <c r="H11" s="2">
        <v>379</v>
      </c>
      <c r="I11" s="1">
        <v>995510</v>
      </c>
      <c r="J11" s="1">
        <v>136770</v>
      </c>
      <c r="K11" s="6"/>
      <c r="L11" s="6"/>
    </row>
    <row r="12" spans="1:22" ht="15" thickBot="1" x14ac:dyDescent="0.4">
      <c r="A12" s="37" t="s">
        <v>16</v>
      </c>
      <c r="B12" s="1">
        <v>143123</v>
      </c>
      <c r="C12" s="2"/>
      <c r="D12" s="1">
        <v>3173</v>
      </c>
      <c r="E12" s="2"/>
      <c r="F12" s="1">
        <v>116879</v>
      </c>
      <c r="G12" s="1">
        <v>13480</v>
      </c>
      <c r="H12" s="2">
        <v>299</v>
      </c>
      <c r="I12" s="1">
        <v>1455776</v>
      </c>
      <c r="J12" s="1">
        <v>137112</v>
      </c>
      <c r="K12" s="6"/>
      <c r="L12" s="6"/>
    </row>
    <row r="13" spans="1:22" ht="15" thickBot="1" x14ac:dyDescent="0.4">
      <c r="A13" s="37" t="s">
        <v>17</v>
      </c>
      <c r="B13" s="1">
        <v>113534</v>
      </c>
      <c r="C13" s="2"/>
      <c r="D13" s="1">
        <v>8431</v>
      </c>
      <c r="E13" s="2"/>
      <c r="F13" s="1">
        <v>9713</v>
      </c>
      <c r="G13" s="1">
        <v>16472</v>
      </c>
      <c r="H13" s="1">
        <v>1223</v>
      </c>
      <c r="I13" s="1">
        <v>1120048</v>
      </c>
      <c r="J13" s="1">
        <v>162502</v>
      </c>
      <c r="K13" s="6"/>
      <c r="L13" s="6"/>
    </row>
    <row r="14" spans="1:22" ht="15" thickBot="1" x14ac:dyDescent="0.4">
      <c r="A14" s="37" t="s">
        <v>19</v>
      </c>
      <c r="B14" s="1">
        <v>105384</v>
      </c>
      <c r="C14" s="2"/>
      <c r="D14" s="1">
        <v>7084</v>
      </c>
      <c r="E14" s="2"/>
      <c r="F14" s="1">
        <v>21520</v>
      </c>
      <c r="G14" s="1">
        <v>8232</v>
      </c>
      <c r="H14" s="2">
        <v>553</v>
      </c>
      <c r="I14" s="1">
        <v>1028873</v>
      </c>
      <c r="J14" s="1">
        <v>80368</v>
      </c>
      <c r="K14" s="5"/>
      <c r="L14" s="6"/>
    </row>
    <row r="15" spans="1:22" ht="15" thickBot="1" x14ac:dyDescent="0.4">
      <c r="A15" s="37" t="s">
        <v>24</v>
      </c>
      <c r="B15" s="1">
        <v>99816</v>
      </c>
      <c r="C15" s="2"/>
      <c r="D15" s="1">
        <v>1667</v>
      </c>
      <c r="E15" s="2"/>
      <c r="F15" s="1">
        <v>31025</v>
      </c>
      <c r="G15" s="1">
        <v>9517</v>
      </c>
      <c r="H15" s="2">
        <v>159</v>
      </c>
      <c r="I15" s="1">
        <v>1394864</v>
      </c>
      <c r="J15" s="1">
        <v>132995</v>
      </c>
      <c r="K15" s="5"/>
      <c r="L15" s="6"/>
    </row>
    <row r="16" spans="1:22" ht="15" thickBot="1" x14ac:dyDescent="0.4">
      <c r="A16" s="37" t="s">
        <v>14</v>
      </c>
      <c r="B16" s="1">
        <v>91706</v>
      </c>
      <c r="C16" s="2"/>
      <c r="D16" s="1">
        <v>3545</v>
      </c>
      <c r="E16" s="2"/>
      <c r="F16" s="1">
        <v>34873</v>
      </c>
      <c r="G16" s="1">
        <v>19727</v>
      </c>
      <c r="H16" s="2">
        <v>763</v>
      </c>
      <c r="I16" s="1">
        <v>1069304</v>
      </c>
      <c r="J16" s="1">
        <v>230018</v>
      </c>
      <c r="K16" s="5"/>
      <c r="L16" s="6"/>
    </row>
    <row r="17" spans="1:12" ht="15" thickBot="1" x14ac:dyDescent="0.4">
      <c r="A17" s="37" t="s">
        <v>11</v>
      </c>
      <c r="B17" s="1">
        <v>81868</v>
      </c>
      <c r="C17" s="2"/>
      <c r="D17" s="1">
        <v>6366</v>
      </c>
      <c r="E17" s="2"/>
      <c r="F17" s="1">
        <v>20340</v>
      </c>
      <c r="G17" s="1">
        <v>8198</v>
      </c>
      <c r="H17" s="2">
        <v>637</v>
      </c>
      <c r="I17" s="1">
        <v>1702773</v>
      </c>
      <c r="J17" s="1">
        <v>170501</v>
      </c>
      <c r="K17" s="5"/>
      <c r="L17" s="6"/>
    </row>
    <row r="18" spans="1:12" ht="15" thickBot="1" x14ac:dyDescent="0.4">
      <c r="A18" s="37" t="s">
        <v>26</v>
      </c>
      <c r="B18" s="1">
        <v>78131</v>
      </c>
      <c r="C18" s="2"/>
      <c r="D18" s="1">
        <v>3377</v>
      </c>
      <c r="E18" s="2"/>
      <c r="F18" s="1">
        <v>69410</v>
      </c>
      <c r="G18" s="1">
        <v>12923</v>
      </c>
      <c r="H18" s="2">
        <v>559</v>
      </c>
      <c r="I18" s="1">
        <v>943853</v>
      </c>
      <c r="J18" s="1">
        <v>156120</v>
      </c>
      <c r="K18" s="6"/>
      <c r="L18" s="6"/>
    </row>
    <row r="19" spans="1:12" ht="15" thickBot="1" x14ac:dyDescent="0.4">
      <c r="A19" s="37" t="s">
        <v>20</v>
      </c>
      <c r="B19" s="1">
        <v>78115</v>
      </c>
      <c r="C19" s="2"/>
      <c r="D19" s="2">
        <v>843</v>
      </c>
      <c r="E19" s="2"/>
      <c r="F19" s="1">
        <v>32953</v>
      </c>
      <c r="G19" s="1">
        <v>11438</v>
      </c>
      <c r="H19" s="2">
        <v>123</v>
      </c>
      <c r="I19" s="1">
        <v>1196543</v>
      </c>
      <c r="J19" s="1">
        <v>175211</v>
      </c>
      <c r="K19" s="5"/>
      <c r="L19" s="6"/>
    </row>
    <row r="20" spans="1:12" ht="15" thickBot="1" x14ac:dyDescent="0.4">
      <c r="A20" s="37" t="s">
        <v>29</v>
      </c>
      <c r="B20" s="1">
        <v>77430</v>
      </c>
      <c r="C20" s="2"/>
      <c r="D20" s="1">
        <v>2027</v>
      </c>
      <c r="E20" s="2"/>
      <c r="F20" s="1">
        <v>65386</v>
      </c>
      <c r="G20" s="1">
        <v>9072</v>
      </c>
      <c r="H20" s="2">
        <v>237</v>
      </c>
      <c r="I20" s="1">
        <v>998292</v>
      </c>
      <c r="J20" s="1">
        <v>116957</v>
      </c>
      <c r="K20" s="5"/>
      <c r="L20" s="6"/>
    </row>
    <row r="21" spans="1:12" ht="15" thickBot="1" x14ac:dyDescent="0.4">
      <c r="A21" s="37" t="s">
        <v>21</v>
      </c>
      <c r="B21" s="1">
        <v>74966</v>
      </c>
      <c r="C21" s="2"/>
      <c r="D21" s="1">
        <v>3178</v>
      </c>
      <c r="E21" s="2"/>
      <c r="F21" s="1">
        <v>20720</v>
      </c>
      <c r="G21" s="1">
        <v>6413</v>
      </c>
      <c r="H21" s="2">
        <v>272</v>
      </c>
      <c r="I21" s="1">
        <v>1158737</v>
      </c>
      <c r="J21" s="1">
        <v>99130</v>
      </c>
      <c r="K21" s="5"/>
      <c r="L21" s="6"/>
    </row>
    <row r="22" spans="1:12" ht="15" thickBot="1" x14ac:dyDescent="0.4">
      <c r="A22" s="37" t="s">
        <v>25</v>
      </c>
      <c r="B22" s="1">
        <v>69986</v>
      </c>
      <c r="C22" s="2"/>
      <c r="D22" s="1">
        <v>1155</v>
      </c>
      <c r="E22" s="2"/>
      <c r="F22" s="1">
        <v>43926</v>
      </c>
      <c r="G22" s="1">
        <v>13593</v>
      </c>
      <c r="H22" s="2">
        <v>224</v>
      </c>
      <c r="I22" s="1">
        <v>626970</v>
      </c>
      <c r="J22" s="1">
        <v>121772</v>
      </c>
      <c r="K22" s="5"/>
      <c r="L22" s="6"/>
    </row>
    <row r="23" spans="1:12" ht="15" thickBot="1" x14ac:dyDescent="0.4">
      <c r="A23" s="37" t="s">
        <v>36</v>
      </c>
      <c r="B23" s="1">
        <v>67011</v>
      </c>
      <c r="C23" s="2"/>
      <c r="D23" s="1">
        <v>1287</v>
      </c>
      <c r="E23" s="2"/>
      <c r="F23" s="1">
        <v>35988</v>
      </c>
      <c r="G23" s="1">
        <v>13667</v>
      </c>
      <c r="H23" s="2">
        <v>262</v>
      </c>
      <c r="I23" s="1">
        <v>584387</v>
      </c>
      <c r="J23" s="1">
        <v>119185</v>
      </c>
      <c r="K23" s="6"/>
      <c r="L23" s="6"/>
    </row>
    <row r="24" spans="1:12" ht="15" thickBot="1" x14ac:dyDescent="0.4">
      <c r="A24" s="37" t="s">
        <v>27</v>
      </c>
      <c r="B24" s="1">
        <v>56571</v>
      </c>
      <c r="C24" s="2"/>
      <c r="D24" s="1">
        <v>2822</v>
      </c>
      <c r="E24" s="2"/>
      <c r="F24" s="1">
        <v>12784</v>
      </c>
      <c r="G24" s="1">
        <v>8403</v>
      </c>
      <c r="H24" s="2">
        <v>419</v>
      </c>
      <c r="I24" s="1">
        <v>626880</v>
      </c>
      <c r="J24" s="1">
        <v>93116</v>
      </c>
      <c r="K24" s="5"/>
      <c r="L24" s="6"/>
    </row>
    <row r="25" spans="1:12" ht="15" thickBot="1" x14ac:dyDescent="0.4">
      <c r="A25" s="37" t="s">
        <v>9</v>
      </c>
      <c r="B25" s="1">
        <v>48131</v>
      </c>
      <c r="C25" s="2"/>
      <c r="D25" s="1">
        <v>1454</v>
      </c>
      <c r="E25" s="2"/>
      <c r="F25" s="1">
        <v>31175</v>
      </c>
      <c r="G25" s="1">
        <v>6321</v>
      </c>
      <c r="H25" s="2">
        <v>191</v>
      </c>
      <c r="I25" s="1">
        <v>809339</v>
      </c>
      <c r="J25" s="1">
        <v>106284</v>
      </c>
      <c r="K25" s="5"/>
      <c r="L25" s="6"/>
    </row>
    <row r="26" spans="1:12" ht="15" thickBot="1" x14ac:dyDescent="0.4">
      <c r="A26" s="37" t="s">
        <v>23</v>
      </c>
      <c r="B26" s="1">
        <v>47893</v>
      </c>
      <c r="C26" s="2"/>
      <c r="D26" s="1">
        <v>4396</v>
      </c>
      <c r="E26" s="2"/>
      <c r="F26" s="1">
        <v>24212</v>
      </c>
      <c r="G26" s="1">
        <v>13433</v>
      </c>
      <c r="H26" s="1">
        <v>1233</v>
      </c>
      <c r="I26" s="1">
        <v>627986</v>
      </c>
      <c r="J26" s="1">
        <v>176139</v>
      </c>
      <c r="K26" s="5"/>
      <c r="L26" s="6"/>
    </row>
    <row r="27" spans="1:12" ht="15" thickBot="1" x14ac:dyDescent="0.4">
      <c r="A27" s="37" t="s">
        <v>32</v>
      </c>
      <c r="B27" s="1">
        <v>46204</v>
      </c>
      <c r="C27" s="2"/>
      <c r="D27" s="1">
        <v>1581</v>
      </c>
      <c r="E27" s="2"/>
      <c r="F27" s="1">
        <v>4622</v>
      </c>
      <c r="G27" s="1">
        <v>8193</v>
      </c>
      <c r="H27" s="2">
        <v>280</v>
      </c>
      <c r="I27" s="1">
        <v>853188</v>
      </c>
      <c r="J27" s="1">
        <v>151284</v>
      </c>
      <c r="K27" s="5"/>
      <c r="L27" s="6"/>
    </row>
    <row r="28" spans="1:12" ht="15" thickBot="1" x14ac:dyDescent="0.4">
      <c r="A28" s="37" t="s">
        <v>30</v>
      </c>
      <c r="B28" s="1">
        <v>42638</v>
      </c>
      <c r="C28" s="2"/>
      <c r="D28" s="1">
        <v>1355</v>
      </c>
      <c r="E28" s="2"/>
      <c r="F28" s="1">
        <v>15351</v>
      </c>
      <c r="G28" s="1">
        <v>14327</v>
      </c>
      <c r="H28" s="2">
        <v>455</v>
      </c>
      <c r="I28" s="1">
        <v>391352</v>
      </c>
      <c r="J28" s="1">
        <v>131496</v>
      </c>
      <c r="K28" s="5"/>
      <c r="L28" s="6"/>
    </row>
    <row r="29" spans="1:12" ht="15" thickBot="1" x14ac:dyDescent="0.4">
      <c r="A29" s="37" t="s">
        <v>22</v>
      </c>
      <c r="B29" s="1">
        <v>42315</v>
      </c>
      <c r="C29" s="2"/>
      <c r="D29" s="2">
        <v>844</v>
      </c>
      <c r="E29" s="2"/>
      <c r="F29" s="1">
        <v>8843</v>
      </c>
      <c r="G29" s="1">
        <v>7268</v>
      </c>
      <c r="H29" s="2">
        <v>145</v>
      </c>
      <c r="I29" s="1">
        <v>773217</v>
      </c>
      <c r="J29" s="1">
        <v>132800</v>
      </c>
      <c r="K29" s="5"/>
      <c r="L29" s="6"/>
    </row>
    <row r="30" spans="1:12" ht="15" thickBot="1" x14ac:dyDescent="0.4">
      <c r="A30" s="37" t="s">
        <v>18</v>
      </c>
      <c r="B30" s="1">
        <v>40142</v>
      </c>
      <c r="C30" s="2"/>
      <c r="D30" s="1">
        <v>1752</v>
      </c>
      <c r="E30" s="2"/>
      <c r="F30" s="1">
        <v>24120</v>
      </c>
      <c r="G30" s="1">
        <v>6971</v>
      </c>
      <c r="H30" s="2">
        <v>304</v>
      </c>
      <c r="I30" s="1">
        <v>439068</v>
      </c>
      <c r="J30" s="1">
        <v>76244</v>
      </c>
      <c r="K30" s="6"/>
      <c r="L30" s="6"/>
    </row>
    <row r="31" spans="1:12" ht="15" thickBot="1" x14ac:dyDescent="0.4">
      <c r="A31" s="37" t="s">
        <v>41</v>
      </c>
      <c r="B31" s="1">
        <v>38813</v>
      </c>
      <c r="C31" s="46">
        <v>89</v>
      </c>
      <c r="D31" s="2">
        <v>794</v>
      </c>
      <c r="E31" s="2"/>
      <c r="F31" s="1">
        <v>10070</v>
      </c>
      <c r="G31" s="1">
        <v>12302</v>
      </c>
      <c r="H31" s="2">
        <v>252</v>
      </c>
      <c r="I31" s="1">
        <v>418345</v>
      </c>
      <c r="J31" s="1">
        <v>132595</v>
      </c>
      <c r="K31" s="5"/>
      <c r="L31" s="6"/>
    </row>
    <row r="32" spans="1:12" ht="15" thickBot="1" x14ac:dyDescent="0.4">
      <c r="A32" s="37" t="s">
        <v>31</v>
      </c>
      <c r="B32" s="1">
        <v>35765</v>
      </c>
      <c r="C32" s="2"/>
      <c r="D32" s="2">
        <v>647</v>
      </c>
      <c r="E32" s="2"/>
      <c r="F32" s="1">
        <v>11608</v>
      </c>
      <c r="G32" s="1">
        <v>11611</v>
      </c>
      <c r="H32" s="2">
        <v>210</v>
      </c>
      <c r="I32" s="1">
        <v>490644</v>
      </c>
      <c r="J32" s="1">
        <v>159292</v>
      </c>
      <c r="K32" s="5"/>
      <c r="L32" s="6"/>
    </row>
    <row r="33" spans="1:12" ht="15" thickBot="1" x14ac:dyDescent="0.4">
      <c r="A33" s="37" t="s">
        <v>35</v>
      </c>
      <c r="B33" s="1">
        <v>35218</v>
      </c>
      <c r="C33" s="2"/>
      <c r="D33" s="1">
        <v>1165</v>
      </c>
      <c r="E33" s="2"/>
      <c r="F33" s="1">
        <v>27065</v>
      </c>
      <c r="G33" s="1">
        <v>5738</v>
      </c>
      <c r="H33" s="2">
        <v>190</v>
      </c>
      <c r="I33" s="1">
        <v>612612</v>
      </c>
      <c r="J33" s="1">
        <v>99816</v>
      </c>
      <c r="K33" s="5"/>
      <c r="L33" s="6"/>
    </row>
    <row r="34" spans="1:12" ht="15" thickBot="1" x14ac:dyDescent="0.4">
      <c r="A34" s="37" t="s">
        <v>28</v>
      </c>
      <c r="B34" s="1">
        <v>34117</v>
      </c>
      <c r="C34" s="2"/>
      <c r="D34" s="2">
        <v>243</v>
      </c>
      <c r="E34" s="2"/>
      <c r="F34" s="1">
        <v>12959</v>
      </c>
      <c r="G34" s="1">
        <v>10642</v>
      </c>
      <c r="H34" s="2">
        <v>76</v>
      </c>
      <c r="I34" s="1">
        <v>545296</v>
      </c>
      <c r="J34" s="1">
        <v>170088</v>
      </c>
      <c r="K34" s="6"/>
      <c r="L34" s="6"/>
    </row>
    <row r="35" spans="1:12" ht="15" thickBot="1" x14ac:dyDescent="0.4">
      <c r="A35" s="37" t="s">
        <v>34</v>
      </c>
      <c r="B35" s="1">
        <v>33228</v>
      </c>
      <c r="C35" s="2"/>
      <c r="D35" s="2">
        <v>357</v>
      </c>
      <c r="E35" s="2"/>
      <c r="F35" s="1">
        <v>7579</v>
      </c>
      <c r="G35" s="1">
        <v>11011</v>
      </c>
      <c r="H35" s="2">
        <v>118</v>
      </c>
      <c r="I35" s="1">
        <v>419171</v>
      </c>
      <c r="J35" s="1">
        <v>138899</v>
      </c>
      <c r="K35" s="5"/>
      <c r="L35" s="6"/>
    </row>
    <row r="36" spans="1:12" ht="15" thickBot="1" x14ac:dyDescent="0.4">
      <c r="A36" s="37" t="s">
        <v>46</v>
      </c>
      <c r="B36" s="1">
        <v>25265</v>
      </c>
      <c r="C36" s="2"/>
      <c r="D36" s="2">
        <v>451</v>
      </c>
      <c r="E36" s="2"/>
      <c r="F36" s="1">
        <v>5348</v>
      </c>
      <c r="G36" s="1">
        <v>6385</v>
      </c>
      <c r="H36" s="2">
        <v>114</v>
      </c>
      <c r="I36" s="1">
        <v>479547</v>
      </c>
      <c r="J36" s="1">
        <v>121190</v>
      </c>
      <c r="K36" s="5"/>
      <c r="L36" s="6"/>
    </row>
    <row r="37" spans="1:12" ht="15" thickBot="1" x14ac:dyDescent="0.4">
      <c r="A37" s="37" t="s">
        <v>38</v>
      </c>
      <c r="B37" s="1">
        <v>23161</v>
      </c>
      <c r="C37" s="2"/>
      <c r="D37" s="2">
        <v>670</v>
      </c>
      <c r="E37" s="2"/>
      <c r="F37" s="1">
        <v>15667</v>
      </c>
      <c r="G37" s="1">
        <v>5184</v>
      </c>
      <c r="H37" s="2">
        <v>150</v>
      </c>
      <c r="I37" s="1">
        <v>529481</v>
      </c>
      <c r="J37" s="1">
        <v>118514</v>
      </c>
      <c r="K37" s="5"/>
      <c r="L37" s="6"/>
    </row>
    <row r="38" spans="1:12" ht="15" thickBot="1" x14ac:dyDescent="0.4">
      <c r="A38" s="37" t="s">
        <v>50</v>
      </c>
      <c r="B38" s="1">
        <v>22583</v>
      </c>
      <c r="C38" s="2"/>
      <c r="D38" s="2">
        <v>301</v>
      </c>
      <c r="E38" s="2"/>
      <c r="F38" s="1">
        <v>5170</v>
      </c>
      <c r="G38" s="1">
        <v>11674</v>
      </c>
      <c r="H38" s="2">
        <v>156</v>
      </c>
      <c r="I38" s="1">
        <v>235149</v>
      </c>
      <c r="J38" s="1">
        <v>121561</v>
      </c>
      <c r="K38" s="5"/>
      <c r="L38" s="6"/>
    </row>
    <row r="39" spans="1:12" ht="15" thickBot="1" x14ac:dyDescent="0.4">
      <c r="A39" s="37" t="s">
        <v>45</v>
      </c>
      <c r="B39" s="1">
        <v>22356</v>
      </c>
      <c r="C39" s="2"/>
      <c r="D39" s="2">
        <v>307</v>
      </c>
      <c r="E39" s="2"/>
      <c r="F39" s="1">
        <v>9588</v>
      </c>
      <c r="G39" s="1">
        <v>7674</v>
      </c>
      <c r="H39" s="2">
        <v>105</v>
      </c>
      <c r="I39" s="1">
        <v>249353</v>
      </c>
      <c r="J39" s="1">
        <v>85591</v>
      </c>
      <c r="K39" s="5"/>
      <c r="L39" s="6"/>
    </row>
    <row r="40" spans="1:12" ht="15" thickBot="1" x14ac:dyDescent="0.4">
      <c r="A40" s="37" t="s">
        <v>40</v>
      </c>
      <c r="B40" s="1">
        <v>17793</v>
      </c>
      <c r="C40" s="2"/>
      <c r="D40" s="2">
        <v>990</v>
      </c>
      <c r="E40" s="2"/>
      <c r="F40" s="1">
        <v>15086</v>
      </c>
      <c r="G40" s="1">
        <v>16796</v>
      </c>
      <c r="H40" s="2">
        <v>935</v>
      </c>
      <c r="I40" s="1">
        <v>304770</v>
      </c>
      <c r="J40" s="1">
        <v>287692</v>
      </c>
      <c r="K40" s="6"/>
      <c r="L40" s="6"/>
    </row>
    <row r="41" spans="1:12" ht="15" thickBot="1" x14ac:dyDescent="0.4">
      <c r="A41" s="37" t="s">
        <v>44</v>
      </c>
      <c r="B41" s="1">
        <v>16971</v>
      </c>
      <c r="C41" s="2"/>
      <c r="D41" s="2">
        <v>571</v>
      </c>
      <c r="E41" s="2"/>
      <c r="F41" s="1">
        <v>9636</v>
      </c>
      <c r="G41" s="1">
        <v>8094</v>
      </c>
      <c r="H41" s="2">
        <v>272</v>
      </c>
      <c r="I41" s="1">
        <v>469215</v>
      </c>
      <c r="J41" s="1">
        <v>223774</v>
      </c>
      <c r="K41" s="5"/>
      <c r="L41" s="6"/>
    </row>
    <row r="42" spans="1:12" ht="15" thickBot="1" x14ac:dyDescent="0.4">
      <c r="A42" s="37" t="s">
        <v>49</v>
      </c>
      <c r="B42" s="1">
        <v>14873</v>
      </c>
      <c r="C42" s="2"/>
      <c r="D42" s="2">
        <v>119</v>
      </c>
      <c r="E42" s="2"/>
      <c r="F42" s="1">
        <v>10605</v>
      </c>
      <c r="G42" s="1">
        <v>8323</v>
      </c>
      <c r="H42" s="2">
        <v>67</v>
      </c>
      <c r="I42" s="1">
        <v>146994</v>
      </c>
      <c r="J42" s="1">
        <v>82254</v>
      </c>
      <c r="K42" s="5"/>
      <c r="L42" s="6"/>
    </row>
    <row r="43" spans="1:12" ht="15" thickBot="1" x14ac:dyDescent="0.4">
      <c r="A43" s="37" t="s">
        <v>37</v>
      </c>
      <c r="B43" s="1">
        <v>14579</v>
      </c>
      <c r="C43" s="2"/>
      <c r="D43" s="2">
        <v>260</v>
      </c>
      <c r="E43" s="2"/>
      <c r="F43" s="1">
        <v>11094</v>
      </c>
      <c r="G43" s="1">
        <v>3457</v>
      </c>
      <c r="H43" s="2">
        <v>62</v>
      </c>
      <c r="I43" s="1">
        <v>335590</v>
      </c>
      <c r="J43" s="1">
        <v>79566</v>
      </c>
      <c r="K43" s="5"/>
      <c r="L43" s="6"/>
    </row>
    <row r="44" spans="1:12" ht="15" thickBot="1" x14ac:dyDescent="0.4">
      <c r="A44" s="37" t="s">
        <v>43</v>
      </c>
      <c r="B44" s="1">
        <v>13519</v>
      </c>
      <c r="C44" s="2"/>
      <c r="D44" s="2">
        <v>523</v>
      </c>
      <c r="E44" s="2"/>
      <c r="F44" s="1">
        <v>5634</v>
      </c>
      <c r="G44" s="1">
        <v>13883</v>
      </c>
      <c r="H44" s="2">
        <v>537</v>
      </c>
      <c r="I44" s="1">
        <v>152995</v>
      </c>
      <c r="J44" s="1">
        <v>157117</v>
      </c>
      <c r="K44" s="6"/>
      <c r="L44" s="6"/>
    </row>
    <row r="45" spans="1:12" ht="29.5" thickBot="1" x14ac:dyDescent="0.4">
      <c r="A45" s="37" t="s">
        <v>63</v>
      </c>
      <c r="B45" s="1">
        <v>11261</v>
      </c>
      <c r="C45" s="2"/>
      <c r="D45" s="2">
        <v>578</v>
      </c>
      <c r="E45" s="2"/>
      <c r="F45" s="1">
        <v>8797</v>
      </c>
      <c r="G45" s="1">
        <v>15956</v>
      </c>
      <c r="H45" s="2">
        <v>819</v>
      </c>
      <c r="I45" s="1">
        <v>147765</v>
      </c>
      <c r="J45" s="1">
        <v>209373</v>
      </c>
      <c r="K45" s="6"/>
      <c r="L45" s="6"/>
    </row>
    <row r="46" spans="1:12" ht="15" thickBot="1" x14ac:dyDescent="0.4">
      <c r="A46" s="37" t="s">
        <v>54</v>
      </c>
      <c r="B46" s="1">
        <v>7906</v>
      </c>
      <c r="C46" s="2"/>
      <c r="D46" s="2">
        <v>118</v>
      </c>
      <c r="E46" s="2"/>
      <c r="F46" s="2">
        <v>836</v>
      </c>
      <c r="G46" s="1">
        <v>8937</v>
      </c>
      <c r="H46" s="2">
        <v>133</v>
      </c>
      <c r="I46" s="1">
        <v>98088</v>
      </c>
      <c r="J46" s="1">
        <v>110877</v>
      </c>
      <c r="K46" s="6"/>
      <c r="L46" s="6"/>
    </row>
    <row r="47" spans="1:12" ht="29.5" thickBot="1" x14ac:dyDescent="0.4">
      <c r="A47" s="37" t="s">
        <v>42</v>
      </c>
      <c r="B47" s="1">
        <v>6203</v>
      </c>
      <c r="C47" s="2"/>
      <c r="D47" s="2">
        <v>398</v>
      </c>
      <c r="E47" s="2"/>
      <c r="F47" s="2">
        <v>554</v>
      </c>
      <c r="G47" s="1">
        <v>4562</v>
      </c>
      <c r="H47" s="2">
        <v>293</v>
      </c>
      <c r="I47" s="1">
        <v>168844</v>
      </c>
      <c r="J47" s="1">
        <v>124176</v>
      </c>
      <c r="K47" s="6"/>
      <c r="L47" s="6"/>
    </row>
    <row r="48" spans="1:12" ht="15" thickBot="1" x14ac:dyDescent="0.4">
      <c r="A48" s="37" t="s">
        <v>56</v>
      </c>
      <c r="B48" s="1">
        <v>5042</v>
      </c>
      <c r="C48" s="2"/>
      <c r="D48" s="2">
        <v>100</v>
      </c>
      <c r="E48" s="2"/>
      <c r="F48" s="1">
        <v>1315</v>
      </c>
      <c r="G48" s="1">
        <v>2813</v>
      </c>
      <c r="H48" s="2">
        <v>56</v>
      </c>
      <c r="I48" s="1">
        <v>230864</v>
      </c>
      <c r="J48" s="1">
        <v>128820</v>
      </c>
      <c r="K48" s="6"/>
      <c r="L48" s="6"/>
    </row>
    <row r="49" spans="1:12" ht="15" thickBot="1" x14ac:dyDescent="0.4">
      <c r="A49" s="37" t="s">
        <v>53</v>
      </c>
      <c r="B49" s="1">
        <v>5019</v>
      </c>
      <c r="C49" s="2"/>
      <c r="D49" s="2">
        <v>92</v>
      </c>
      <c r="E49" s="2"/>
      <c r="F49" s="2">
        <v>796</v>
      </c>
      <c r="G49" s="1">
        <v>6586</v>
      </c>
      <c r="H49" s="2">
        <v>121</v>
      </c>
      <c r="I49" s="1">
        <v>133854</v>
      </c>
      <c r="J49" s="1">
        <v>175647</v>
      </c>
      <c r="K49" s="5"/>
      <c r="L49" s="6"/>
    </row>
    <row r="50" spans="1:12" ht="15" thickBot="1" x14ac:dyDescent="0.4">
      <c r="A50" s="37" t="s">
        <v>39</v>
      </c>
      <c r="B50" s="1">
        <v>3687</v>
      </c>
      <c r="C50" s="2"/>
      <c r="D50" s="2">
        <v>117</v>
      </c>
      <c r="E50" s="2"/>
      <c r="F50" s="2">
        <v>422</v>
      </c>
      <c r="G50" s="1">
        <v>2743</v>
      </c>
      <c r="H50" s="2">
        <v>87</v>
      </c>
      <c r="I50" s="1">
        <v>145461</v>
      </c>
      <c r="J50" s="1">
        <v>108213</v>
      </c>
      <c r="K50" s="5"/>
      <c r="L50" s="6"/>
    </row>
    <row r="51" spans="1:12" ht="15" thickBot="1" x14ac:dyDescent="0.4">
      <c r="A51" s="37" t="s">
        <v>51</v>
      </c>
      <c r="B51" s="1">
        <v>2533</v>
      </c>
      <c r="C51" s="2"/>
      <c r="D51" s="2">
        <v>37</v>
      </c>
      <c r="E51" s="2"/>
      <c r="F51" s="1">
        <v>1421</v>
      </c>
      <c r="G51" s="1">
        <v>2370</v>
      </c>
      <c r="H51" s="2">
        <v>35</v>
      </c>
      <c r="I51" s="1">
        <v>133159</v>
      </c>
      <c r="J51" s="1">
        <v>124590</v>
      </c>
      <c r="K51" s="5"/>
      <c r="L51" s="6"/>
    </row>
    <row r="52" spans="1:12" ht="15" thickBot="1" x14ac:dyDescent="0.4">
      <c r="A52" s="37" t="s">
        <v>55</v>
      </c>
      <c r="B52" s="1">
        <v>2126</v>
      </c>
      <c r="C52" s="2"/>
      <c r="D52" s="2">
        <v>25</v>
      </c>
      <c r="E52" s="2"/>
      <c r="F52" s="2">
        <v>486</v>
      </c>
      <c r="G52" s="1">
        <v>3673</v>
      </c>
      <c r="H52" s="2">
        <v>43</v>
      </c>
      <c r="I52" s="1">
        <v>63204</v>
      </c>
      <c r="J52" s="1">
        <v>109206</v>
      </c>
      <c r="K52" s="5"/>
      <c r="L52" s="6"/>
    </row>
    <row r="53" spans="1:12" ht="15" thickBot="1" x14ac:dyDescent="0.4">
      <c r="A53" s="37" t="s">
        <v>52</v>
      </c>
      <c r="B53" s="1">
        <v>1874</v>
      </c>
      <c r="C53" s="2"/>
      <c r="D53" s="2">
        <v>18</v>
      </c>
      <c r="E53" s="2"/>
      <c r="F53" s="1">
        <v>1144</v>
      </c>
      <c r="G53" s="1">
        <v>2562</v>
      </c>
      <c r="H53" s="2">
        <v>25</v>
      </c>
      <c r="I53" s="1">
        <v>173010</v>
      </c>
      <c r="J53" s="1">
        <v>236499</v>
      </c>
      <c r="K53" s="6"/>
      <c r="L53" s="6"/>
    </row>
    <row r="54" spans="1:12" ht="15" thickBot="1" x14ac:dyDescent="0.4">
      <c r="A54" s="37" t="s">
        <v>47</v>
      </c>
      <c r="B54" s="1">
        <v>1381</v>
      </c>
      <c r="C54" s="2"/>
      <c r="D54" s="2">
        <v>24</v>
      </c>
      <c r="E54" s="2"/>
      <c r="F54" s="2">
        <v>314</v>
      </c>
      <c r="G54" s="2">
        <v>975</v>
      </c>
      <c r="H54" s="2">
        <v>17</v>
      </c>
      <c r="I54" s="1">
        <v>128374</v>
      </c>
      <c r="J54" s="1">
        <v>90668</v>
      </c>
      <c r="K54" s="5"/>
      <c r="L54" s="6"/>
    </row>
    <row r="55" spans="1:12" ht="15" thickBot="1" x14ac:dyDescent="0.4">
      <c r="A55" s="37" t="s">
        <v>48</v>
      </c>
      <c r="B55" s="1">
        <v>1350</v>
      </c>
      <c r="C55" s="2"/>
      <c r="D55" s="2">
        <v>56</v>
      </c>
      <c r="E55" s="2"/>
      <c r="F55" s="2">
        <v>157</v>
      </c>
      <c r="G55" s="1">
        <v>2163</v>
      </c>
      <c r="H55" s="2">
        <v>90</v>
      </c>
      <c r="I55" s="1">
        <v>82500</v>
      </c>
      <c r="J55" s="1">
        <v>132214</v>
      </c>
      <c r="K55" s="6"/>
      <c r="L55" s="6"/>
    </row>
    <row r="56" spans="1:12" ht="15" thickBot="1" x14ac:dyDescent="0.4">
      <c r="A56" s="3" t="s">
        <v>64</v>
      </c>
      <c r="B56" s="2">
        <v>314</v>
      </c>
      <c r="C56" s="2"/>
      <c r="D56" s="2">
        <v>5</v>
      </c>
      <c r="E56" s="2"/>
      <c r="F56" s="2">
        <v>87</v>
      </c>
      <c r="G56" s="2"/>
      <c r="H56" s="2"/>
      <c r="I56" s="1">
        <v>18389</v>
      </c>
      <c r="J56" s="2"/>
      <c r="K56" s="6"/>
      <c r="L56" s="5"/>
    </row>
    <row r="57" spans="1:12" ht="21.5" thickBot="1" x14ac:dyDescent="0.4">
      <c r="A57" s="3" t="s">
        <v>67</v>
      </c>
      <c r="B57" s="2">
        <v>37</v>
      </c>
      <c r="C57" s="2"/>
      <c r="D57" s="2">
        <v>2</v>
      </c>
      <c r="E57" s="2"/>
      <c r="F57" s="2">
        <v>16</v>
      </c>
      <c r="G57" s="2"/>
      <c r="H57" s="2"/>
      <c r="I57" s="1">
        <v>11335</v>
      </c>
      <c r="J57" s="2"/>
      <c r="K57" s="5"/>
      <c r="L57" s="5"/>
    </row>
    <row r="58" spans="1:12" ht="15" thickBot="1" x14ac:dyDescent="0.4">
      <c r="A58" s="3" t="s">
        <v>65</v>
      </c>
      <c r="B58" s="1">
        <v>12063</v>
      </c>
      <c r="C58" s="2"/>
      <c r="D58" s="2">
        <v>178</v>
      </c>
      <c r="E58" s="2"/>
      <c r="F58" s="1">
        <v>10526</v>
      </c>
      <c r="G58" s="1">
        <v>3562</v>
      </c>
      <c r="H58" s="2">
        <v>53</v>
      </c>
      <c r="I58" s="1">
        <v>464073</v>
      </c>
      <c r="J58" s="1">
        <v>137018</v>
      </c>
      <c r="K58" s="5"/>
      <c r="L58" s="5"/>
    </row>
    <row r="59" spans="1:12" ht="21.5" thickBot="1" x14ac:dyDescent="0.4">
      <c r="A59" s="51" t="s">
        <v>66</v>
      </c>
      <c r="B59" s="52">
        <v>283</v>
      </c>
      <c r="C59" s="52"/>
      <c r="D59" s="52">
        <v>6</v>
      </c>
      <c r="E59" s="52"/>
      <c r="F59" s="52">
        <v>144</v>
      </c>
      <c r="G59" s="52"/>
      <c r="H59" s="52"/>
      <c r="I59" s="53">
        <v>6654</v>
      </c>
      <c r="J59" s="52"/>
      <c r="K59" s="54"/>
      <c r="L59" s="38"/>
    </row>
  </sheetData>
  <mergeCells count="2">
    <mergeCell ref="L1:N1"/>
    <mergeCell ref="Q1:U1"/>
  </mergeCells>
  <hyperlinks>
    <hyperlink ref="A5" r:id="rId1" display="https://www.worldometers.info/coronavirus/usa/new-york/" xr:uid="{52E3C34E-F867-4D3E-B88E-FA20EEB9DB31}"/>
    <hyperlink ref="A6" r:id="rId2" display="https://www.worldometers.info/coronavirus/usa/california/" xr:uid="{242F3644-1619-4134-9465-856A5BC2DF27}"/>
    <hyperlink ref="A7" r:id="rId3" display="https://www.worldometers.info/coronavirus/usa/florida/" xr:uid="{D36D540B-AFB5-41BC-9412-2821BC0A574E}"/>
    <hyperlink ref="A8" r:id="rId4" display="https://www.worldometers.info/coronavirus/usa/texas/" xr:uid="{7AFF689A-1F85-4126-922B-F8DB7C0D5A82}"/>
    <hyperlink ref="A9" r:id="rId5" display="https://www.worldometers.info/coronavirus/usa/new-jersey/" xr:uid="{7F8762B0-F98C-48AD-9743-DA32164E2603}"/>
    <hyperlink ref="A10" r:id="rId6" display="https://www.worldometers.info/coronavirus/usa/illinois/" xr:uid="{B4E0DB37-AC76-465D-80C3-4DB43A2D3614}"/>
    <hyperlink ref="A11" r:id="rId7" display="https://www.worldometers.info/coronavirus/usa/arizona/" xr:uid="{42C6E65A-FFFA-4546-8DD8-9F0AF2BC290D}"/>
    <hyperlink ref="A12" r:id="rId8" display="https://www.worldometers.info/coronavirus/usa/georgia/" xr:uid="{B473A298-5D40-4B17-8DE3-BD5317C015BD}"/>
    <hyperlink ref="A13" r:id="rId9" display="https://www.worldometers.info/coronavirus/usa/massachusetts/" xr:uid="{D004211F-A104-435A-8E81-1EC3AB2E1FF4}"/>
    <hyperlink ref="A14" r:id="rId10" display="https://www.worldometers.info/coronavirus/usa/pennsylvania/" xr:uid="{02A5C990-6AD6-43CF-A171-2FD9B611941A}"/>
    <hyperlink ref="A15" r:id="rId11" display="https://www.worldometers.info/coronavirus/usa/north-carolina/" xr:uid="{E33F6F92-E443-490F-AA5B-CDAC11ED75B2}"/>
    <hyperlink ref="A16" r:id="rId12" display="https://www.worldometers.info/coronavirus/usa/louisiana/" xr:uid="{38FB0CE8-1740-415A-B09D-C0D715C7B94F}"/>
    <hyperlink ref="A17" r:id="rId13" display="https://www.worldometers.info/coronavirus/usa/michigan/" xr:uid="{42561AB8-5E1B-47DB-B64B-BAB481DE767D}"/>
    <hyperlink ref="A18" r:id="rId14" display="https://www.worldometers.info/coronavirus/usa/maryland/" xr:uid="{4EA099AA-D732-41A5-AD97-13FC0D7789DA}"/>
    <hyperlink ref="A19" r:id="rId15" display="https://www.worldometers.info/coronavirus/usa/tennessee/" xr:uid="{11DAEB2E-B0B1-466A-B6F2-B2EDEEB6FED7}"/>
    <hyperlink ref="A20" r:id="rId16" display="https://www.worldometers.info/coronavirus/usa/virginia/" xr:uid="{3871DF69-7670-4229-9B4C-9E8AC700B618}"/>
    <hyperlink ref="A21" r:id="rId17" display="https://www.worldometers.info/coronavirus/usa/ohio/" xr:uid="{59E6FBD8-94AD-45CA-90A3-1752A8C17025}"/>
    <hyperlink ref="A22" r:id="rId18" display="https://www.worldometers.info/coronavirus/usa/south-carolina/" xr:uid="{BD328CB7-46F3-4152-920F-733515577F0E}"/>
    <hyperlink ref="A23" r:id="rId19" display="https://www.worldometers.info/coronavirus/usa/alabama/" xr:uid="{D404689D-A5E5-466D-BDF8-A6DCF60BA3D8}"/>
    <hyperlink ref="A24" r:id="rId20" display="https://www.worldometers.info/coronavirus/usa/indiana/" xr:uid="{A18CB3CA-8411-469F-9DDB-9CDFF84E939E}"/>
    <hyperlink ref="A25" r:id="rId21" display="https://www.worldometers.info/coronavirus/usa/washington/" xr:uid="{2EC4073D-8319-461A-8CA6-E6E345B92A97}"/>
    <hyperlink ref="A26" r:id="rId22" display="https://www.worldometers.info/coronavirus/usa/connecticut/" xr:uid="{0D8FB159-9FCE-4F33-BB3D-842DD00C00DD}"/>
    <hyperlink ref="A27" r:id="rId23" display="https://www.worldometers.info/coronavirus/usa/minnesota/" xr:uid="{9A395616-8C62-43D2-AB28-A34D9C9B2DCB}"/>
    <hyperlink ref="A28" r:id="rId24" display="https://www.worldometers.info/coronavirus/usa/mississippi/" xr:uid="{FE1E2A38-5BD4-4574-8179-722BACFC6331}"/>
    <hyperlink ref="A29" r:id="rId25" display="https://www.worldometers.info/coronavirus/usa/wisconsin/" xr:uid="{2BEFC916-3CF9-4FFC-91B0-4D24583A990E}"/>
    <hyperlink ref="A30" r:id="rId26" display="https://www.worldometers.info/coronavirus/usa/colorado/" xr:uid="{253EF31D-D2FC-41DE-9723-6863ADB5E614}"/>
    <hyperlink ref="A31" r:id="rId27" display="https://www.worldometers.info/coronavirus/usa/iowa/" xr:uid="{D953ABD1-3C74-47E5-B12A-073832C43CE0}"/>
    <hyperlink ref="A32" r:id="rId28" display="https://www.worldometers.info/coronavirus/usa/nevada/" xr:uid="{DDFAF2D6-14AA-40B7-A8E9-0837BED1A018}"/>
    <hyperlink ref="A33" r:id="rId29" display="https://www.worldometers.info/coronavirus/usa/missouri/" xr:uid="{A5750CEA-D8B7-42C1-825C-7296B345DA69}"/>
    <hyperlink ref="A34" r:id="rId30" display="https://www.worldometers.info/coronavirus/usa/utah/" xr:uid="{527040EF-89D7-4A53-82CC-E0FBD22A5FE4}"/>
    <hyperlink ref="A35" r:id="rId31" display="https://www.worldometers.info/coronavirus/usa/arkansas/" xr:uid="{174444D6-5913-469C-A4A1-5785ACCC5BBF}"/>
    <hyperlink ref="A36" r:id="rId32" display="https://www.worldometers.info/coronavirus/usa/oklahoma/" xr:uid="{76DB47FF-B2F2-4F86-9000-41C773AFEA8A}"/>
    <hyperlink ref="A37" r:id="rId33" display="https://www.worldometers.info/coronavirus/usa/kentucky/" xr:uid="{9A212E33-9DBA-4FDC-A746-7AFAF8934619}"/>
    <hyperlink ref="A38" r:id="rId34" display="https://www.worldometers.info/coronavirus/usa/nebraska/" xr:uid="{EF7DA192-B165-49F4-8DD1-38B098282172}"/>
    <hyperlink ref="A39" r:id="rId35" display="https://www.worldometers.info/coronavirus/usa/kansas/" xr:uid="{9A568815-2393-4250-93B6-42F968DE41BF}"/>
    <hyperlink ref="A40" r:id="rId36" display="https://www.worldometers.info/coronavirus/usa/rhode-island/" xr:uid="{FA29354C-9E0C-4365-8223-0B8919BB09F6}"/>
    <hyperlink ref="A41" r:id="rId37" display="https://www.worldometers.info/coronavirus/usa/new-mexico/" xr:uid="{8F37EAAA-DFAA-4BA8-A43D-DAA32AC9D144}"/>
    <hyperlink ref="A42" r:id="rId38" display="https://www.worldometers.info/coronavirus/usa/idaho/" xr:uid="{91EB8E4B-6371-40AD-8329-B69BD3BC7F01}"/>
    <hyperlink ref="A43" r:id="rId39" display="https://www.worldometers.info/coronavirus/usa/oregon/" xr:uid="{F50ACDBC-6E32-4DED-A230-C0DA4A53E4F8}"/>
    <hyperlink ref="A44" r:id="rId40" display="https://www.worldometers.info/coronavirus/usa/delaware/" xr:uid="{37D5B3F2-78B2-46F5-9584-EEF08126F5C3}"/>
    <hyperlink ref="A45" r:id="rId41" display="https://www.worldometers.info/coronavirus/usa/district-of-columbia/" xr:uid="{C214B029-BEFA-41BF-8CC8-8659FA6673E0}"/>
    <hyperlink ref="A46" r:id="rId42" display="https://www.worldometers.info/coronavirus/usa/south-dakota/" xr:uid="{0FD231B6-E5F4-47DB-B02D-AB077AD638EF}"/>
    <hyperlink ref="A47" r:id="rId43" display="https://www.worldometers.info/coronavirus/usa/new-hampshire/" xr:uid="{0FC1A249-E2C5-4E8E-A03D-FB77E437A80D}"/>
    <hyperlink ref="A48" r:id="rId44" display="https://www.worldometers.info/coronavirus/usa/west-virginia/" xr:uid="{533DD39E-2416-4BF0-A721-4905779B8797}"/>
    <hyperlink ref="A49" r:id="rId45" display="https://www.worldometers.info/coronavirus/usa/north-dakota/" xr:uid="{AD49566E-CF27-4B26-AF65-D8922BFD0D2A}"/>
    <hyperlink ref="A50" r:id="rId46" display="https://www.worldometers.info/coronavirus/usa/maine/" xr:uid="{F52E654A-2D31-4541-9C01-DB417ACCF7BE}"/>
    <hyperlink ref="A51" r:id="rId47" display="https://www.worldometers.info/coronavirus/usa/montana/" xr:uid="{66631ABC-81BE-47C3-908C-7C2212A2C364}"/>
    <hyperlink ref="A52" r:id="rId48" display="https://www.worldometers.info/coronavirus/usa/wyoming/" xr:uid="{C7D73DA8-341C-44D4-8F4B-3D6BF5BE434D}"/>
    <hyperlink ref="A53" r:id="rId49" display="https://www.worldometers.info/coronavirus/usa/alaska/" xr:uid="{BEA5F355-5787-486D-9A4A-30D85E6202F7}"/>
    <hyperlink ref="A54" r:id="rId50" display="https://www.worldometers.info/coronavirus/usa/hawaii/" xr:uid="{C56A77E5-402E-477C-8D41-FA407B831FDF}"/>
    <hyperlink ref="A55" r:id="rId51" display="https://www.worldometers.info/coronavirus/usa/vermont/" xr:uid="{41E9FD75-D182-434B-B385-D79BE18125DD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67011</v>
      </c>
      <c r="C2" s="2"/>
      <c r="D2" s="1">
        <v>1287</v>
      </c>
      <c r="E2" s="2"/>
      <c r="F2" s="1">
        <v>35988</v>
      </c>
      <c r="G2" s="1">
        <v>13667</v>
      </c>
      <c r="H2" s="2">
        <v>262</v>
      </c>
      <c r="I2" s="1">
        <v>584387</v>
      </c>
      <c r="J2" s="1">
        <v>119185</v>
      </c>
      <c r="K2" s="6"/>
      <c r="L2" s="41">
        <f>IFERROR(B2/I2,0)</f>
        <v>0.11466887524876494</v>
      </c>
      <c r="M2" s="42">
        <f>IFERROR(H2/G2,0)</f>
        <v>1.9170264139899026E-2</v>
      </c>
      <c r="N2" s="40">
        <f>D2*250</f>
        <v>321750</v>
      </c>
      <c r="O2" s="43">
        <f>ABS(N2-B2)/B2</f>
        <v>3.8014505081255314</v>
      </c>
    </row>
    <row r="3" spans="1:15" ht="15" thickBot="1" x14ac:dyDescent="0.35">
      <c r="A3" s="37" t="s">
        <v>52</v>
      </c>
      <c r="B3" s="1">
        <v>1874</v>
      </c>
      <c r="C3" s="2"/>
      <c r="D3" s="2">
        <v>18</v>
      </c>
      <c r="E3" s="2"/>
      <c r="F3" s="1">
        <v>1144</v>
      </c>
      <c r="G3" s="1">
        <v>2562</v>
      </c>
      <c r="H3" s="2">
        <v>25</v>
      </c>
      <c r="I3" s="1">
        <v>173010</v>
      </c>
      <c r="J3" s="1">
        <v>236499</v>
      </c>
      <c r="K3" s="35"/>
      <c r="L3" s="41">
        <f>IFERROR(B3/I3,0)</f>
        <v>1.0831743829836425E-2</v>
      </c>
      <c r="M3" s="42">
        <f>IFERROR(H3/G3,0)</f>
        <v>9.7580015612802502E-3</v>
      </c>
      <c r="N3" s="40">
        <f>D3*250</f>
        <v>4500</v>
      </c>
      <c r="O3" s="43">
        <f t="shared" ref="O3:O56" si="0">ABS(N3-B3)/B3</f>
        <v>1.4012806830309499</v>
      </c>
    </row>
    <row r="4" spans="1:15" ht="15" thickBot="1" x14ac:dyDescent="0.35">
      <c r="A4" s="37" t="s">
        <v>33</v>
      </c>
      <c r="B4" s="1">
        <v>143624</v>
      </c>
      <c r="C4" s="2"/>
      <c r="D4" s="1">
        <v>2761</v>
      </c>
      <c r="E4" s="2"/>
      <c r="F4" s="1">
        <v>122714</v>
      </c>
      <c r="G4" s="1">
        <v>19732</v>
      </c>
      <c r="H4" s="2">
        <v>379</v>
      </c>
      <c r="I4" s="1">
        <v>995510</v>
      </c>
      <c r="J4" s="1">
        <v>136770</v>
      </c>
      <c r="K4" s="34"/>
      <c r="L4" s="41">
        <f>IFERROR(B4/I4,0)</f>
        <v>0.14427178029351789</v>
      </c>
      <c r="M4" s="42">
        <f>IFERROR(H4/G4,0)</f>
        <v>1.9207378876951144E-2</v>
      </c>
      <c r="N4" s="40">
        <f>D4*250</f>
        <v>690250</v>
      </c>
      <c r="O4" s="43">
        <f t="shared" si="0"/>
        <v>3.8059516515345626</v>
      </c>
    </row>
    <row r="5" spans="1:15" ht="12.5" customHeight="1" thickBot="1" x14ac:dyDescent="0.35">
      <c r="A5" s="37" t="s">
        <v>34</v>
      </c>
      <c r="B5" s="1">
        <v>33228</v>
      </c>
      <c r="C5" s="2"/>
      <c r="D5" s="2">
        <v>357</v>
      </c>
      <c r="E5" s="2"/>
      <c r="F5" s="1">
        <v>7579</v>
      </c>
      <c r="G5" s="1">
        <v>11011</v>
      </c>
      <c r="H5" s="2">
        <v>118</v>
      </c>
      <c r="I5" s="1">
        <v>419171</v>
      </c>
      <c r="J5" s="1">
        <v>138899</v>
      </c>
      <c r="K5" s="35"/>
      <c r="L5" s="41">
        <f>IFERROR(B5/I5,0)</f>
        <v>7.9270751077722454E-2</v>
      </c>
      <c r="M5" s="42">
        <f>IFERROR(H5/G5,0)</f>
        <v>1.0716556171101626E-2</v>
      </c>
      <c r="N5" s="40">
        <f>D5*250</f>
        <v>89250</v>
      </c>
      <c r="O5" s="43">
        <f t="shared" si="0"/>
        <v>1.6859877211989889</v>
      </c>
    </row>
    <row r="6" spans="1:15" ht="15" thickBot="1" x14ac:dyDescent="0.35">
      <c r="A6" s="37" t="s">
        <v>10</v>
      </c>
      <c r="B6" s="1">
        <v>391084</v>
      </c>
      <c r="C6" s="2"/>
      <c r="D6" s="1">
        <v>7713</v>
      </c>
      <c r="E6" s="2"/>
      <c r="F6" s="1">
        <v>278631</v>
      </c>
      <c r="G6" s="1">
        <v>9898</v>
      </c>
      <c r="H6" s="2">
        <v>195</v>
      </c>
      <c r="I6" s="1">
        <v>6286852</v>
      </c>
      <c r="J6" s="1">
        <v>159112</v>
      </c>
      <c r="K6" s="34"/>
      <c r="L6" s="41">
        <f>IFERROR(B6/I6,0)</f>
        <v>6.2206649687315686E-2</v>
      </c>
      <c r="M6" s="42">
        <f>IFERROR(H6/G6,0)</f>
        <v>1.9700949686805417E-2</v>
      </c>
      <c r="N6" s="40">
        <f>D6*250</f>
        <v>1928250</v>
      </c>
      <c r="O6" s="43">
        <f t="shared" si="0"/>
        <v>3.9305264342187356</v>
      </c>
    </row>
    <row r="7" spans="1:15" ht="15" thickBot="1" x14ac:dyDescent="0.35">
      <c r="A7" s="37" t="s">
        <v>18</v>
      </c>
      <c r="B7" s="1">
        <v>40142</v>
      </c>
      <c r="C7" s="2"/>
      <c r="D7" s="1">
        <v>1752</v>
      </c>
      <c r="E7" s="2"/>
      <c r="F7" s="1">
        <v>24120</v>
      </c>
      <c r="G7" s="1">
        <v>6971</v>
      </c>
      <c r="H7" s="2">
        <v>304</v>
      </c>
      <c r="I7" s="1">
        <v>439068</v>
      </c>
      <c r="J7" s="1">
        <v>76244</v>
      </c>
      <c r="K7" s="35"/>
      <c r="L7" s="41">
        <f>IFERROR(B7/I7,0)</f>
        <v>9.1425473958475681E-2</v>
      </c>
      <c r="M7" s="42">
        <f>IFERROR(H7/G7,0)</f>
        <v>4.3609238272844644E-2</v>
      </c>
      <c r="N7" s="40">
        <f>D7*250</f>
        <v>438000</v>
      </c>
      <c r="O7" s="43">
        <f t="shared" si="0"/>
        <v>9.9112650092172778</v>
      </c>
    </row>
    <row r="8" spans="1:15" ht="15" thickBot="1" x14ac:dyDescent="0.35">
      <c r="A8" s="37" t="s">
        <v>23</v>
      </c>
      <c r="B8" s="1">
        <v>47893</v>
      </c>
      <c r="C8" s="2"/>
      <c r="D8" s="1">
        <v>4396</v>
      </c>
      <c r="E8" s="2"/>
      <c r="F8" s="1">
        <v>24212</v>
      </c>
      <c r="G8" s="1">
        <v>13433</v>
      </c>
      <c r="H8" s="1">
        <v>1233</v>
      </c>
      <c r="I8" s="1">
        <v>627986</v>
      </c>
      <c r="J8" s="1">
        <v>176139</v>
      </c>
      <c r="K8" s="34"/>
      <c r="L8" s="41">
        <f>IFERROR(B8/I8,0)</f>
        <v>7.6264439016156413E-2</v>
      </c>
      <c r="M8" s="42">
        <f>IFERROR(H8/G8,0)</f>
        <v>9.1788878135933893E-2</v>
      </c>
      <c r="N8" s="40">
        <f>D8*250</f>
        <v>1099000</v>
      </c>
      <c r="O8" s="43">
        <f t="shared" si="0"/>
        <v>21.946985989601821</v>
      </c>
    </row>
    <row r="9" spans="1:15" ht="15" thickBot="1" x14ac:dyDescent="0.35">
      <c r="A9" s="37" t="s">
        <v>43</v>
      </c>
      <c r="B9" s="1">
        <v>13519</v>
      </c>
      <c r="C9" s="2"/>
      <c r="D9" s="2">
        <v>523</v>
      </c>
      <c r="E9" s="2"/>
      <c r="F9" s="1">
        <v>5634</v>
      </c>
      <c r="G9" s="1">
        <v>13883</v>
      </c>
      <c r="H9" s="2">
        <v>537</v>
      </c>
      <c r="I9" s="1">
        <v>152995</v>
      </c>
      <c r="J9" s="1">
        <v>157117</v>
      </c>
      <c r="K9" s="35"/>
      <c r="L9" s="41">
        <f>IFERROR(B9/I9,0)</f>
        <v>8.8362364783162853E-2</v>
      </c>
      <c r="M9" s="42">
        <f>IFERROR(H9/G9,0)</f>
        <v>3.8680400489807677E-2</v>
      </c>
      <c r="N9" s="40">
        <f>D9*250</f>
        <v>130750</v>
      </c>
      <c r="O9" s="43">
        <f t="shared" si="0"/>
        <v>8.6715733412234641</v>
      </c>
    </row>
    <row r="10" spans="1:15" ht="15" thickBot="1" x14ac:dyDescent="0.35">
      <c r="A10" s="37" t="s">
        <v>63</v>
      </c>
      <c r="B10" s="1">
        <v>11261</v>
      </c>
      <c r="C10" s="2"/>
      <c r="D10" s="2">
        <v>578</v>
      </c>
      <c r="E10" s="2"/>
      <c r="F10" s="1">
        <v>8797</v>
      </c>
      <c r="G10" s="1">
        <v>15956</v>
      </c>
      <c r="H10" s="2">
        <v>819</v>
      </c>
      <c r="I10" s="1">
        <v>147765</v>
      </c>
      <c r="J10" s="1">
        <v>209373</v>
      </c>
      <c r="K10" s="34"/>
      <c r="L10" s="41">
        <f>IFERROR(B10/I10,0)</f>
        <v>7.6208845125706359E-2</v>
      </c>
      <c r="M10" s="42">
        <f>IFERROR(H10/G10,0)</f>
        <v>5.1328653797944344E-2</v>
      </c>
      <c r="N10" s="40">
        <f>D10*250</f>
        <v>144500</v>
      </c>
      <c r="O10" s="43">
        <f t="shared" si="0"/>
        <v>11.831897700026641</v>
      </c>
    </row>
    <row r="11" spans="1:15" ht="15" thickBot="1" x14ac:dyDescent="0.35">
      <c r="A11" s="37" t="s">
        <v>13</v>
      </c>
      <c r="B11" s="1">
        <v>350047</v>
      </c>
      <c r="C11" s="2"/>
      <c r="D11" s="1">
        <v>4985</v>
      </c>
      <c r="E11" s="2"/>
      <c r="F11" s="1">
        <v>307133</v>
      </c>
      <c r="G11" s="1">
        <v>16298</v>
      </c>
      <c r="H11" s="2">
        <v>232</v>
      </c>
      <c r="I11" s="1">
        <v>3002641</v>
      </c>
      <c r="J11" s="1">
        <v>139802</v>
      </c>
      <c r="K11" s="34"/>
      <c r="L11" s="41">
        <f>IFERROR(B11/I11,0)</f>
        <v>0.11657970433361831</v>
      </c>
      <c r="M11" s="42">
        <f>IFERROR(H11/G11,0)</f>
        <v>1.4234875444839857E-2</v>
      </c>
      <c r="N11" s="40">
        <f>D11*250</f>
        <v>1246250</v>
      </c>
      <c r="O11" s="43">
        <f t="shared" si="0"/>
        <v>2.5602361968535652</v>
      </c>
    </row>
    <row r="12" spans="1:15" ht="15" thickBot="1" x14ac:dyDescent="0.35">
      <c r="A12" s="37" t="s">
        <v>16</v>
      </c>
      <c r="B12" s="1">
        <v>143123</v>
      </c>
      <c r="C12" s="2"/>
      <c r="D12" s="1">
        <v>3173</v>
      </c>
      <c r="E12" s="2"/>
      <c r="F12" s="1">
        <v>116879</v>
      </c>
      <c r="G12" s="1">
        <v>13480</v>
      </c>
      <c r="H12" s="2">
        <v>299</v>
      </c>
      <c r="I12" s="1">
        <v>1455776</v>
      </c>
      <c r="J12" s="1">
        <v>137112</v>
      </c>
      <c r="K12" s="34"/>
      <c r="L12" s="41">
        <f>IFERROR(B12/I12,0)</f>
        <v>9.8313888949948344E-2</v>
      </c>
      <c r="M12" s="42">
        <f>IFERROR(H12/G12,0)</f>
        <v>2.2181008902077151E-2</v>
      </c>
      <c r="N12" s="40">
        <f>D12*250</f>
        <v>793250</v>
      </c>
      <c r="O12" s="43">
        <f t="shared" si="0"/>
        <v>4.5424355274833532</v>
      </c>
    </row>
    <row r="13" spans="1:15" ht="14.5" thickBot="1" x14ac:dyDescent="0.35">
      <c r="A13" s="3" t="s">
        <v>64</v>
      </c>
      <c r="B13" s="2">
        <v>314</v>
      </c>
      <c r="C13" s="2"/>
      <c r="D13" s="2">
        <v>5</v>
      </c>
      <c r="E13" s="2"/>
      <c r="F13" s="2">
        <v>87</v>
      </c>
      <c r="G13" s="2"/>
      <c r="H13" s="2"/>
      <c r="I13" s="1">
        <v>18389</v>
      </c>
      <c r="J13" s="2"/>
      <c r="K13" s="35"/>
      <c r="L13" s="41">
        <f>IFERROR(B13/I13,0)</f>
        <v>1.7075425526129753E-2</v>
      </c>
      <c r="M13" s="42">
        <f>IFERROR(H13/G13,0)</f>
        <v>0</v>
      </c>
      <c r="N13" s="40">
        <f>D13*250</f>
        <v>1250</v>
      </c>
      <c r="O13" s="43">
        <f t="shared" si="0"/>
        <v>2.9808917197452227</v>
      </c>
    </row>
    <row r="14" spans="1:15" ht="15" thickBot="1" x14ac:dyDescent="0.35">
      <c r="A14" s="37" t="s">
        <v>47</v>
      </c>
      <c r="B14" s="1">
        <v>1381</v>
      </c>
      <c r="C14" s="2"/>
      <c r="D14" s="2">
        <v>24</v>
      </c>
      <c r="E14" s="2"/>
      <c r="F14" s="2">
        <v>314</v>
      </c>
      <c r="G14" s="2">
        <v>975</v>
      </c>
      <c r="H14" s="2">
        <v>17</v>
      </c>
      <c r="I14" s="1">
        <v>128374</v>
      </c>
      <c r="J14" s="1">
        <v>90668</v>
      </c>
      <c r="K14" s="6"/>
      <c r="L14" s="41">
        <f>IFERROR(B14/I14,0)</f>
        <v>1.0757630049698538E-2</v>
      </c>
      <c r="M14" s="42">
        <f>IFERROR(H14/G14,0)</f>
        <v>1.7435897435897435E-2</v>
      </c>
      <c r="N14" s="40">
        <f>D14*250</f>
        <v>6000</v>
      </c>
      <c r="O14" s="43">
        <f t="shared" si="0"/>
        <v>3.3446777697320784</v>
      </c>
    </row>
    <row r="15" spans="1:15" ht="15" thickBot="1" x14ac:dyDescent="0.35">
      <c r="A15" s="37" t="s">
        <v>49</v>
      </c>
      <c r="B15" s="1">
        <v>14873</v>
      </c>
      <c r="C15" s="2"/>
      <c r="D15" s="2">
        <v>119</v>
      </c>
      <c r="E15" s="2"/>
      <c r="F15" s="1">
        <v>10605</v>
      </c>
      <c r="G15" s="1">
        <v>8323</v>
      </c>
      <c r="H15" s="2">
        <v>67</v>
      </c>
      <c r="I15" s="1">
        <v>146994</v>
      </c>
      <c r="J15" s="1">
        <v>82254</v>
      </c>
      <c r="K15" s="35"/>
      <c r="L15" s="41">
        <f>IFERROR(B15/I15,0)</f>
        <v>0.1011810005850579</v>
      </c>
      <c r="M15" s="42">
        <f>IFERROR(H15/G15,0)</f>
        <v>8.0499819776522884E-3</v>
      </c>
      <c r="N15" s="40">
        <f>D15*250</f>
        <v>29750</v>
      </c>
      <c r="O15" s="43">
        <f t="shared" si="0"/>
        <v>1.0002689437235259</v>
      </c>
    </row>
    <row r="16" spans="1:15" ht="15" thickBot="1" x14ac:dyDescent="0.35">
      <c r="A16" s="37" t="s">
        <v>12</v>
      </c>
      <c r="B16" s="1">
        <v>162750</v>
      </c>
      <c r="C16" s="2"/>
      <c r="D16" s="1">
        <v>7488</v>
      </c>
      <c r="E16" s="2"/>
      <c r="F16" s="1">
        <v>16657</v>
      </c>
      <c r="G16" s="1">
        <v>12843</v>
      </c>
      <c r="H16" s="2">
        <v>591</v>
      </c>
      <c r="I16" s="1">
        <v>2244511</v>
      </c>
      <c r="J16" s="1">
        <v>177126</v>
      </c>
      <c r="K16" s="35"/>
      <c r="L16" s="41">
        <f>IFERROR(B16/I16,0)</f>
        <v>7.2510226058148081E-2</v>
      </c>
      <c r="M16" s="42">
        <f>IFERROR(H16/G16,0)</f>
        <v>4.6017285680915676E-2</v>
      </c>
      <c r="N16" s="40">
        <f>D16*250</f>
        <v>1872000</v>
      </c>
      <c r="O16" s="43">
        <f t="shared" si="0"/>
        <v>10.502304147465438</v>
      </c>
    </row>
    <row r="17" spans="1:15" ht="15" thickBot="1" x14ac:dyDescent="0.35">
      <c r="A17" s="37" t="s">
        <v>27</v>
      </c>
      <c r="B17" s="1">
        <v>56571</v>
      </c>
      <c r="C17" s="2"/>
      <c r="D17" s="1">
        <v>2822</v>
      </c>
      <c r="E17" s="2"/>
      <c r="F17" s="1">
        <v>12784</v>
      </c>
      <c r="G17" s="1">
        <v>8403</v>
      </c>
      <c r="H17" s="2">
        <v>419</v>
      </c>
      <c r="I17" s="1">
        <v>626880</v>
      </c>
      <c r="J17" s="1">
        <v>93116</v>
      </c>
      <c r="K17" s="35"/>
      <c r="L17" s="41">
        <f>IFERROR(B17/I17,0)</f>
        <v>9.0242151607963242E-2</v>
      </c>
      <c r="M17" s="42">
        <f>IFERROR(H17/G17,0)</f>
        <v>4.9863144115196954E-2</v>
      </c>
      <c r="N17" s="40">
        <f>D17*250</f>
        <v>705500</v>
      </c>
      <c r="O17" s="43">
        <f t="shared" si="0"/>
        <v>11.471054073641971</v>
      </c>
    </row>
    <row r="18" spans="1:15" ht="15" thickBot="1" x14ac:dyDescent="0.35">
      <c r="A18" s="37" t="s">
        <v>41</v>
      </c>
      <c r="B18" s="1">
        <v>38813</v>
      </c>
      <c r="C18" s="46">
        <v>89</v>
      </c>
      <c r="D18" s="2">
        <v>794</v>
      </c>
      <c r="E18" s="2"/>
      <c r="F18" s="1">
        <v>10070</v>
      </c>
      <c r="G18" s="1">
        <v>12302</v>
      </c>
      <c r="H18" s="2">
        <v>252</v>
      </c>
      <c r="I18" s="1">
        <v>418345</v>
      </c>
      <c r="J18" s="1">
        <v>132595</v>
      </c>
      <c r="K18" s="34"/>
      <c r="L18" s="41">
        <f>IFERROR(B18/I18,0)</f>
        <v>9.2777492261172004E-2</v>
      </c>
      <c r="M18" s="42">
        <f>IFERROR(H18/G18,0)</f>
        <v>2.048447406925703E-2</v>
      </c>
      <c r="N18" s="40">
        <f>D18*250</f>
        <v>198500</v>
      </c>
      <c r="O18" s="43">
        <f t="shared" si="0"/>
        <v>4.1142658387653626</v>
      </c>
    </row>
    <row r="19" spans="1:15" ht="15" thickBot="1" x14ac:dyDescent="0.35">
      <c r="A19" s="37" t="s">
        <v>45</v>
      </c>
      <c r="B19" s="1">
        <v>22356</v>
      </c>
      <c r="C19" s="2"/>
      <c r="D19" s="2">
        <v>307</v>
      </c>
      <c r="E19" s="2"/>
      <c r="F19" s="1">
        <v>9588</v>
      </c>
      <c r="G19" s="1">
        <v>7674</v>
      </c>
      <c r="H19" s="2">
        <v>105</v>
      </c>
      <c r="I19" s="1">
        <v>249353</v>
      </c>
      <c r="J19" s="1">
        <v>85591</v>
      </c>
      <c r="K19" s="35"/>
      <c r="L19" s="41">
        <f>IFERROR(B19/I19,0)</f>
        <v>8.9656029805135692E-2</v>
      </c>
      <c r="M19" s="42">
        <f>IFERROR(H19/G19,0)</f>
        <v>1.3682564503518374E-2</v>
      </c>
      <c r="N19" s="40">
        <f>D19*250</f>
        <v>76750</v>
      </c>
      <c r="O19" s="43">
        <f t="shared" si="0"/>
        <v>2.4330828412954015</v>
      </c>
    </row>
    <row r="20" spans="1:15" ht="15" thickBot="1" x14ac:dyDescent="0.35">
      <c r="A20" s="37" t="s">
        <v>38</v>
      </c>
      <c r="B20" s="1">
        <v>23161</v>
      </c>
      <c r="C20" s="2"/>
      <c r="D20" s="2">
        <v>670</v>
      </c>
      <c r="E20" s="2"/>
      <c r="F20" s="1">
        <v>15667</v>
      </c>
      <c r="G20" s="1">
        <v>5184</v>
      </c>
      <c r="H20" s="2">
        <v>150</v>
      </c>
      <c r="I20" s="1">
        <v>529481</v>
      </c>
      <c r="J20" s="1">
        <v>118514</v>
      </c>
      <c r="K20" s="34"/>
      <c r="L20" s="41">
        <f>IFERROR(B20/I20,0)</f>
        <v>4.3742834964805161E-2</v>
      </c>
      <c r="M20" s="42">
        <f>IFERROR(H20/G20,0)</f>
        <v>2.8935185185185185E-2</v>
      </c>
      <c r="N20" s="40">
        <f>D20*250</f>
        <v>167500</v>
      </c>
      <c r="O20" s="43">
        <f t="shared" si="0"/>
        <v>6.2319848020379087</v>
      </c>
    </row>
    <row r="21" spans="1:15" ht="15" thickBot="1" x14ac:dyDescent="0.35">
      <c r="A21" s="37" t="s">
        <v>14</v>
      </c>
      <c r="B21" s="1">
        <v>91706</v>
      </c>
      <c r="C21" s="2"/>
      <c r="D21" s="1">
        <v>3545</v>
      </c>
      <c r="E21" s="2"/>
      <c r="F21" s="1">
        <v>34873</v>
      </c>
      <c r="G21" s="1">
        <v>19727</v>
      </c>
      <c r="H21" s="2">
        <v>763</v>
      </c>
      <c r="I21" s="1">
        <v>1069304</v>
      </c>
      <c r="J21" s="1">
        <v>230018</v>
      </c>
      <c r="K21" s="35"/>
      <c r="L21" s="41">
        <f>IFERROR(B21/I21,0)</f>
        <v>8.5762327644897995E-2</v>
      </c>
      <c r="M21" s="42">
        <f>IFERROR(H21/G21,0)</f>
        <v>3.8677954073097785E-2</v>
      </c>
      <c r="N21" s="40">
        <f>D21*250</f>
        <v>886250</v>
      </c>
      <c r="O21" s="43">
        <f t="shared" si="0"/>
        <v>8.6640350685887508</v>
      </c>
    </row>
    <row r="22" spans="1:15" ht="15" thickBot="1" x14ac:dyDescent="0.35">
      <c r="A22" s="37" t="s">
        <v>39</v>
      </c>
      <c r="B22" s="1">
        <v>3687</v>
      </c>
      <c r="C22" s="2"/>
      <c r="D22" s="2">
        <v>117</v>
      </c>
      <c r="E22" s="2"/>
      <c r="F22" s="2">
        <v>422</v>
      </c>
      <c r="G22" s="1">
        <v>2743</v>
      </c>
      <c r="H22" s="2">
        <v>87</v>
      </c>
      <c r="I22" s="1">
        <v>145461</v>
      </c>
      <c r="J22" s="1">
        <v>108213</v>
      </c>
      <c r="K22" s="35"/>
      <c r="L22" s="41">
        <f>IFERROR(B22/I22,0)</f>
        <v>2.5347000226864935E-2</v>
      </c>
      <c r="M22" s="42">
        <f>IFERROR(H22/G22,0)</f>
        <v>3.1717098067808966E-2</v>
      </c>
      <c r="N22" s="40">
        <f>D22*250</f>
        <v>29250</v>
      </c>
      <c r="O22" s="43">
        <f t="shared" si="0"/>
        <v>6.933279088689992</v>
      </c>
    </row>
    <row r="23" spans="1:15" ht="15" thickBot="1" x14ac:dyDescent="0.35">
      <c r="A23" s="37" t="s">
        <v>26</v>
      </c>
      <c r="B23" s="1">
        <v>78131</v>
      </c>
      <c r="C23" s="2"/>
      <c r="D23" s="1">
        <v>3377</v>
      </c>
      <c r="E23" s="2"/>
      <c r="F23" s="1">
        <v>69410</v>
      </c>
      <c r="G23" s="1">
        <v>12923</v>
      </c>
      <c r="H23" s="2">
        <v>559</v>
      </c>
      <c r="I23" s="1">
        <v>943853</v>
      </c>
      <c r="J23" s="1">
        <v>156120</v>
      </c>
      <c r="K23" s="34"/>
      <c r="L23" s="41">
        <f>IFERROR(B23/I23,0)</f>
        <v>8.2778780170217184E-2</v>
      </c>
      <c r="M23" s="42">
        <f>IFERROR(H23/G23,0)</f>
        <v>4.3256209858392014E-2</v>
      </c>
      <c r="N23" s="40">
        <f>D23*250</f>
        <v>844250</v>
      </c>
      <c r="O23" s="43">
        <f t="shared" si="0"/>
        <v>9.8055701322138464</v>
      </c>
    </row>
    <row r="24" spans="1:15" ht="15" thickBot="1" x14ac:dyDescent="0.35">
      <c r="A24" s="37" t="s">
        <v>17</v>
      </c>
      <c r="B24" s="1">
        <v>113534</v>
      </c>
      <c r="C24" s="2"/>
      <c r="D24" s="1">
        <v>8431</v>
      </c>
      <c r="E24" s="2"/>
      <c r="F24" s="1">
        <v>9713</v>
      </c>
      <c r="G24" s="1">
        <v>16472</v>
      </c>
      <c r="H24" s="1">
        <v>1223</v>
      </c>
      <c r="I24" s="1">
        <v>1120048</v>
      </c>
      <c r="J24" s="1">
        <v>162502</v>
      </c>
      <c r="K24" s="34"/>
      <c r="L24" s="41">
        <f>IFERROR(B24/I24,0)</f>
        <v>0.10136529863005871</v>
      </c>
      <c r="M24" s="42">
        <f>IFERROR(H24/G24,0)</f>
        <v>7.4247207382224387E-2</v>
      </c>
      <c r="N24" s="40">
        <f>D24*250</f>
        <v>2107750</v>
      </c>
      <c r="O24" s="43">
        <f t="shared" si="0"/>
        <v>17.564923282893229</v>
      </c>
    </row>
    <row r="25" spans="1:15" ht="15" thickBot="1" x14ac:dyDescent="0.35">
      <c r="A25" s="37" t="s">
        <v>11</v>
      </c>
      <c r="B25" s="1">
        <v>81868</v>
      </c>
      <c r="C25" s="2"/>
      <c r="D25" s="1">
        <v>6366</v>
      </c>
      <c r="E25" s="2"/>
      <c r="F25" s="1">
        <v>20340</v>
      </c>
      <c r="G25" s="1">
        <v>8198</v>
      </c>
      <c r="H25" s="2">
        <v>637</v>
      </c>
      <c r="I25" s="1">
        <v>1702773</v>
      </c>
      <c r="J25" s="1">
        <v>170501</v>
      </c>
      <c r="K25" s="35"/>
      <c r="L25" s="41">
        <f>IFERROR(B25/I25,0)</f>
        <v>4.8079221364210029E-2</v>
      </c>
      <c r="M25" s="42">
        <f>IFERROR(H25/G25,0)</f>
        <v>7.7701878506952912E-2</v>
      </c>
      <c r="N25" s="40">
        <f>D25*250</f>
        <v>1591500</v>
      </c>
      <c r="O25" s="43">
        <f t="shared" si="0"/>
        <v>18.439829970195927</v>
      </c>
    </row>
    <row r="26" spans="1:15" ht="15" thickBot="1" x14ac:dyDescent="0.35">
      <c r="A26" s="37" t="s">
        <v>32</v>
      </c>
      <c r="B26" s="1">
        <v>46204</v>
      </c>
      <c r="C26" s="2"/>
      <c r="D26" s="1">
        <v>1581</v>
      </c>
      <c r="E26" s="2"/>
      <c r="F26" s="1">
        <v>4622</v>
      </c>
      <c r="G26" s="1">
        <v>8193</v>
      </c>
      <c r="H26" s="2">
        <v>280</v>
      </c>
      <c r="I26" s="1">
        <v>853188</v>
      </c>
      <c r="J26" s="1">
        <v>151284</v>
      </c>
      <c r="K26" s="34"/>
      <c r="L26" s="41">
        <f>IFERROR(B26/I26,0)</f>
        <v>5.4154535694360448E-2</v>
      </c>
      <c r="M26" s="42">
        <f>IFERROR(H26/G26,0)</f>
        <v>3.417551568412059E-2</v>
      </c>
      <c r="N26" s="40">
        <f>D26*250</f>
        <v>395250</v>
      </c>
      <c r="O26" s="43">
        <f t="shared" si="0"/>
        <v>7.5544541598130035</v>
      </c>
    </row>
    <row r="27" spans="1:15" ht="15" thickBot="1" x14ac:dyDescent="0.35">
      <c r="A27" s="37" t="s">
        <v>30</v>
      </c>
      <c r="B27" s="1">
        <v>42638</v>
      </c>
      <c r="C27" s="2"/>
      <c r="D27" s="1">
        <v>1355</v>
      </c>
      <c r="E27" s="2"/>
      <c r="F27" s="1">
        <v>15351</v>
      </c>
      <c r="G27" s="1">
        <v>14327</v>
      </c>
      <c r="H27" s="2">
        <v>455</v>
      </c>
      <c r="I27" s="1">
        <v>391352</v>
      </c>
      <c r="J27" s="1">
        <v>131496</v>
      </c>
      <c r="K27" s="35"/>
      <c r="L27" s="41">
        <f>IFERROR(B27/I27,0)</f>
        <v>0.10895051002677895</v>
      </c>
      <c r="M27" s="42">
        <f>IFERROR(H27/G27,0)</f>
        <v>3.1758218747818805E-2</v>
      </c>
      <c r="N27" s="40">
        <f>D27*250</f>
        <v>338750</v>
      </c>
      <c r="O27" s="43">
        <f t="shared" si="0"/>
        <v>6.9447910314742716</v>
      </c>
    </row>
    <row r="28" spans="1:15" ht="15" thickBot="1" x14ac:dyDescent="0.35">
      <c r="A28" s="37" t="s">
        <v>35</v>
      </c>
      <c r="B28" s="1">
        <v>35218</v>
      </c>
      <c r="C28" s="2"/>
      <c r="D28" s="1">
        <v>1165</v>
      </c>
      <c r="E28" s="2"/>
      <c r="F28" s="1">
        <v>27065</v>
      </c>
      <c r="G28" s="1">
        <v>5738</v>
      </c>
      <c r="H28" s="2">
        <v>190</v>
      </c>
      <c r="I28" s="1">
        <v>612612</v>
      </c>
      <c r="J28" s="1">
        <v>99816</v>
      </c>
      <c r="K28" s="35"/>
      <c r="L28" s="41">
        <f>IFERROR(B28/I28,0)</f>
        <v>5.7488263370616313E-2</v>
      </c>
      <c r="M28" s="42">
        <f>IFERROR(H28/G28,0)</f>
        <v>3.3112582781456956E-2</v>
      </c>
      <c r="N28" s="40">
        <f>D28*250</f>
        <v>291250</v>
      </c>
      <c r="O28" s="43">
        <f t="shared" si="0"/>
        <v>7.2699187915270604</v>
      </c>
    </row>
    <row r="29" spans="1:15" ht="15" thickBot="1" x14ac:dyDescent="0.35">
      <c r="A29" s="37" t="s">
        <v>51</v>
      </c>
      <c r="B29" s="1">
        <v>2533</v>
      </c>
      <c r="C29" s="2"/>
      <c r="D29" s="2">
        <v>37</v>
      </c>
      <c r="E29" s="2"/>
      <c r="F29" s="1">
        <v>1421</v>
      </c>
      <c r="G29" s="1">
        <v>2370</v>
      </c>
      <c r="H29" s="2">
        <v>35</v>
      </c>
      <c r="I29" s="1">
        <v>133159</v>
      </c>
      <c r="J29" s="1">
        <v>124590</v>
      </c>
      <c r="K29" s="35"/>
      <c r="L29" s="41">
        <f>IFERROR(B29/I29,0)</f>
        <v>1.9022371751064516E-2</v>
      </c>
      <c r="M29" s="42">
        <f>IFERROR(H29/G29,0)</f>
        <v>1.4767932489451477E-2</v>
      </c>
      <c r="N29" s="40">
        <f>D29*250</f>
        <v>9250</v>
      </c>
      <c r="O29" s="43">
        <f t="shared" si="0"/>
        <v>2.651796288985393</v>
      </c>
    </row>
    <row r="30" spans="1:15" ht="15" thickBot="1" x14ac:dyDescent="0.35">
      <c r="A30" s="37" t="s">
        <v>50</v>
      </c>
      <c r="B30" s="1">
        <v>22583</v>
      </c>
      <c r="C30" s="2"/>
      <c r="D30" s="2">
        <v>301</v>
      </c>
      <c r="E30" s="2"/>
      <c r="F30" s="1">
        <v>5170</v>
      </c>
      <c r="G30" s="1">
        <v>11674</v>
      </c>
      <c r="H30" s="2">
        <v>156</v>
      </c>
      <c r="I30" s="1">
        <v>235149</v>
      </c>
      <c r="J30" s="1">
        <v>121561</v>
      </c>
      <c r="K30" s="34"/>
      <c r="L30" s="41">
        <f>IFERROR(B30/I30,0)</f>
        <v>9.6036980807913286E-2</v>
      </c>
      <c r="M30" s="42">
        <f>IFERROR(H30/G30,0)</f>
        <v>1.3363028953229399E-2</v>
      </c>
      <c r="N30" s="40">
        <f>D30*250</f>
        <v>75250</v>
      </c>
      <c r="O30" s="43">
        <f t="shared" si="0"/>
        <v>2.3321525040960016</v>
      </c>
    </row>
    <row r="31" spans="1:15" ht="15" thickBot="1" x14ac:dyDescent="0.35">
      <c r="A31" s="37" t="s">
        <v>31</v>
      </c>
      <c r="B31" s="1">
        <v>35765</v>
      </c>
      <c r="C31" s="2"/>
      <c r="D31" s="2">
        <v>647</v>
      </c>
      <c r="E31" s="2"/>
      <c r="F31" s="1">
        <v>11608</v>
      </c>
      <c r="G31" s="1">
        <v>11611</v>
      </c>
      <c r="H31" s="2">
        <v>210</v>
      </c>
      <c r="I31" s="1">
        <v>490644</v>
      </c>
      <c r="J31" s="1">
        <v>159292</v>
      </c>
      <c r="K31" s="35"/>
      <c r="L31" s="41">
        <f>IFERROR(B31/I31,0)</f>
        <v>7.2893992385517803E-2</v>
      </c>
      <c r="M31" s="42">
        <f>IFERROR(H31/G31,0)</f>
        <v>1.8086297476530875E-2</v>
      </c>
      <c r="N31" s="40">
        <f>D31*250</f>
        <v>161750</v>
      </c>
      <c r="O31" s="43">
        <f t="shared" si="0"/>
        <v>3.5225779393261569</v>
      </c>
    </row>
    <row r="32" spans="1:15" ht="15" thickBot="1" x14ac:dyDescent="0.35">
      <c r="A32" s="37" t="s">
        <v>42</v>
      </c>
      <c r="B32" s="1">
        <v>6203</v>
      </c>
      <c r="C32" s="2"/>
      <c r="D32" s="2">
        <v>398</v>
      </c>
      <c r="E32" s="2"/>
      <c r="F32" s="2">
        <v>554</v>
      </c>
      <c r="G32" s="1">
        <v>4562</v>
      </c>
      <c r="H32" s="2">
        <v>293</v>
      </c>
      <c r="I32" s="1">
        <v>168844</v>
      </c>
      <c r="J32" s="1">
        <v>124176</v>
      </c>
      <c r="K32" s="35"/>
      <c r="L32" s="41">
        <f>IFERROR(B32/I32,0)</f>
        <v>3.6738054061737462E-2</v>
      </c>
      <c r="M32" s="42">
        <f>IFERROR(H32/G32,0)</f>
        <v>6.4226216571679082E-2</v>
      </c>
      <c r="N32" s="40">
        <f>D32*250</f>
        <v>99500</v>
      </c>
      <c r="O32" s="43">
        <f t="shared" si="0"/>
        <v>15.040625503788489</v>
      </c>
    </row>
    <row r="33" spans="1:15" ht="15" thickBot="1" x14ac:dyDescent="0.35">
      <c r="A33" s="37" t="s">
        <v>8</v>
      </c>
      <c r="B33" s="1">
        <v>182983</v>
      </c>
      <c r="C33" s="2"/>
      <c r="D33" s="1">
        <v>15781</v>
      </c>
      <c r="E33" s="2"/>
      <c r="F33" s="1">
        <v>61862</v>
      </c>
      <c r="G33" s="1">
        <v>20601</v>
      </c>
      <c r="H33" s="1">
        <v>1777</v>
      </c>
      <c r="I33" s="1">
        <v>1791137</v>
      </c>
      <c r="J33" s="1">
        <v>201655</v>
      </c>
      <c r="K33" s="35"/>
      <c r="L33" s="41">
        <f>IFERROR(B33/I33,0)</f>
        <v>0.10216024793190023</v>
      </c>
      <c r="M33" s="42">
        <f>IFERROR(H33/G33,0)</f>
        <v>8.6257948643269744E-2</v>
      </c>
      <c r="N33" s="40">
        <f>D33*250</f>
        <v>3945250</v>
      </c>
      <c r="O33" s="43">
        <f t="shared" si="0"/>
        <v>20.56074608023696</v>
      </c>
    </row>
    <row r="34" spans="1:15" ht="15" thickBot="1" x14ac:dyDescent="0.35">
      <c r="A34" s="37" t="s">
        <v>44</v>
      </c>
      <c r="B34" s="1">
        <v>16971</v>
      </c>
      <c r="C34" s="2"/>
      <c r="D34" s="2">
        <v>571</v>
      </c>
      <c r="E34" s="2"/>
      <c r="F34" s="1">
        <v>9636</v>
      </c>
      <c r="G34" s="1">
        <v>8094</v>
      </c>
      <c r="H34" s="2">
        <v>272</v>
      </c>
      <c r="I34" s="1">
        <v>469215</v>
      </c>
      <c r="J34" s="1">
        <v>223774</v>
      </c>
      <c r="K34" s="35"/>
      <c r="L34" s="41">
        <f>IFERROR(B34/I34,0)</f>
        <v>3.6168920430932512E-2</v>
      </c>
      <c r="M34" s="42">
        <f>IFERROR(H34/G34,0)</f>
        <v>3.3605139609587352E-2</v>
      </c>
      <c r="N34" s="40">
        <f>D34*250</f>
        <v>142750</v>
      </c>
      <c r="O34" s="43">
        <f t="shared" si="0"/>
        <v>7.4114076954805252</v>
      </c>
    </row>
    <row r="35" spans="1:15" ht="15" thickBot="1" x14ac:dyDescent="0.35">
      <c r="A35" s="37" t="s">
        <v>7</v>
      </c>
      <c r="B35" s="1">
        <v>434164</v>
      </c>
      <c r="C35" s="2"/>
      <c r="D35" s="1">
        <v>32570</v>
      </c>
      <c r="E35" s="2"/>
      <c r="F35" s="1">
        <v>163129</v>
      </c>
      <c r="G35" s="1">
        <v>22318</v>
      </c>
      <c r="H35" s="1">
        <v>1674</v>
      </c>
      <c r="I35" s="1">
        <v>5115470</v>
      </c>
      <c r="J35" s="1">
        <v>262958</v>
      </c>
      <c r="K35" s="35"/>
      <c r="L35" s="41">
        <f>IFERROR(B35/I35,0)</f>
        <v>8.4872748740584938E-2</v>
      </c>
      <c r="M35" s="42">
        <f>IFERROR(H35/G35,0)</f>
        <v>7.5006721032350565E-2</v>
      </c>
      <c r="N35" s="40">
        <f>D35*250</f>
        <v>8142500</v>
      </c>
      <c r="O35" s="43">
        <f t="shared" si="0"/>
        <v>17.754433808422625</v>
      </c>
    </row>
    <row r="36" spans="1:15" ht="15" thickBot="1" x14ac:dyDescent="0.35">
      <c r="A36" s="37" t="s">
        <v>24</v>
      </c>
      <c r="B36" s="1">
        <v>99816</v>
      </c>
      <c r="C36" s="2"/>
      <c r="D36" s="1">
        <v>1667</v>
      </c>
      <c r="E36" s="2"/>
      <c r="F36" s="1">
        <v>31025</v>
      </c>
      <c r="G36" s="1">
        <v>9517</v>
      </c>
      <c r="H36" s="2">
        <v>159</v>
      </c>
      <c r="I36" s="1">
        <v>1394864</v>
      </c>
      <c r="J36" s="1">
        <v>132995</v>
      </c>
      <c r="K36" s="35"/>
      <c r="L36" s="41">
        <f>IFERROR(B36/I36,0)</f>
        <v>7.1559664598125697E-2</v>
      </c>
      <c r="M36" s="42">
        <f>IFERROR(H36/G36,0)</f>
        <v>1.6706945466008195E-2</v>
      </c>
      <c r="N36" s="40">
        <f>D36*250</f>
        <v>416750</v>
      </c>
      <c r="O36" s="43">
        <f t="shared" si="0"/>
        <v>3.1751823354973152</v>
      </c>
    </row>
    <row r="37" spans="1:15" ht="15" thickBot="1" x14ac:dyDescent="0.35">
      <c r="A37" s="37" t="s">
        <v>53</v>
      </c>
      <c r="B37" s="1">
        <v>5019</v>
      </c>
      <c r="C37" s="2"/>
      <c r="D37" s="2">
        <v>92</v>
      </c>
      <c r="E37" s="2"/>
      <c r="F37" s="2">
        <v>796</v>
      </c>
      <c r="G37" s="1">
        <v>6586</v>
      </c>
      <c r="H37" s="2">
        <v>121</v>
      </c>
      <c r="I37" s="1">
        <v>133854</v>
      </c>
      <c r="J37" s="1">
        <v>175647</v>
      </c>
      <c r="K37" s="35"/>
      <c r="L37" s="41">
        <f>IFERROR(B37/I37,0)</f>
        <v>3.7496077816128022E-2</v>
      </c>
      <c r="M37" s="42">
        <f>IFERROR(H37/G37,0)</f>
        <v>1.8372304889158822E-2</v>
      </c>
      <c r="N37" s="40">
        <f>D37*250</f>
        <v>23000</v>
      </c>
      <c r="O37" s="43">
        <f t="shared" si="0"/>
        <v>3.5825861725443318</v>
      </c>
    </row>
    <row r="38" spans="1:15" ht="14.5" thickBot="1" x14ac:dyDescent="0.35">
      <c r="A38" s="3" t="s">
        <v>67</v>
      </c>
      <c r="B38" s="2">
        <v>37</v>
      </c>
      <c r="C38" s="2"/>
      <c r="D38" s="2">
        <v>2</v>
      </c>
      <c r="E38" s="2"/>
      <c r="F38" s="2">
        <v>16</v>
      </c>
      <c r="G38" s="2"/>
      <c r="H38" s="2"/>
      <c r="I38" s="1">
        <v>11335</v>
      </c>
      <c r="J38" s="2"/>
      <c r="K38" s="35"/>
      <c r="L38" s="41">
        <f>IFERROR(B38/I38,0)</f>
        <v>3.2642258491398322E-3</v>
      </c>
      <c r="M38" s="42">
        <f>IFERROR(H38/G38,0)</f>
        <v>0</v>
      </c>
      <c r="N38" s="40">
        <f>D38*250</f>
        <v>500</v>
      </c>
      <c r="O38" s="43">
        <f t="shared" si="0"/>
        <v>12.513513513513514</v>
      </c>
    </row>
    <row r="39" spans="1:15" ht="15" thickBot="1" x14ac:dyDescent="0.35">
      <c r="A39" s="37" t="s">
        <v>21</v>
      </c>
      <c r="B39" s="1">
        <v>74966</v>
      </c>
      <c r="C39" s="2"/>
      <c r="D39" s="1">
        <v>3178</v>
      </c>
      <c r="E39" s="2"/>
      <c r="F39" s="1">
        <v>20720</v>
      </c>
      <c r="G39" s="1">
        <v>6413</v>
      </c>
      <c r="H39" s="2">
        <v>272</v>
      </c>
      <c r="I39" s="1">
        <v>1158737</v>
      </c>
      <c r="J39" s="1">
        <v>99130</v>
      </c>
      <c r="K39" s="35"/>
      <c r="L39" s="41">
        <f>IFERROR(B39/I39,0)</f>
        <v>6.4696302957444177E-2</v>
      </c>
      <c r="M39" s="42">
        <f>IFERROR(H39/G39,0)</f>
        <v>4.2413846873538129E-2</v>
      </c>
      <c r="N39" s="40">
        <f>D39*250</f>
        <v>794500</v>
      </c>
      <c r="O39" s="43">
        <f t="shared" si="0"/>
        <v>9.598137822479524</v>
      </c>
    </row>
    <row r="40" spans="1:15" ht="15" thickBot="1" x14ac:dyDescent="0.35">
      <c r="A40" s="37" t="s">
        <v>46</v>
      </c>
      <c r="B40" s="1">
        <v>25265</v>
      </c>
      <c r="C40" s="2"/>
      <c r="D40" s="2">
        <v>451</v>
      </c>
      <c r="E40" s="2"/>
      <c r="F40" s="1">
        <v>5348</v>
      </c>
      <c r="G40" s="1">
        <v>6385</v>
      </c>
      <c r="H40" s="2">
        <v>114</v>
      </c>
      <c r="I40" s="1">
        <v>479547</v>
      </c>
      <c r="J40" s="1">
        <v>121190</v>
      </c>
      <c r="K40" s="34"/>
      <c r="L40" s="41">
        <f>IFERROR(B40/I40,0)</f>
        <v>5.2685138265905117E-2</v>
      </c>
      <c r="M40" s="42">
        <f>IFERROR(H40/G40,0)</f>
        <v>1.7854346123727487E-2</v>
      </c>
      <c r="N40" s="40">
        <f>D40*250</f>
        <v>112750</v>
      </c>
      <c r="O40" s="43">
        <f t="shared" si="0"/>
        <v>3.4626954284583418</v>
      </c>
    </row>
    <row r="41" spans="1:15" ht="15" thickBot="1" x14ac:dyDescent="0.35">
      <c r="A41" s="37" t="s">
        <v>37</v>
      </c>
      <c r="B41" s="1">
        <v>14579</v>
      </c>
      <c r="C41" s="2"/>
      <c r="D41" s="2">
        <v>260</v>
      </c>
      <c r="E41" s="2"/>
      <c r="F41" s="1">
        <v>11094</v>
      </c>
      <c r="G41" s="1">
        <v>3457</v>
      </c>
      <c r="H41" s="2">
        <v>62</v>
      </c>
      <c r="I41" s="1">
        <v>335590</v>
      </c>
      <c r="J41" s="1">
        <v>79566</v>
      </c>
      <c r="K41" s="35"/>
      <c r="L41" s="41">
        <f>IFERROR(B41/I41,0)</f>
        <v>4.34428916237075E-2</v>
      </c>
      <c r="M41" s="42">
        <f>IFERROR(H41/G41,0)</f>
        <v>1.7934625397743709E-2</v>
      </c>
      <c r="N41" s="40">
        <f>D41*250</f>
        <v>65000</v>
      </c>
      <c r="O41" s="43">
        <f t="shared" si="0"/>
        <v>3.4584676589615202</v>
      </c>
    </row>
    <row r="42" spans="1:15" ht="15" thickBot="1" x14ac:dyDescent="0.35">
      <c r="A42" s="37" t="s">
        <v>19</v>
      </c>
      <c r="B42" s="1">
        <v>105384</v>
      </c>
      <c r="C42" s="2"/>
      <c r="D42" s="1">
        <v>7084</v>
      </c>
      <c r="E42" s="2"/>
      <c r="F42" s="1">
        <v>21520</v>
      </c>
      <c r="G42" s="1">
        <v>8232</v>
      </c>
      <c r="H42" s="2">
        <v>553</v>
      </c>
      <c r="I42" s="1">
        <v>1028873</v>
      </c>
      <c r="J42" s="1">
        <v>80368</v>
      </c>
      <c r="K42" s="35"/>
      <c r="L42" s="41">
        <f>IFERROR(B42/I42,0)</f>
        <v>0.10242663574610278</v>
      </c>
      <c r="M42" s="42">
        <f>IFERROR(H42/G42,0)</f>
        <v>6.7176870748299325E-2</v>
      </c>
      <c r="N42" s="40">
        <f>D42*250</f>
        <v>1771000</v>
      </c>
      <c r="O42" s="43">
        <f t="shared" si="0"/>
        <v>15.805207621650345</v>
      </c>
    </row>
    <row r="43" spans="1:15" ht="14.5" thickBot="1" x14ac:dyDescent="0.35">
      <c r="A43" s="3" t="s">
        <v>65</v>
      </c>
      <c r="B43" s="1">
        <v>12063</v>
      </c>
      <c r="C43" s="2"/>
      <c r="D43" s="2">
        <v>178</v>
      </c>
      <c r="E43" s="2"/>
      <c r="F43" s="1">
        <v>10526</v>
      </c>
      <c r="G43" s="1">
        <v>3562</v>
      </c>
      <c r="H43" s="2">
        <v>53</v>
      </c>
      <c r="I43" s="1">
        <v>464073</v>
      </c>
      <c r="J43" s="1">
        <v>137018</v>
      </c>
      <c r="K43" s="35"/>
      <c r="L43" s="41">
        <f>IFERROR(B43/I43,0)</f>
        <v>2.5993755292809537E-2</v>
      </c>
      <c r="M43" s="42">
        <f>IFERROR(H43/G43,0)</f>
        <v>1.4879281302638967E-2</v>
      </c>
      <c r="N43" s="40">
        <f>D43*250</f>
        <v>44500</v>
      </c>
      <c r="O43" s="43">
        <f t="shared" si="0"/>
        <v>2.6889662604658873</v>
      </c>
    </row>
    <row r="44" spans="1:15" ht="15" thickBot="1" x14ac:dyDescent="0.35">
      <c r="A44" s="37" t="s">
        <v>40</v>
      </c>
      <c r="B44" s="1">
        <v>17793</v>
      </c>
      <c r="C44" s="2"/>
      <c r="D44" s="2">
        <v>990</v>
      </c>
      <c r="E44" s="2"/>
      <c r="F44" s="1">
        <v>15086</v>
      </c>
      <c r="G44" s="1">
        <v>16796</v>
      </c>
      <c r="H44" s="2">
        <v>935</v>
      </c>
      <c r="I44" s="1">
        <v>304770</v>
      </c>
      <c r="J44" s="1">
        <v>287692</v>
      </c>
      <c r="K44" s="35"/>
      <c r="L44" s="41">
        <f>IFERROR(B44/I44,0)</f>
        <v>5.8381730485283986E-2</v>
      </c>
      <c r="M44" s="42">
        <f>IFERROR(H44/G44,0)</f>
        <v>5.5668016194331982E-2</v>
      </c>
      <c r="N44" s="40">
        <f>D44*250</f>
        <v>247500</v>
      </c>
      <c r="O44" s="43">
        <f t="shared" si="0"/>
        <v>12.909964592817401</v>
      </c>
    </row>
    <row r="45" spans="1:15" ht="15" thickBot="1" x14ac:dyDescent="0.35">
      <c r="A45" s="37" t="s">
        <v>25</v>
      </c>
      <c r="B45" s="1">
        <v>69986</v>
      </c>
      <c r="C45" s="2"/>
      <c r="D45" s="1">
        <v>1155</v>
      </c>
      <c r="E45" s="2"/>
      <c r="F45" s="1">
        <v>43926</v>
      </c>
      <c r="G45" s="1">
        <v>13593</v>
      </c>
      <c r="H45" s="2">
        <v>224</v>
      </c>
      <c r="I45" s="1">
        <v>626970</v>
      </c>
      <c r="J45" s="1">
        <v>121772</v>
      </c>
      <c r="K45" s="35"/>
      <c r="L45" s="41">
        <f>IFERROR(B45/I45,0)</f>
        <v>0.11162575561829115</v>
      </c>
      <c r="M45" s="42">
        <f>IFERROR(H45/G45,0)</f>
        <v>1.6479070109615242E-2</v>
      </c>
      <c r="N45" s="40">
        <f>D45*250</f>
        <v>288750</v>
      </c>
      <c r="O45" s="43">
        <f t="shared" si="0"/>
        <v>3.1258251650330067</v>
      </c>
    </row>
    <row r="46" spans="1:15" ht="15" thickBot="1" x14ac:dyDescent="0.35">
      <c r="A46" s="37" t="s">
        <v>54</v>
      </c>
      <c r="B46" s="1">
        <v>7906</v>
      </c>
      <c r="C46" s="2"/>
      <c r="D46" s="2">
        <v>118</v>
      </c>
      <c r="E46" s="2"/>
      <c r="F46" s="2">
        <v>836</v>
      </c>
      <c r="G46" s="1">
        <v>8937</v>
      </c>
      <c r="H46" s="2">
        <v>133</v>
      </c>
      <c r="I46" s="1">
        <v>98088</v>
      </c>
      <c r="J46" s="1">
        <v>110877</v>
      </c>
      <c r="K46" s="45"/>
      <c r="L46" s="41">
        <f>IFERROR(B46/I46,0)</f>
        <v>8.060109289617487E-2</v>
      </c>
      <c r="M46" s="42">
        <f>IFERROR(H46/G46,0)</f>
        <v>1.4881951437842676E-2</v>
      </c>
      <c r="N46" s="40">
        <f>D46*250</f>
        <v>29500</v>
      </c>
      <c r="O46" s="43">
        <f t="shared" si="0"/>
        <v>2.7313432835820897</v>
      </c>
    </row>
    <row r="47" spans="1:15" ht="15" thickBot="1" x14ac:dyDescent="0.35">
      <c r="A47" s="37" t="s">
        <v>20</v>
      </c>
      <c r="B47" s="1">
        <v>78115</v>
      </c>
      <c r="C47" s="2"/>
      <c r="D47" s="2">
        <v>843</v>
      </c>
      <c r="E47" s="2"/>
      <c r="F47" s="1">
        <v>32953</v>
      </c>
      <c r="G47" s="1">
        <v>11438</v>
      </c>
      <c r="H47" s="2">
        <v>123</v>
      </c>
      <c r="I47" s="1">
        <v>1196543</v>
      </c>
      <c r="J47" s="1">
        <v>175211</v>
      </c>
      <c r="K47" s="35"/>
      <c r="L47" s="41">
        <f>IFERROR(B47/I47,0)</f>
        <v>6.528390538409401E-2</v>
      </c>
      <c r="M47" s="42">
        <f>IFERROR(H47/G47,0)</f>
        <v>1.0753628256688233E-2</v>
      </c>
      <c r="N47" s="40">
        <f>D47*250</f>
        <v>210750</v>
      </c>
      <c r="O47" s="43">
        <f t="shared" si="0"/>
        <v>1.6979453370031363</v>
      </c>
    </row>
    <row r="48" spans="1:15" ht="15" thickBot="1" x14ac:dyDescent="0.35">
      <c r="A48" s="37" t="s">
        <v>15</v>
      </c>
      <c r="B48" s="1">
        <v>339210</v>
      </c>
      <c r="C48" s="2"/>
      <c r="D48" s="1">
        <v>4063</v>
      </c>
      <c r="E48" s="2"/>
      <c r="F48" s="1">
        <v>162211</v>
      </c>
      <c r="G48" s="1">
        <v>11699</v>
      </c>
      <c r="H48" s="2">
        <v>140</v>
      </c>
      <c r="I48" s="1">
        <v>3207857</v>
      </c>
      <c r="J48" s="1">
        <v>110631</v>
      </c>
      <c r="K48" s="35"/>
      <c r="L48" s="41">
        <f>IFERROR(B48/I48,0)</f>
        <v>0.1057434916830769</v>
      </c>
      <c r="M48" s="42">
        <f>IFERROR(H48/G48,0)</f>
        <v>1.1966834772202752E-2</v>
      </c>
      <c r="N48" s="40">
        <f>D48*250</f>
        <v>1015750</v>
      </c>
      <c r="O48" s="43">
        <f t="shared" si="0"/>
        <v>1.9944577105627783</v>
      </c>
    </row>
    <row r="49" spans="1:15" ht="15" thickBot="1" x14ac:dyDescent="0.35">
      <c r="A49" s="55" t="s">
        <v>66</v>
      </c>
      <c r="B49" s="49">
        <v>283</v>
      </c>
      <c r="C49" s="49"/>
      <c r="D49" s="49">
        <v>6</v>
      </c>
      <c r="E49" s="49"/>
      <c r="F49" s="49">
        <v>144</v>
      </c>
      <c r="G49" s="49"/>
      <c r="H49" s="49"/>
      <c r="I49" s="50">
        <v>6654</v>
      </c>
      <c r="J49" s="49"/>
      <c r="K49" s="34"/>
      <c r="L49" s="41">
        <f>IFERROR(B49/I49,0)</f>
        <v>4.2530808536218816E-2</v>
      </c>
      <c r="M49" s="42">
        <f>IFERROR(H49/G49,0)</f>
        <v>0</v>
      </c>
      <c r="N49" s="40">
        <f>D49*250</f>
        <v>1500</v>
      </c>
      <c r="O49" s="43">
        <f t="shared" si="0"/>
        <v>4.3003533568904597</v>
      </c>
    </row>
    <row r="50" spans="1:15" ht="15" thickBot="1" x14ac:dyDescent="0.35">
      <c r="A50" s="37" t="s">
        <v>28</v>
      </c>
      <c r="B50" s="1">
        <v>34117</v>
      </c>
      <c r="C50" s="2"/>
      <c r="D50" s="2">
        <v>243</v>
      </c>
      <c r="E50" s="2"/>
      <c r="F50" s="1">
        <v>12959</v>
      </c>
      <c r="G50" s="1">
        <v>10642</v>
      </c>
      <c r="H50" s="2">
        <v>76</v>
      </c>
      <c r="I50" s="1">
        <v>545296</v>
      </c>
      <c r="J50" s="1">
        <v>170088</v>
      </c>
      <c r="K50" s="34"/>
      <c r="L50" s="41">
        <f>IFERROR(B50/I50,0)</f>
        <v>6.2566019189577771E-2</v>
      </c>
      <c r="M50" s="42">
        <f>IFERROR(H50/G50,0)</f>
        <v>7.1415147528660029E-3</v>
      </c>
      <c r="N50" s="40">
        <f>D50*250</f>
        <v>60750</v>
      </c>
      <c r="O50" s="43">
        <f t="shared" si="0"/>
        <v>0.78063721898173932</v>
      </c>
    </row>
    <row r="51" spans="1:15" ht="15" thickBot="1" x14ac:dyDescent="0.35">
      <c r="A51" s="37" t="s">
        <v>48</v>
      </c>
      <c r="B51" s="1">
        <v>1350</v>
      </c>
      <c r="C51" s="2"/>
      <c r="D51" s="2">
        <v>56</v>
      </c>
      <c r="E51" s="2"/>
      <c r="F51" s="2">
        <v>157</v>
      </c>
      <c r="G51" s="1">
        <v>2163</v>
      </c>
      <c r="H51" s="2">
        <v>90</v>
      </c>
      <c r="I51" s="1">
        <v>82500</v>
      </c>
      <c r="J51" s="1">
        <v>132214</v>
      </c>
      <c r="K51" s="34"/>
      <c r="L51" s="41">
        <f>IFERROR(B51/I51,0)</f>
        <v>1.6363636363636365E-2</v>
      </c>
      <c r="M51" s="42">
        <f>IFERROR(H51/G51,0)</f>
        <v>4.1608876560332873E-2</v>
      </c>
      <c r="N51" s="40">
        <f>D51*250</f>
        <v>14000</v>
      </c>
      <c r="O51" s="43">
        <f t="shared" ref="O51" si="1">ABS(N51-B51)/B51</f>
        <v>9.3703703703703702</v>
      </c>
    </row>
    <row r="52" spans="1:15" ht="15" thickBot="1" x14ac:dyDescent="0.35">
      <c r="A52" s="37" t="s">
        <v>29</v>
      </c>
      <c r="B52" s="1">
        <v>77430</v>
      </c>
      <c r="C52" s="2"/>
      <c r="D52" s="1">
        <v>2027</v>
      </c>
      <c r="E52" s="2"/>
      <c r="F52" s="1">
        <v>65386</v>
      </c>
      <c r="G52" s="1">
        <v>9072</v>
      </c>
      <c r="H52" s="2">
        <v>237</v>
      </c>
      <c r="I52" s="1">
        <v>998292</v>
      </c>
      <c r="J52" s="1">
        <v>116957</v>
      </c>
      <c r="K52" s="34"/>
      <c r="L52" s="41">
        <f>IFERROR(B52/I52,0)</f>
        <v>7.7562476710221054E-2</v>
      </c>
      <c r="M52" s="42">
        <f>IFERROR(H52/G52,0)</f>
        <v>2.6124338624338623E-2</v>
      </c>
      <c r="N52" s="40">
        <f>D52*250</f>
        <v>506750</v>
      </c>
      <c r="O52" s="43">
        <f t="shared" si="0"/>
        <v>5.54462094795299</v>
      </c>
    </row>
    <row r="53" spans="1:15" ht="15" thickBot="1" x14ac:dyDescent="0.35">
      <c r="A53" s="37" t="s">
        <v>9</v>
      </c>
      <c r="B53" s="1">
        <v>48131</v>
      </c>
      <c r="C53" s="2"/>
      <c r="D53" s="1">
        <v>1454</v>
      </c>
      <c r="E53" s="2"/>
      <c r="F53" s="1">
        <v>31175</v>
      </c>
      <c r="G53" s="1">
        <v>6321</v>
      </c>
      <c r="H53" s="2">
        <v>191</v>
      </c>
      <c r="I53" s="1">
        <v>809339</v>
      </c>
      <c r="J53" s="1">
        <v>106284</v>
      </c>
      <c r="K53" s="35"/>
      <c r="L53" s="41">
        <f>IFERROR(B53/I53,0)</f>
        <v>5.9469517717544808E-2</v>
      </c>
      <c r="M53" s="42">
        <f>IFERROR(H53/G53,0)</f>
        <v>3.021673785793387E-2</v>
      </c>
      <c r="N53" s="40">
        <f>D53*250</f>
        <v>363500</v>
      </c>
      <c r="O53" s="43">
        <f t="shared" si="0"/>
        <v>6.5523051671479919</v>
      </c>
    </row>
    <row r="54" spans="1:15" ht="15" thickBot="1" x14ac:dyDescent="0.35">
      <c r="A54" s="37" t="s">
        <v>56</v>
      </c>
      <c r="B54" s="1">
        <v>5042</v>
      </c>
      <c r="C54" s="2"/>
      <c r="D54" s="2">
        <v>100</v>
      </c>
      <c r="E54" s="2"/>
      <c r="F54" s="1">
        <v>1315</v>
      </c>
      <c r="G54" s="1">
        <v>2813</v>
      </c>
      <c r="H54" s="2">
        <v>56</v>
      </c>
      <c r="I54" s="1">
        <v>230864</v>
      </c>
      <c r="J54" s="1">
        <v>128820</v>
      </c>
      <c r="K54" s="34"/>
      <c r="L54" s="41">
        <f>IFERROR(B54/I54,0)</f>
        <v>2.1839697830757503E-2</v>
      </c>
      <c r="M54" s="42">
        <f>IFERROR(H54/G54,0)</f>
        <v>1.9907571987202274E-2</v>
      </c>
      <c r="N54" s="40">
        <f>D54*250</f>
        <v>25000</v>
      </c>
      <c r="O54" s="43">
        <f t="shared" si="0"/>
        <v>3.9583498611662038</v>
      </c>
    </row>
    <row r="55" spans="1:15" ht="15" thickBot="1" x14ac:dyDescent="0.35">
      <c r="A55" s="37" t="s">
        <v>22</v>
      </c>
      <c r="B55" s="1">
        <v>42315</v>
      </c>
      <c r="C55" s="2"/>
      <c r="D55" s="2">
        <v>844</v>
      </c>
      <c r="E55" s="2"/>
      <c r="F55" s="1">
        <v>8843</v>
      </c>
      <c r="G55" s="1">
        <v>7268</v>
      </c>
      <c r="H55" s="2">
        <v>145</v>
      </c>
      <c r="I55" s="1">
        <v>773217</v>
      </c>
      <c r="J55" s="1">
        <v>132800</v>
      </c>
      <c r="K55" s="35"/>
      <c r="L55" s="41">
        <f>IFERROR(B55/I55,0)</f>
        <v>5.472590488827845E-2</v>
      </c>
      <c r="M55" s="42">
        <f>IFERROR(H55/G55,0)</f>
        <v>1.9950467804072648E-2</v>
      </c>
      <c r="N55" s="40">
        <f>D55*250</f>
        <v>211000</v>
      </c>
      <c r="O55" s="43">
        <f t="shared" si="0"/>
        <v>3.9864114380243412</v>
      </c>
    </row>
    <row r="56" spans="1:15" ht="15" thickBot="1" x14ac:dyDescent="0.35">
      <c r="A56" s="47" t="s">
        <v>55</v>
      </c>
      <c r="B56" s="29">
        <v>2126</v>
      </c>
      <c r="C56" s="13"/>
      <c r="D56" s="13">
        <v>25</v>
      </c>
      <c r="E56" s="13"/>
      <c r="F56" s="13">
        <v>486</v>
      </c>
      <c r="G56" s="29">
        <v>3673</v>
      </c>
      <c r="H56" s="13">
        <v>43</v>
      </c>
      <c r="I56" s="29">
        <v>63204</v>
      </c>
      <c r="J56" s="29">
        <v>109206</v>
      </c>
      <c r="K56" s="48"/>
      <c r="L56" s="41">
        <f>IFERROR(B56/I56,0)</f>
        <v>3.363711157521676E-2</v>
      </c>
      <c r="M56" s="42">
        <f>IFERROR(H56/G56,0)</f>
        <v>1.1707051456575007E-2</v>
      </c>
      <c r="N56" s="40">
        <f>D56*250</f>
        <v>6250</v>
      </c>
      <c r="O56" s="43">
        <f t="shared" si="0"/>
        <v>1.9397930385700846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2788730C-4A66-4865-95AF-DC772130BCC8}"/>
    <hyperlink ref="A6" r:id="rId2" display="https://www.worldometers.info/coronavirus/usa/california/" xr:uid="{C88E6B57-3FA3-4466-AA89-1F45285D9F0C}"/>
    <hyperlink ref="A11" r:id="rId3" display="https://www.worldometers.info/coronavirus/usa/florida/" xr:uid="{BB803ACE-08F6-4530-9D92-762E31FA3F3E}"/>
    <hyperlink ref="A48" r:id="rId4" display="https://www.worldometers.info/coronavirus/usa/texas/" xr:uid="{108B60A4-589E-4D98-8E68-374F8B78C26C}"/>
    <hyperlink ref="A33" r:id="rId5" display="https://www.worldometers.info/coronavirus/usa/new-jersey/" xr:uid="{949D7D76-9E01-4E04-83B7-924ED85B7688}"/>
    <hyperlink ref="A16" r:id="rId6" display="https://www.worldometers.info/coronavirus/usa/illinois/" xr:uid="{3A1CBF11-C3A8-46E6-A145-12C1D3AF503B}"/>
    <hyperlink ref="A4" r:id="rId7" display="https://www.worldometers.info/coronavirus/usa/arizona/" xr:uid="{E15129FE-2510-4EE0-9605-237BCE19D15F}"/>
    <hyperlink ref="A12" r:id="rId8" display="https://www.worldometers.info/coronavirus/usa/georgia/" xr:uid="{EA75A7C4-19BA-41D0-9868-573C6CE0858F}"/>
    <hyperlink ref="A24" r:id="rId9" display="https://www.worldometers.info/coronavirus/usa/massachusetts/" xr:uid="{783EBD80-896F-4CEB-85AD-2F8EABE9951A}"/>
    <hyperlink ref="A42" r:id="rId10" display="https://www.worldometers.info/coronavirus/usa/pennsylvania/" xr:uid="{A002D903-694A-4853-846E-76D3499AF539}"/>
    <hyperlink ref="A36" r:id="rId11" display="https://www.worldometers.info/coronavirus/usa/north-carolina/" xr:uid="{7399D991-AE73-4331-BF31-596CED7CED23}"/>
    <hyperlink ref="A21" r:id="rId12" display="https://www.worldometers.info/coronavirus/usa/louisiana/" xr:uid="{336D99E9-1274-49CE-BDBE-B154081FFB88}"/>
    <hyperlink ref="A25" r:id="rId13" display="https://www.worldometers.info/coronavirus/usa/michigan/" xr:uid="{C10A7788-AD6F-408F-9995-ABC660D28191}"/>
    <hyperlink ref="A23" r:id="rId14" display="https://www.worldometers.info/coronavirus/usa/maryland/" xr:uid="{FBBA1903-0D59-4DE7-8F5A-F639F9802519}"/>
    <hyperlink ref="A47" r:id="rId15" display="https://www.worldometers.info/coronavirus/usa/tennessee/" xr:uid="{9C097C91-81AB-457A-B160-B185A8B3D11E}"/>
    <hyperlink ref="A52" r:id="rId16" display="https://www.worldometers.info/coronavirus/usa/virginia/" xr:uid="{19B6E15A-5D60-4EB7-836A-E7D6A323B90E}"/>
    <hyperlink ref="A39" r:id="rId17" display="https://www.worldometers.info/coronavirus/usa/ohio/" xr:uid="{4AC4A8B9-EFD6-4A17-8957-014EDB69AB26}"/>
    <hyperlink ref="A45" r:id="rId18" display="https://www.worldometers.info/coronavirus/usa/south-carolina/" xr:uid="{8ACEE4EF-3B44-4EF1-A108-B43CADF94A69}"/>
    <hyperlink ref="A2" r:id="rId19" display="https://www.worldometers.info/coronavirus/usa/alabama/" xr:uid="{CF92AC92-C31C-46B6-86C6-7313AB5D3734}"/>
    <hyperlink ref="A17" r:id="rId20" display="https://www.worldometers.info/coronavirus/usa/indiana/" xr:uid="{87DF1495-4903-44FA-B05F-76B9CCF13318}"/>
    <hyperlink ref="A53" r:id="rId21" display="https://www.worldometers.info/coronavirus/usa/washington/" xr:uid="{081DF452-6D28-4598-BBC7-282C914D4214}"/>
    <hyperlink ref="A8" r:id="rId22" display="https://www.worldometers.info/coronavirus/usa/connecticut/" xr:uid="{A74D54D7-6F91-45A1-8280-8A41329F96FE}"/>
    <hyperlink ref="A26" r:id="rId23" display="https://www.worldometers.info/coronavirus/usa/minnesota/" xr:uid="{2380BC51-2489-42CE-8483-D35B88655263}"/>
    <hyperlink ref="A27" r:id="rId24" display="https://www.worldometers.info/coronavirus/usa/mississippi/" xr:uid="{EEFACC82-7D63-4ADF-A221-1142133C2DB5}"/>
    <hyperlink ref="A55" r:id="rId25" display="https://www.worldometers.info/coronavirus/usa/wisconsin/" xr:uid="{1BAA6FB1-E449-43BB-97FD-73D711B5F7E4}"/>
    <hyperlink ref="A7" r:id="rId26" display="https://www.worldometers.info/coronavirus/usa/colorado/" xr:uid="{DCEDEE9E-6EC8-43DF-AF4D-A4B0110DFA95}"/>
    <hyperlink ref="A18" r:id="rId27" display="https://www.worldometers.info/coronavirus/usa/iowa/" xr:uid="{749B9E74-5C27-4CAC-BCC2-593CE87EBBBB}"/>
    <hyperlink ref="A31" r:id="rId28" display="https://www.worldometers.info/coronavirus/usa/nevada/" xr:uid="{B299F2A2-D79A-43E2-AE1C-30BFC074D0FF}"/>
    <hyperlink ref="A28" r:id="rId29" display="https://www.worldometers.info/coronavirus/usa/missouri/" xr:uid="{8B7E4878-9ED4-4BAE-A5E1-BB49DC27732B}"/>
    <hyperlink ref="A50" r:id="rId30" display="https://www.worldometers.info/coronavirus/usa/utah/" xr:uid="{9EE4408C-5611-44A4-90FD-5C9C40AFA053}"/>
    <hyperlink ref="A5" r:id="rId31" display="https://www.worldometers.info/coronavirus/usa/arkansas/" xr:uid="{55765882-2C83-4E19-989B-C26DF1587A12}"/>
    <hyperlink ref="A40" r:id="rId32" display="https://www.worldometers.info/coronavirus/usa/oklahoma/" xr:uid="{1B2FB05E-2C20-42ED-9A73-13DCC91507E8}"/>
    <hyperlink ref="A20" r:id="rId33" display="https://www.worldometers.info/coronavirus/usa/kentucky/" xr:uid="{8A0CF1D8-2C73-4098-A88D-D433892DAF16}"/>
    <hyperlink ref="A30" r:id="rId34" display="https://www.worldometers.info/coronavirus/usa/nebraska/" xr:uid="{6D338C09-C1FA-4F78-BF1F-3FE8CA43C563}"/>
    <hyperlink ref="A19" r:id="rId35" display="https://www.worldometers.info/coronavirus/usa/kansas/" xr:uid="{A1357F9B-C187-41EB-8B0D-CD61ADEDB93C}"/>
    <hyperlink ref="A44" r:id="rId36" display="https://www.worldometers.info/coronavirus/usa/rhode-island/" xr:uid="{6368D050-2ADF-4B88-A50C-B322B8F60017}"/>
    <hyperlink ref="A34" r:id="rId37" display="https://www.worldometers.info/coronavirus/usa/new-mexico/" xr:uid="{00E49E40-D83F-4A9D-A247-6BF5A82A8D91}"/>
    <hyperlink ref="A15" r:id="rId38" display="https://www.worldometers.info/coronavirus/usa/idaho/" xr:uid="{0FBB0D24-86D0-47AB-A38F-EB790A60EDCC}"/>
    <hyperlink ref="A41" r:id="rId39" display="https://www.worldometers.info/coronavirus/usa/oregon/" xr:uid="{0D31658D-E39F-4B97-97F5-E00F175DC104}"/>
    <hyperlink ref="A9" r:id="rId40" display="https://www.worldometers.info/coronavirus/usa/delaware/" xr:uid="{D7A15192-0BFF-4630-B061-CDB4AE0F06C3}"/>
    <hyperlink ref="A10" r:id="rId41" display="https://www.worldometers.info/coronavirus/usa/district-of-columbia/" xr:uid="{3A9890A6-7507-4C68-BA23-F509D57531AE}"/>
    <hyperlink ref="A46" r:id="rId42" display="https://www.worldometers.info/coronavirus/usa/south-dakota/" xr:uid="{D53BF9DE-2AE3-452C-BC9D-2A5A64220811}"/>
    <hyperlink ref="A32" r:id="rId43" display="https://www.worldometers.info/coronavirus/usa/new-hampshire/" xr:uid="{BE02A059-05E7-4260-9DB1-07BDB32ADC52}"/>
    <hyperlink ref="A54" r:id="rId44" display="https://www.worldometers.info/coronavirus/usa/west-virginia/" xr:uid="{4970D566-F962-40FE-9AC3-54F8A23FE33E}"/>
    <hyperlink ref="A37" r:id="rId45" display="https://www.worldometers.info/coronavirus/usa/north-dakota/" xr:uid="{E210B0BE-295C-47BE-98FE-5FAE44D314AE}"/>
    <hyperlink ref="A22" r:id="rId46" display="https://www.worldometers.info/coronavirus/usa/maine/" xr:uid="{085722A4-098E-4C63-A4D0-2A3E481055CC}"/>
    <hyperlink ref="A29" r:id="rId47" display="https://www.worldometers.info/coronavirus/usa/montana/" xr:uid="{3BF3B2AE-46EE-4F7F-9D7A-B4E69F1F402C}"/>
    <hyperlink ref="A56" r:id="rId48" display="https://www.worldometers.info/coronavirus/usa/wyoming/" xr:uid="{3F69744F-6A56-4448-8FF9-B11F1726A4D2}"/>
    <hyperlink ref="A3" r:id="rId49" display="https://www.worldometers.info/coronavirus/usa/alaska/" xr:uid="{F7E83654-F129-46D0-BFAD-06BC65C30ABD}"/>
    <hyperlink ref="A14" r:id="rId50" display="https://www.worldometers.info/coronavirus/usa/hawaii/" xr:uid="{8D636D8B-BE78-41B2-A949-71EC4F301050}"/>
    <hyperlink ref="A51" r:id="rId51" display="https://www.worldometers.info/coronavirus/usa/vermont/" xr:uid="{92BF7374-895E-429B-9927-52A09D71F7A4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7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1287</v>
      </c>
    </row>
    <row r="3" spans="1:2" ht="15" thickBot="1" x14ac:dyDescent="0.4">
      <c r="A3" s="37" t="s">
        <v>52</v>
      </c>
      <c r="B3" s="31">
        <v>18</v>
      </c>
    </row>
    <row r="4" spans="1:2" ht="15" thickBot="1" x14ac:dyDescent="0.4">
      <c r="A4" s="37" t="s">
        <v>33</v>
      </c>
      <c r="B4" s="31">
        <v>2761</v>
      </c>
    </row>
    <row r="5" spans="1:2" ht="15" thickBot="1" x14ac:dyDescent="0.4">
      <c r="A5" s="37" t="s">
        <v>34</v>
      </c>
      <c r="B5" s="31">
        <v>357</v>
      </c>
    </row>
    <row r="6" spans="1:2" ht="15" thickBot="1" x14ac:dyDescent="0.4">
      <c r="A6" s="37" t="s">
        <v>10</v>
      </c>
      <c r="B6" s="31">
        <v>7713</v>
      </c>
    </row>
    <row r="7" spans="1:2" ht="15" thickBot="1" x14ac:dyDescent="0.4">
      <c r="A7" s="37" t="s">
        <v>18</v>
      </c>
      <c r="B7" s="31">
        <v>1752</v>
      </c>
    </row>
    <row r="8" spans="1:2" ht="15" thickBot="1" x14ac:dyDescent="0.4">
      <c r="A8" s="37" t="s">
        <v>23</v>
      </c>
      <c r="B8" s="31">
        <v>4396</v>
      </c>
    </row>
    <row r="9" spans="1:2" ht="15" thickBot="1" x14ac:dyDescent="0.4">
      <c r="A9" s="37" t="s">
        <v>43</v>
      </c>
      <c r="B9" s="31">
        <v>523</v>
      </c>
    </row>
    <row r="10" spans="1:2" ht="29.5" thickBot="1" x14ac:dyDescent="0.4">
      <c r="A10" s="37" t="s">
        <v>63</v>
      </c>
      <c r="B10" s="31">
        <v>578</v>
      </c>
    </row>
    <row r="11" spans="1:2" ht="15" thickBot="1" x14ac:dyDescent="0.4">
      <c r="A11" s="37" t="s">
        <v>13</v>
      </c>
      <c r="B11" s="31">
        <v>4985</v>
      </c>
    </row>
    <row r="12" spans="1:2" ht="15" thickBot="1" x14ac:dyDescent="0.4">
      <c r="A12" s="37" t="s">
        <v>16</v>
      </c>
      <c r="B12" s="31">
        <v>3173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24</v>
      </c>
    </row>
    <row r="15" spans="1:2" ht="15" thickBot="1" x14ac:dyDescent="0.4">
      <c r="A15" s="37" t="s">
        <v>49</v>
      </c>
      <c r="B15" s="31">
        <v>119</v>
      </c>
    </row>
    <row r="16" spans="1:2" ht="15" thickBot="1" x14ac:dyDescent="0.4">
      <c r="A16" s="37" t="s">
        <v>12</v>
      </c>
      <c r="B16" s="31">
        <v>7488</v>
      </c>
    </row>
    <row r="17" spans="1:2" ht="15" thickBot="1" x14ac:dyDescent="0.4">
      <c r="A17" s="37" t="s">
        <v>27</v>
      </c>
      <c r="B17" s="31">
        <v>2822</v>
      </c>
    </row>
    <row r="18" spans="1:2" ht="15" thickBot="1" x14ac:dyDescent="0.4">
      <c r="A18" s="37" t="s">
        <v>41</v>
      </c>
      <c r="B18" s="31">
        <v>794</v>
      </c>
    </row>
    <row r="19" spans="1:2" ht="15" thickBot="1" x14ac:dyDescent="0.4">
      <c r="A19" s="37" t="s">
        <v>45</v>
      </c>
      <c r="B19" s="31">
        <v>307</v>
      </c>
    </row>
    <row r="20" spans="1:2" ht="15" thickBot="1" x14ac:dyDescent="0.4">
      <c r="A20" s="37" t="s">
        <v>38</v>
      </c>
      <c r="B20" s="31">
        <v>670</v>
      </c>
    </row>
    <row r="21" spans="1:2" ht="15" thickBot="1" x14ac:dyDescent="0.4">
      <c r="A21" s="37" t="s">
        <v>14</v>
      </c>
      <c r="B21" s="31">
        <v>3545</v>
      </c>
    </row>
    <row r="22" spans="1:2" ht="15" thickBot="1" x14ac:dyDescent="0.4">
      <c r="A22" s="37" t="s">
        <v>39</v>
      </c>
      <c r="B22" s="31">
        <v>117</v>
      </c>
    </row>
    <row r="23" spans="1:2" ht="15" thickBot="1" x14ac:dyDescent="0.4">
      <c r="A23" s="37" t="s">
        <v>26</v>
      </c>
      <c r="B23" s="31">
        <v>3377</v>
      </c>
    </row>
    <row r="24" spans="1:2" ht="15" thickBot="1" x14ac:dyDescent="0.4">
      <c r="A24" s="37" t="s">
        <v>17</v>
      </c>
      <c r="B24" s="31">
        <v>8431</v>
      </c>
    </row>
    <row r="25" spans="1:2" ht="15" thickBot="1" x14ac:dyDescent="0.4">
      <c r="A25" s="37" t="s">
        <v>11</v>
      </c>
      <c r="B25" s="31">
        <v>6366</v>
      </c>
    </row>
    <row r="26" spans="1:2" ht="15" thickBot="1" x14ac:dyDescent="0.4">
      <c r="A26" s="37" t="s">
        <v>32</v>
      </c>
      <c r="B26" s="31">
        <v>1581</v>
      </c>
    </row>
    <row r="27" spans="1:2" ht="15" thickBot="1" x14ac:dyDescent="0.4">
      <c r="A27" s="37" t="s">
        <v>30</v>
      </c>
      <c r="B27" s="31">
        <v>1355</v>
      </c>
    </row>
    <row r="28" spans="1:2" ht="15" thickBot="1" x14ac:dyDescent="0.4">
      <c r="A28" s="37" t="s">
        <v>35</v>
      </c>
      <c r="B28" s="31">
        <v>1165</v>
      </c>
    </row>
    <row r="29" spans="1:2" ht="15" thickBot="1" x14ac:dyDescent="0.4">
      <c r="A29" s="37" t="s">
        <v>51</v>
      </c>
      <c r="B29" s="31">
        <v>37</v>
      </c>
    </row>
    <row r="30" spans="1:2" ht="15" thickBot="1" x14ac:dyDescent="0.4">
      <c r="A30" s="37" t="s">
        <v>50</v>
      </c>
      <c r="B30" s="31">
        <v>301</v>
      </c>
    </row>
    <row r="31" spans="1:2" ht="15" thickBot="1" x14ac:dyDescent="0.4">
      <c r="A31" s="37" t="s">
        <v>31</v>
      </c>
      <c r="B31" s="31">
        <v>647</v>
      </c>
    </row>
    <row r="32" spans="1:2" ht="29.5" thickBot="1" x14ac:dyDescent="0.4">
      <c r="A32" s="37" t="s">
        <v>42</v>
      </c>
      <c r="B32" s="31">
        <v>398</v>
      </c>
    </row>
    <row r="33" spans="1:2" ht="15" thickBot="1" x14ac:dyDescent="0.4">
      <c r="A33" s="37" t="s">
        <v>8</v>
      </c>
      <c r="B33" s="31">
        <v>15781</v>
      </c>
    </row>
    <row r="34" spans="1:2" ht="15" thickBot="1" x14ac:dyDescent="0.4">
      <c r="A34" s="37" t="s">
        <v>44</v>
      </c>
      <c r="B34" s="31">
        <v>571</v>
      </c>
    </row>
    <row r="35" spans="1:2" ht="15" thickBot="1" x14ac:dyDescent="0.4">
      <c r="A35" s="37" t="s">
        <v>7</v>
      </c>
      <c r="B35" s="31">
        <v>32570</v>
      </c>
    </row>
    <row r="36" spans="1:2" ht="15" thickBot="1" x14ac:dyDescent="0.4">
      <c r="A36" s="37" t="s">
        <v>24</v>
      </c>
      <c r="B36" s="31">
        <v>1667</v>
      </c>
    </row>
    <row r="37" spans="1:2" ht="15" thickBot="1" x14ac:dyDescent="0.4">
      <c r="A37" s="37" t="s">
        <v>53</v>
      </c>
      <c r="B37" s="31">
        <v>92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3178</v>
      </c>
    </row>
    <row r="40" spans="1:2" ht="15" thickBot="1" x14ac:dyDescent="0.4">
      <c r="A40" s="37" t="s">
        <v>46</v>
      </c>
      <c r="B40" s="31">
        <v>451</v>
      </c>
    </row>
    <row r="41" spans="1:2" ht="15" thickBot="1" x14ac:dyDescent="0.4">
      <c r="A41" s="37" t="s">
        <v>37</v>
      </c>
      <c r="B41" s="31">
        <v>260</v>
      </c>
    </row>
    <row r="42" spans="1:2" ht="15" thickBot="1" x14ac:dyDescent="0.4">
      <c r="A42" s="37" t="s">
        <v>19</v>
      </c>
      <c r="B42" s="31">
        <v>7084</v>
      </c>
    </row>
    <row r="43" spans="1:2" ht="15" thickBot="1" x14ac:dyDescent="0.4">
      <c r="A43" s="3" t="s">
        <v>65</v>
      </c>
      <c r="B43" s="31">
        <v>178</v>
      </c>
    </row>
    <row r="44" spans="1:2" ht="15" thickBot="1" x14ac:dyDescent="0.4">
      <c r="A44" s="37" t="s">
        <v>40</v>
      </c>
      <c r="B44" s="31">
        <v>990</v>
      </c>
    </row>
    <row r="45" spans="1:2" ht="15" thickBot="1" x14ac:dyDescent="0.4">
      <c r="A45" s="37" t="s">
        <v>25</v>
      </c>
      <c r="B45" s="31">
        <v>1155</v>
      </c>
    </row>
    <row r="46" spans="1:2" ht="15" thickBot="1" x14ac:dyDescent="0.4">
      <c r="A46" s="37" t="s">
        <v>54</v>
      </c>
      <c r="B46" s="31">
        <v>118</v>
      </c>
    </row>
    <row r="47" spans="1:2" ht="15" thickBot="1" x14ac:dyDescent="0.4">
      <c r="A47" s="37" t="s">
        <v>20</v>
      </c>
      <c r="B47" s="31">
        <v>843</v>
      </c>
    </row>
    <row r="48" spans="1:2" ht="15" thickBot="1" x14ac:dyDescent="0.4">
      <c r="A48" s="37" t="s">
        <v>15</v>
      </c>
      <c r="B48" s="31">
        <v>4063</v>
      </c>
    </row>
    <row r="49" spans="1:2" ht="21.5" thickBot="1" x14ac:dyDescent="0.4">
      <c r="A49" s="55" t="s">
        <v>66</v>
      </c>
      <c r="B49" s="56">
        <v>6</v>
      </c>
    </row>
    <row r="50" spans="1:2" ht="15" thickBot="1" x14ac:dyDescent="0.4">
      <c r="A50" s="37" t="s">
        <v>28</v>
      </c>
      <c r="B50" s="31">
        <v>243</v>
      </c>
    </row>
    <row r="51" spans="1:2" ht="15" thickBot="1" x14ac:dyDescent="0.4">
      <c r="A51" s="37" t="s">
        <v>48</v>
      </c>
      <c r="B51" s="31">
        <v>56</v>
      </c>
    </row>
    <row r="52" spans="1:2" ht="15" thickBot="1" x14ac:dyDescent="0.4">
      <c r="A52" s="37" t="s">
        <v>29</v>
      </c>
      <c r="B52" s="31">
        <v>2027</v>
      </c>
    </row>
    <row r="53" spans="1:2" ht="15" thickBot="1" x14ac:dyDescent="0.4">
      <c r="A53" s="37" t="s">
        <v>9</v>
      </c>
      <c r="B53" s="31">
        <v>1454</v>
      </c>
    </row>
    <row r="54" spans="1:2" ht="15" thickBot="1" x14ac:dyDescent="0.4">
      <c r="A54" s="37" t="s">
        <v>56</v>
      </c>
      <c r="B54" s="31">
        <v>100</v>
      </c>
    </row>
    <row r="55" spans="1:2" ht="15" thickBot="1" x14ac:dyDescent="0.4">
      <c r="A55" s="37" t="s">
        <v>22</v>
      </c>
      <c r="B55" s="31">
        <v>844</v>
      </c>
    </row>
    <row r="56" spans="1:2" ht="15" thickBot="1" x14ac:dyDescent="0.4">
      <c r="A56" s="47" t="s">
        <v>55</v>
      </c>
      <c r="B56" s="32">
        <v>25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35" r:id="rId1" display="https://www.worldometers.info/coronavirus/usa/new-york/" xr:uid="{77C42E36-B0F6-4B44-A22F-FB411737D74C}"/>
    <hyperlink ref="A6" r:id="rId2" display="https://www.worldometers.info/coronavirus/usa/california/" xr:uid="{EB51E087-59C2-45D4-8C6F-2201DA5949B3}"/>
    <hyperlink ref="A11" r:id="rId3" display="https://www.worldometers.info/coronavirus/usa/florida/" xr:uid="{A243E455-07CB-43B9-A13A-1EE83600EEBA}"/>
    <hyperlink ref="A48" r:id="rId4" display="https://www.worldometers.info/coronavirus/usa/texas/" xr:uid="{C8C8E744-1300-4C16-8EE1-141D8D80D687}"/>
    <hyperlink ref="A33" r:id="rId5" display="https://www.worldometers.info/coronavirus/usa/new-jersey/" xr:uid="{1E2AC6FB-F3CF-4D19-BFDB-DE290EA58BD0}"/>
    <hyperlink ref="A16" r:id="rId6" display="https://www.worldometers.info/coronavirus/usa/illinois/" xr:uid="{23B8F444-7B7F-4A52-9CE1-A42B9A5FBDBB}"/>
    <hyperlink ref="A4" r:id="rId7" display="https://www.worldometers.info/coronavirus/usa/arizona/" xr:uid="{578DD9CA-6714-40B3-B7B1-A1799171058D}"/>
    <hyperlink ref="A12" r:id="rId8" display="https://www.worldometers.info/coronavirus/usa/georgia/" xr:uid="{97903A3F-4826-4768-835A-AEE19ECFF105}"/>
    <hyperlink ref="A24" r:id="rId9" display="https://www.worldometers.info/coronavirus/usa/massachusetts/" xr:uid="{A2C4FC12-73EE-48FE-925E-F94AF6178499}"/>
    <hyperlink ref="A42" r:id="rId10" display="https://www.worldometers.info/coronavirus/usa/pennsylvania/" xr:uid="{60F2107B-248A-46F5-92BB-C6F48750FEE3}"/>
    <hyperlink ref="A36" r:id="rId11" display="https://www.worldometers.info/coronavirus/usa/north-carolina/" xr:uid="{5EEF4437-B251-45E9-A945-3A6B0C2199BB}"/>
    <hyperlink ref="A21" r:id="rId12" display="https://www.worldometers.info/coronavirus/usa/louisiana/" xr:uid="{3EFB289D-DE46-4D08-B0DA-2C560C68768C}"/>
    <hyperlink ref="A25" r:id="rId13" display="https://www.worldometers.info/coronavirus/usa/michigan/" xr:uid="{C024BD5B-A32B-412B-83BC-0BDB2AA859D3}"/>
    <hyperlink ref="A23" r:id="rId14" display="https://www.worldometers.info/coronavirus/usa/maryland/" xr:uid="{196E6B25-582D-41F5-B9D2-BE5E26B2A729}"/>
    <hyperlink ref="A47" r:id="rId15" display="https://www.worldometers.info/coronavirus/usa/tennessee/" xr:uid="{40A7D893-DAD4-44E8-8987-D6F25EEEBD0F}"/>
    <hyperlink ref="A52" r:id="rId16" display="https://www.worldometers.info/coronavirus/usa/virginia/" xr:uid="{70F5BB37-FDE2-4921-97D3-37A8F9D5C04D}"/>
    <hyperlink ref="A39" r:id="rId17" display="https://www.worldometers.info/coronavirus/usa/ohio/" xr:uid="{8D6FBF69-6BC7-41A5-929F-2463D48C2C8E}"/>
    <hyperlink ref="A45" r:id="rId18" display="https://www.worldometers.info/coronavirus/usa/south-carolina/" xr:uid="{0DDD233A-8BE9-45FA-BECC-16F24F0D2D5D}"/>
    <hyperlink ref="A2" r:id="rId19" display="https://www.worldometers.info/coronavirus/usa/alabama/" xr:uid="{AD999E29-6610-441A-A137-65D15ACB2B53}"/>
    <hyperlink ref="A17" r:id="rId20" display="https://www.worldometers.info/coronavirus/usa/indiana/" xr:uid="{553E856A-3C84-49D8-9F96-BC4B52072C3B}"/>
    <hyperlink ref="A53" r:id="rId21" display="https://www.worldometers.info/coronavirus/usa/washington/" xr:uid="{54B759CA-DFD6-4511-AD28-56644397B7F9}"/>
    <hyperlink ref="A8" r:id="rId22" display="https://www.worldometers.info/coronavirus/usa/connecticut/" xr:uid="{F0BAE36C-EAEC-487A-98EC-6C2683A70885}"/>
    <hyperlink ref="A26" r:id="rId23" display="https://www.worldometers.info/coronavirus/usa/minnesota/" xr:uid="{B57BD18D-5C6B-45EC-8264-4D6E06CA68BC}"/>
    <hyperlink ref="A27" r:id="rId24" display="https://www.worldometers.info/coronavirus/usa/mississippi/" xr:uid="{C2E1F948-A645-452A-A081-824435A29EC2}"/>
    <hyperlink ref="A55" r:id="rId25" display="https://www.worldometers.info/coronavirus/usa/wisconsin/" xr:uid="{C2E09FE2-7EB5-4EDF-AE14-62EF8EEDBD6D}"/>
    <hyperlink ref="A7" r:id="rId26" display="https://www.worldometers.info/coronavirus/usa/colorado/" xr:uid="{A82AA635-6FC9-4E58-B964-ACEC94DEE32B}"/>
    <hyperlink ref="A18" r:id="rId27" display="https://www.worldometers.info/coronavirus/usa/iowa/" xr:uid="{F0B0103F-14C4-4B6A-BFAE-A65A729B66A2}"/>
    <hyperlink ref="A31" r:id="rId28" display="https://www.worldometers.info/coronavirus/usa/nevada/" xr:uid="{3411F88D-9C3C-462B-9AB6-56FBAB405554}"/>
    <hyperlink ref="A28" r:id="rId29" display="https://www.worldometers.info/coronavirus/usa/missouri/" xr:uid="{72AF2CB8-1FC3-409E-BC7F-4E9F710A2491}"/>
    <hyperlink ref="A50" r:id="rId30" display="https://www.worldometers.info/coronavirus/usa/utah/" xr:uid="{1E3B4DBD-40DC-448D-9A00-D43757F93E0C}"/>
    <hyperlink ref="A5" r:id="rId31" display="https://www.worldometers.info/coronavirus/usa/arkansas/" xr:uid="{59272180-2D32-430A-AB2E-74DD0474545C}"/>
    <hyperlink ref="A40" r:id="rId32" display="https://www.worldometers.info/coronavirus/usa/oklahoma/" xr:uid="{C9B567C5-C51B-4DC5-B3A1-218BDD2C638C}"/>
    <hyperlink ref="A20" r:id="rId33" display="https://www.worldometers.info/coronavirus/usa/kentucky/" xr:uid="{585A5107-6FAF-4167-B077-D7DE6784BFA3}"/>
    <hyperlink ref="A30" r:id="rId34" display="https://www.worldometers.info/coronavirus/usa/nebraska/" xr:uid="{D6E25FCC-C315-4E68-80CA-BCF65A734906}"/>
    <hyperlink ref="A19" r:id="rId35" display="https://www.worldometers.info/coronavirus/usa/kansas/" xr:uid="{5DFAD063-5D2D-4AF7-9914-FE83EAAAF526}"/>
    <hyperlink ref="A44" r:id="rId36" display="https://www.worldometers.info/coronavirus/usa/rhode-island/" xr:uid="{B9DCE8D9-A641-4103-9317-95EC56536E77}"/>
    <hyperlink ref="A34" r:id="rId37" display="https://www.worldometers.info/coronavirus/usa/new-mexico/" xr:uid="{4716EB4F-97DC-490A-A6B9-EF80EEC66D12}"/>
    <hyperlink ref="A15" r:id="rId38" display="https://www.worldometers.info/coronavirus/usa/idaho/" xr:uid="{89E6F1EB-5EB3-455E-B402-4387595243BE}"/>
    <hyperlink ref="A41" r:id="rId39" display="https://www.worldometers.info/coronavirus/usa/oregon/" xr:uid="{064F9C9D-857D-4374-B7DC-833236B2A55B}"/>
    <hyperlink ref="A9" r:id="rId40" display="https://www.worldometers.info/coronavirus/usa/delaware/" xr:uid="{E0D90159-9FE2-46E1-9DE0-DEFAF64F2916}"/>
    <hyperlink ref="A10" r:id="rId41" display="https://www.worldometers.info/coronavirus/usa/district-of-columbia/" xr:uid="{4BDB4505-DE10-471E-945A-10C0BA8A3C64}"/>
    <hyperlink ref="A46" r:id="rId42" display="https://www.worldometers.info/coronavirus/usa/south-dakota/" xr:uid="{E10AFFC9-F083-4FA8-8F15-73AC04F6F40E}"/>
    <hyperlink ref="A32" r:id="rId43" display="https://www.worldometers.info/coronavirus/usa/new-hampshire/" xr:uid="{0A0B15D0-62D0-4D42-872B-6712721F9AAC}"/>
    <hyperlink ref="A54" r:id="rId44" display="https://www.worldometers.info/coronavirus/usa/west-virginia/" xr:uid="{D048A582-32CF-4B78-A606-6D5C3DBD9DC1}"/>
    <hyperlink ref="A37" r:id="rId45" display="https://www.worldometers.info/coronavirus/usa/north-dakota/" xr:uid="{C03D18B5-AE3E-4F35-BACD-20309A00A276}"/>
    <hyperlink ref="A22" r:id="rId46" display="https://www.worldometers.info/coronavirus/usa/maine/" xr:uid="{B399650C-C728-4DFD-8727-DD0F203CCC6F}"/>
    <hyperlink ref="A29" r:id="rId47" display="https://www.worldometers.info/coronavirus/usa/montana/" xr:uid="{A8BAB754-CB68-4AAB-A172-145306A95E7C}"/>
    <hyperlink ref="A56" r:id="rId48" display="https://www.worldometers.info/coronavirus/usa/wyoming/" xr:uid="{20A775B5-FA0C-4294-91F2-26D90A0EA0F0}"/>
    <hyperlink ref="A3" r:id="rId49" display="https://www.worldometers.info/coronavirus/usa/alaska/" xr:uid="{74142D84-50A5-4759-86B9-F8C739FB7F56}"/>
    <hyperlink ref="A14" r:id="rId50" display="https://www.worldometers.info/coronavirus/usa/hawaii/" xr:uid="{FA04236A-8886-4F2E-B2ED-B7FB054C1942}"/>
    <hyperlink ref="A51" r:id="rId51" display="https://www.worldometers.info/coronavirus/usa/vermont/" xr:uid="{965582F1-A2DA-40D5-A305-3393543CA2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1287</v>
      </c>
    </row>
    <row r="3" spans="1:3" ht="15" thickBot="1" x14ac:dyDescent="0.4">
      <c r="B3" s="37" t="s">
        <v>52</v>
      </c>
      <c r="C3" s="31">
        <v>18</v>
      </c>
    </row>
    <row r="4" spans="1:3" ht="15" thickBot="1" x14ac:dyDescent="0.4">
      <c r="A4" s="27" t="s">
        <v>33</v>
      </c>
      <c r="B4" s="37" t="s">
        <v>33</v>
      </c>
      <c r="C4" s="31">
        <v>2761</v>
      </c>
    </row>
    <row r="5" spans="1:3" ht="15" thickBot="1" x14ac:dyDescent="0.4">
      <c r="A5" s="27" t="s">
        <v>34</v>
      </c>
      <c r="B5" s="37" t="s">
        <v>34</v>
      </c>
      <c r="C5" s="31">
        <v>357</v>
      </c>
    </row>
    <row r="6" spans="1:3" ht="15" thickBot="1" x14ac:dyDescent="0.4">
      <c r="A6" s="27" t="s">
        <v>10</v>
      </c>
      <c r="B6" s="37" t="s">
        <v>10</v>
      </c>
      <c r="C6" s="31">
        <v>7713</v>
      </c>
    </row>
    <row r="7" spans="1:3" ht="15" thickBot="1" x14ac:dyDescent="0.4">
      <c r="A7" s="27" t="s">
        <v>18</v>
      </c>
      <c r="B7" s="37" t="s">
        <v>18</v>
      </c>
      <c r="C7" s="31">
        <v>1752</v>
      </c>
    </row>
    <row r="8" spans="1:3" ht="15" thickBot="1" x14ac:dyDescent="0.4">
      <c r="A8" s="27" t="s">
        <v>23</v>
      </c>
      <c r="B8" s="37" t="s">
        <v>23</v>
      </c>
      <c r="C8" s="31">
        <v>4396</v>
      </c>
    </row>
    <row r="9" spans="1:3" ht="15" thickBot="1" x14ac:dyDescent="0.4">
      <c r="A9" s="27" t="s">
        <v>43</v>
      </c>
      <c r="B9" s="37" t="s">
        <v>43</v>
      </c>
      <c r="C9" s="31">
        <v>523</v>
      </c>
    </row>
    <row r="10" spans="1:3" ht="29.5" thickBot="1" x14ac:dyDescent="0.4">
      <c r="A10" s="27" t="s">
        <v>95</v>
      </c>
      <c r="B10" s="37" t="s">
        <v>63</v>
      </c>
      <c r="C10" s="31">
        <v>578</v>
      </c>
    </row>
    <row r="11" spans="1:3" ht="15" thickBot="1" x14ac:dyDescent="0.4">
      <c r="A11" s="27" t="s">
        <v>13</v>
      </c>
      <c r="B11" s="37" t="s">
        <v>13</v>
      </c>
      <c r="C11" s="31">
        <v>4985</v>
      </c>
    </row>
    <row r="12" spans="1:3" ht="15" thickBot="1" x14ac:dyDescent="0.4">
      <c r="A12" s="27" t="s">
        <v>16</v>
      </c>
      <c r="B12" s="37" t="s">
        <v>16</v>
      </c>
      <c r="C12" s="31">
        <v>3173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24</v>
      </c>
    </row>
    <row r="15" spans="1:3" ht="15" thickBot="1" x14ac:dyDescent="0.4">
      <c r="A15" s="27" t="s">
        <v>49</v>
      </c>
      <c r="B15" s="37" t="s">
        <v>49</v>
      </c>
      <c r="C15" s="31">
        <v>119</v>
      </c>
    </row>
    <row r="16" spans="1:3" ht="15" thickBot="1" x14ac:dyDescent="0.4">
      <c r="A16" s="27" t="s">
        <v>12</v>
      </c>
      <c r="B16" s="37" t="s">
        <v>12</v>
      </c>
      <c r="C16" s="31">
        <v>7488</v>
      </c>
    </row>
    <row r="17" spans="1:3" ht="15" thickBot="1" x14ac:dyDescent="0.4">
      <c r="A17" s="27" t="s">
        <v>27</v>
      </c>
      <c r="B17" s="37" t="s">
        <v>27</v>
      </c>
      <c r="C17" s="31">
        <v>2822</v>
      </c>
    </row>
    <row r="18" spans="1:3" ht="15" thickBot="1" x14ac:dyDescent="0.4">
      <c r="A18" s="27" t="s">
        <v>41</v>
      </c>
      <c r="B18" s="37" t="s">
        <v>41</v>
      </c>
      <c r="C18" s="31">
        <v>794</v>
      </c>
    </row>
    <row r="19" spans="1:3" ht="15" thickBot="1" x14ac:dyDescent="0.4">
      <c r="A19" s="27" t="s">
        <v>45</v>
      </c>
      <c r="B19" s="37" t="s">
        <v>45</v>
      </c>
      <c r="C19" s="31">
        <v>307</v>
      </c>
    </row>
    <row r="20" spans="1:3" ht="15" thickBot="1" x14ac:dyDescent="0.4">
      <c r="A20" s="27" t="s">
        <v>38</v>
      </c>
      <c r="B20" s="37" t="s">
        <v>38</v>
      </c>
      <c r="C20" s="31">
        <v>670</v>
      </c>
    </row>
    <row r="21" spans="1:3" ht="15" thickBot="1" x14ac:dyDescent="0.4">
      <c r="A21" s="27" t="s">
        <v>14</v>
      </c>
      <c r="B21" s="37" t="s">
        <v>14</v>
      </c>
      <c r="C21" s="31">
        <v>3545</v>
      </c>
    </row>
    <row r="22" spans="1:3" ht="15" thickBot="1" x14ac:dyDescent="0.4">
      <c r="B22" s="37" t="s">
        <v>39</v>
      </c>
      <c r="C22" s="31">
        <v>117</v>
      </c>
    </row>
    <row r="23" spans="1:3" ht="15" thickBot="1" x14ac:dyDescent="0.4">
      <c r="A23" s="27" t="s">
        <v>26</v>
      </c>
      <c r="B23" s="37" t="s">
        <v>26</v>
      </c>
      <c r="C23" s="31">
        <v>3377</v>
      </c>
    </row>
    <row r="24" spans="1:3" ht="15" thickBot="1" x14ac:dyDescent="0.4">
      <c r="A24" s="27" t="s">
        <v>17</v>
      </c>
      <c r="B24" s="37" t="s">
        <v>17</v>
      </c>
      <c r="C24" s="31">
        <v>8431</v>
      </c>
    </row>
    <row r="25" spans="1:3" ht="15" thickBot="1" x14ac:dyDescent="0.4">
      <c r="A25" s="27" t="s">
        <v>11</v>
      </c>
      <c r="B25" s="37" t="s">
        <v>11</v>
      </c>
      <c r="C25" s="31">
        <v>6366</v>
      </c>
    </row>
    <row r="26" spans="1:3" ht="15" thickBot="1" x14ac:dyDescent="0.4">
      <c r="A26" s="27" t="s">
        <v>32</v>
      </c>
      <c r="B26" s="37" t="s">
        <v>32</v>
      </c>
      <c r="C26" s="31">
        <v>1581</v>
      </c>
    </row>
    <row r="27" spans="1:3" ht="15" thickBot="1" x14ac:dyDescent="0.4">
      <c r="A27" s="27" t="s">
        <v>30</v>
      </c>
      <c r="B27" s="37" t="s">
        <v>30</v>
      </c>
      <c r="C27" s="31">
        <v>1355</v>
      </c>
    </row>
    <row r="28" spans="1:3" ht="15" thickBot="1" x14ac:dyDescent="0.4">
      <c r="A28" s="27" t="s">
        <v>35</v>
      </c>
      <c r="B28" s="37" t="s">
        <v>35</v>
      </c>
      <c r="C28" s="31">
        <v>1165</v>
      </c>
    </row>
    <row r="29" spans="1:3" ht="15" thickBot="1" x14ac:dyDescent="0.4">
      <c r="B29" s="37" t="s">
        <v>51</v>
      </c>
      <c r="C29" s="31">
        <v>37</v>
      </c>
    </row>
    <row r="30" spans="1:3" ht="15" thickBot="1" x14ac:dyDescent="0.4">
      <c r="B30" s="37" t="s">
        <v>50</v>
      </c>
      <c r="C30" s="31">
        <v>301</v>
      </c>
    </row>
    <row r="31" spans="1:3" ht="15" thickBot="1" x14ac:dyDescent="0.4">
      <c r="A31" s="27" t="s">
        <v>31</v>
      </c>
      <c r="B31" s="37" t="s">
        <v>31</v>
      </c>
      <c r="C31" s="31">
        <v>647</v>
      </c>
    </row>
    <row r="32" spans="1:3" ht="15" thickBot="1" x14ac:dyDescent="0.4">
      <c r="A32" s="27" t="s">
        <v>42</v>
      </c>
      <c r="B32" s="37" t="s">
        <v>42</v>
      </c>
      <c r="C32" s="31">
        <v>398</v>
      </c>
    </row>
    <row r="33" spans="1:3" ht="15" thickBot="1" x14ac:dyDescent="0.4">
      <c r="A33" s="27" t="s">
        <v>8</v>
      </c>
      <c r="B33" s="37" t="s">
        <v>8</v>
      </c>
      <c r="C33" s="31">
        <v>15781</v>
      </c>
    </row>
    <row r="34" spans="1:3" ht="15" thickBot="1" x14ac:dyDescent="0.4">
      <c r="A34" s="27" t="s">
        <v>44</v>
      </c>
      <c r="B34" s="37" t="s">
        <v>44</v>
      </c>
      <c r="C34" s="31">
        <v>571</v>
      </c>
    </row>
    <row r="35" spans="1:3" ht="15" thickBot="1" x14ac:dyDescent="0.4">
      <c r="A35" s="27" t="s">
        <v>7</v>
      </c>
      <c r="B35" s="37" t="s">
        <v>7</v>
      </c>
      <c r="C35" s="31">
        <v>32570</v>
      </c>
    </row>
    <row r="36" spans="1:3" ht="15" thickBot="1" x14ac:dyDescent="0.4">
      <c r="A36" s="27" t="s">
        <v>24</v>
      </c>
      <c r="B36" s="37" t="s">
        <v>24</v>
      </c>
      <c r="C36" s="31">
        <v>1667</v>
      </c>
    </row>
    <row r="37" spans="1:3" ht="15" thickBot="1" x14ac:dyDescent="0.4">
      <c r="B37" s="37" t="s">
        <v>53</v>
      </c>
      <c r="C37" s="31">
        <v>92</v>
      </c>
    </row>
    <row r="38" spans="1:3" ht="15" thickBot="1" x14ac:dyDescent="0.4">
      <c r="A38" s="27" t="s">
        <v>21</v>
      </c>
      <c r="B38" s="37" t="s">
        <v>21</v>
      </c>
      <c r="C38" s="31">
        <v>3178</v>
      </c>
    </row>
    <row r="39" spans="1:3" ht="15" thickBot="1" x14ac:dyDescent="0.4">
      <c r="A39" s="27" t="s">
        <v>46</v>
      </c>
      <c r="B39" s="37" t="s">
        <v>46</v>
      </c>
      <c r="C39" s="31">
        <v>451</v>
      </c>
    </row>
    <row r="40" spans="1:3" ht="15" thickBot="1" x14ac:dyDescent="0.4">
      <c r="A40" s="27" t="s">
        <v>37</v>
      </c>
      <c r="B40" s="37" t="s">
        <v>37</v>
      </c>
      <c r="C40" s="31">
        <v>260</v>
      </c>
    </row>
    <row r="41" spans="1:3" ht="15" thickBot="1" x14ac:dyDescent="0.4">
      <c r="A41" s="27" t="s">
        <v>19</v>
      </c>
      <c r="B41" s="37" t="s">
        <v>19</v>
      </c>
      <c r="C41" s="31">
        <v>7084</v>
      </c>
    </row>
    <row r="42" spans="1:3" ht="13" thickBot="1" x14ac:dyDescent="0.4">
      <c r="A42" s="27" t="s">
        <v>65</v>
      </c>
      <c r="B42" s="3" t="s">
        <v>65</v>
      </c>
      <c r="C42" s="31">
        <v>178</v>
      </c>
    </row>
    <row r="43" spans="1:3" ht="15" thickBot="1" x14ac:dyDescent="0.4">
      <c r="B43" s="37" t="s">
        <v>40</v>
      </c>
      <c r="C43" s="31">
        <v>990</v>
      </c>
    </row>
    <row r="44" spans="1:3" ht="15" thickBot="1" x14ac:dyDescent="0.4">
      <c r="A44" s="27" t="s">
        <v>25</v>
      </c>
      <c r="B44" s="37" t="s">
        <v>25</v>
      </c>
      <c r="C44" s="31">
        <v>1155</v>
      </c>
    </row>
    <row r="45" spans="1:3" ht="15" thickBot="1" x14ac:dyDescent="0.4">
      <c r="A45" s="27" t="s">
        <v>54</v>
      </c>
      <c r="B45" s="37" t="s">
        <v>54</v>
      </c>
      <c r="C45" s="31">
        <v>118</v>
      </c>
    </row>
    <row r="46" spans="1:3" ht="15" thickBot="1" x14ac:dyDescent="0.4">
      <c r="A46" s="27" t="s">
        <v>20</v>
      </c>
      <c r="B46" s="37" t="s">
        <v>20</v>
      </c>
      <c r="C46" s="31">
        <v>843</v>
      </c>
    </row>
    <row r="47" spans="1:3" ht="15" thickBot="1" x14ac:dyDescent="0.4">
      <c r="A47" s="27" t="s">
        <v>15</v>
      </c>
      <c r="B47" s="37" t="s">
        <v>15</v>
      </c>
      <c r="C47" s="31">
        <v>4063</v>
      </c>
    </row>
    <row r="48" spans="1:3" ht="15" thickBot="1" x14ac:dyDescent="0.4">
      <c r="A48" s="27" t="s">
        <v>28</v>
      </c>
      <c r="B48" s="37" t="s">
        <v>28</v>
      </c>
      <c r="C48" s="31">
        <v>243</v>
      </c>
    </row>
    <row r="49" spans="1:3" ht="15" thickBot="1" x14ac:dyDescent="0.4">
      <c r="A49" s="27" t="s">
        <v>48</v>
      </c>
      <c r="B49" s="37" t="s">
        <v>48</v>
      </c>
      <c r="C49" s="31">
        <v>56</v>
      </c>
    </row>
    <row r="50" spans="1:3" ht="15" thickBot="1" x14ac:dyDescent="0.4">
      <c r="A50" s="27" t="s">
        <v>29</v>
      </c>
      <c r="B50" s="37" t="s">
        <v>29</v>
      </c>
      <c r="C50" s="31">
        <v>2027</v>
      </c>
    </row>
    <row r="51" spans="1:3" ht="15" thickBot="1" x14ac:dyDescent="0.4">
      <c r="A51" s="27" t="s">
        <v>9</v>
      </c>
      <c r="B51" s="37" t="s">
        <v>9</v>
      </c>
      <c r="C51" s="31">
        <v>1454</v>
      </c>
    </row>
    <row r="52" spans="1:3" ht="15" thickBot="1" x14ac:dyDescent="0.4">
      <c r="B52" s="37" t="s">
        <v>56</v>
      </c>
      <c r="C52" s="31">
        <v>100</v>
      </c>
    </row>
    <row r="53" spans="1:3" ht="15" thickBot="1" x14ac:dyDescent="0.4">
      <c r="A53" s="27" t="s">
        <v>22</v>
      </c>
      <c r="B53" s="37" t="s">
        <v>22</v>
      </c>
      <c r="C53" s="31">
        <v>844</v>
      </c>
    </row>
    <row r="54" spans="1:3" ht="15" thickBot="1" x14ac:dyDescent="0.4">
      <c r="A54" s="27" t="s">
        <v>55</v>
      </c>
      <c r="B54" s="47" t="s">
        <v>55</v>
      </c>
      <c r="C54" s="32">
        <v>25</v>
      </c>
    </row>
    <row r="59" spans="1:3" ht="13" thickBot="1" x14ac:dyDescent="0.4"/>
    <row r="60" spans="1:3" ht="14.5" x14ac:dyDescent="0.35">
      <c r="B60" s="3"/>
      <c r="C60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66E832A5-FC3C-49D0-ABC0-3658500E3E94}"/>
    <hyperlink ref="B6" r:id="rId2" display="https://www.worldometers.info/coronavirus/usa/california/" xr:uid="{AF9B5E71-D637-4CA2-BAE0-50AEFD8E042B}"/>
    <hyperlink ref="B11" r:id="rId3" display="https://www.worldometers.info/coronavirus/usa/florida/" xr:uid="{4031DB71-4C41-424B-A5F5-5B62255F84A1}"/>
    <hyperlink ref="B47" r:id="rId4" display="https://www.worldometers.info/coronavirus/usa/texas/" xr:uid="{28831535-B2A4-4083-B686-E30AD6F5DCF4}"/>
    <hyperlink ref="B33" r:id="rId5" display="https://www.worldometers.info/coronavirus/usa/new-jersey/" xr:uid="{7E6C939E-4AB1-4235-915F-0C08A2EC6E21}"/>
    <hyperlink ref="B16" r:id="rId6" display="https://www.worldometers.info/coronavirus/usa/illinois/" xr:uid="{14BFE1F5-845F-4F59-B3B3-489A019DEC71}"/>
    <hyperlink ref="B4" r:id="rId7" display="https://www.worldometers.info/coronavirus/usa/arizona/" xr:uid="{D3373FF8-78C3-4912-A6BC-CD585069DECE}"/>
    <hyperlink ref="B12" r:id="rId8" display="https://www.worldometers.info/coronavirus/usa/georgia/" xr:uid="{E664CA7C-49A2-4E2E-99CC-CE29B9760729}"/>
    <hyperlink ref="B24" r:id="rId9" display="https://www.worldometers.info/coronavirus/usa/massachusetts/" xr:uid="{2A509F6C-907C-4578-A87A-F672532A5092}"/>
    <hyperlink ref="B41" r:id="rId10" display="https://www.worldometers.info/coronavirus/usa/pennsylvania/" xr:uid="{D611291F-11BB-46BE-8B31-B44A38583D0A}"/>
    <hyperlink ref="B36" r:id="rId11" display="https://www.worldometers.info/coronavirus/usa/north-carolina/" xr:uid="{DB05E838-727F-4147-8318-91592BE91437}"/>
    <hyperlink ref="B21" r:id="rId12" display="https://www.worldometers.info/coronavirus/usa/louisiana/" xr:uid="{915CE394-64D9-41B9-B546-87D3FCC754AA}"/>
    <hyperlink ref="B25" r:id="rId13" display="https://www.worldometers.info/coronavirus/usa/michigan/" xr:uid="{8C35737F-483D-47A8-8E7D-8257FDF3A0FF}"/>
    <hyperlink ref="B23" r:id="rId14" display="https://www.worldometers.info/coronavirus/usa/maryland/" xr:uid="{C005EEA7-5EFA-48FD-BE8C-1413AC017BB3}"/>
    <hyperlink ref="B46" r:id="rId15" display="https://www.worldometers.info/coronavirus/usa/tennessee/" xr:uid="{D76FECC8-472B-4D45-8F61-7A0B46285DB2}"/>
    <hyperlink ref="B50" r:id="rId16" display="https://www.worldometers.info/coronavirus/usa/virginia/" xr:uid="{DCC1CD5F-07A1-4C02-8804-600BD0743A3C}"/>
    <hyperlink ref="B38" r:id="rId17" display="https://www.worldometers.info/coronavirus/usa/ohio/" xr:uid="{506FC1C3-E93A-4DC3-A509-84291E17113D}"/>
    <hyperlink ref="B44" r:id="rId18" display="https://www.worldometers.info/coronavirus/usa/south-carolina/" xr:uid="{62DBCB2B-3C8F-4757-9DFB-9A887BB7195D}"/>
    <hyperlink ref="B2" r:id="rId19" display="https://www.worldometers.info/coronavirus/usa/alabama/" xr:uid="{438F5909-5E2B-4165-83F4-E1C2FC150E8C}"/>
    <hyperlink ref="B17" r:id="rId20" display="https://www.worldometers.info/coronavirus/usa/indiana/" xr:uid="{CC414769-B59C-46AC-91AB-45666036AB19}"/>
    <hyperlink ref="B51" r:id="rId21" display="https://www.worldometers.info/coronavirus/usa/washington/" xr:uid="{73B02613-BD58-4402-9308-6C73868D1A9A}"/>
    <hyperlink ref="B8" r:id="rId22" display="https://www.worldometers.info/coronavirus/usa/connecticut/" xr:uid="{841CF76B-8A94-4972-92BC-B6D63201909C}"/>
    <hyperlink ref="B26" r:id="rId23" display="https://www.worldometers.info/coronavirus/usa/minnesota/" xr:uid="{38286751-F9E8-4D04-872B-F66EF034675D}"/>
    <hyperlink ref="B27" r:id="rId24" display="https://www.worldometers.info/coronavirus/usa/mississippi/" xr:uid="{76940519-84F2-44CE-AEB4-8590358EA5E1}"/>
    <hyperlink ref="B53" r:id="rId25" display="https://www.worldometers.info/coronavirus/usa/wisconsin/" xr:uid="{E6CA3858-BBCD-497A-9A1E-3809F9B03998}"/>
    <hyperlink ref="B7" r:id="rId26" display="https://www.worldometers.info/coronavirus/usa/colorado/" xr:uid="{293BE6CD-4A49-4304-BF53-06387088BEA5}"/>
    <hyperlink ref="B18" r:id="rId27" display="https://www.worldometers.info/coronavirus/usa/iowa/" xr:uid="{7EC90494-67E0-4946-9807-C210F773BA3B}"/>
    <hyperlink ref="B31" r:id="rId28" display="https://www.worldometers.info/coronavirus/usa/nevada/" xr:uid="{5A72178B-CBF8-4B14-8BB3-6F070EEC2700}"/>
    <hyperlink ref="B28" r:id="rId29" display="https://www.worldometers.info/coronavirus/usa/missouri/" xr:uid="{613B5ED5-8504-4B7B-892D-1376E2350E14}"/>
    <hyperlink ref="B48" r:id="rId30" display="https://www.worldometers.info/coronavirus/usa/utah/" xr:uid="{9826D525-BD31-4CC1-9987-282822F064D5}"/>
    <hyperlink ref="B5" r:id="rId31" display="https://www.worldometers.info/coronavirus/usa/arkansas/" xr:uid="{D56A18CF-6C36-4088-B819-929B9077A425}"/>
    <hyperlink ref="B39" r:id="rId32" display="https://www.worldometers.info/coronavirus/usa/oklahoma/" xr:uid="{656E997B-0F8C-48DA-B0B2-76C2C36011CA}"/>
    <hyperlink ref="B20" r:id="rId33" display="https://www.worldometers.info/coronavirus/usa/kentucky/" xr:uid="{74849F88-2A05-465E-A599-B08FA9848556}"/>
    <hyperlink ref="B30" r:id="rId34" display="https://www.worldometers.info/coronavirus/usa/nebraska/" xr:uid="{17C2BA70-8927-4A57-B91F-E922C3DE5724}"/>
    <hyperlink ref="B19" r:id="rId35" display="https://www.worldometers.info/coronavirus/usa/kansas/" xr:uid="{6F8C0901-FA38-4304-8102-44624712B121}"/>
    <hyperlink ref="B43" r:id="rId36" display="https://www.worldometers.info/coronavirus/usa/rhode-island/" xr:uid="{31A43368-82CC-4F3C-8770-2D0D3651E23C}"/>
    <hyperlink ref="B34" r:id="rId37" display="https://www.worldometers.info/coronavirus/usa/new-mexico/" xr:uid="{4872BB2A-32A7-4146-9589-B70CE9D36DEA}"/>
    <hyperlink ref="B15" r:id="rId38" display="https://www.worldometers.info/coronavirus/usa/idaho/" xr:uid="{542C603E-1151-4CB7-82C2-B2DF8A33FD54}"/>
    <hyperlink ref="B40" r:id="rId39" display="https://www.worldometers.info/coronavirus/usa/oregon/" xr:uid="{680D8EF1-1CD4-4F4D-819F-8356A28123A7}"/>
    <hyperlink ref="B9" r:id="rId40" display="https://www.worldometers.info/coronavirus/usa/delaware/" xr:uid="{EC2712A9-2914-4D00-96B6-3113D371A18D}"/>
    <hyperlink ref="B10" r:id="rId41" display="https://www.worldometers.info/coronavirus/usa/district-of-columbia/" xr:uid="{F5563105-7622-47D7-830F-F27FB1EF22D2}"/>
    <hyperlink ref="B45" r:id="rId42" display="https://www.worldometers.info/coronavirus/usa/south-dakota/" xr:uid="{5DBFC0E4-CA39-4CB1-AF69-6036686DE574}"/>
    <hyperlink ref="B32" r:id="rId43" display="https://www.worldometers.info/coronavirus/usa/new-hampshire/" xr:uid="{852724C1-5121-4955-9ACA-D441C0F9B3BC}"/>
    <hyperlink ref="B52" r:id="rId44" display="https://www.worldometers.info/coronavirus/usa/west-virginia/" xr:uid="{A6A37386-C50F-4DC2-B0CD-181C899422F4}"/>
    <hyperlink ref="B37" r:id="rId45" display="https://www.worldometers.info/coronavirus/usa/north-dakota/" xr:uid="{18DE2B56-3E23-4017-BB22-672DC488B0E3}"/>
    <hyperlink ref="B22" r:id="rId46" display="https://www.worldometers.info/coronavirus/usa/maine/" xr:uid="{C446227B-FF6A-4AC9-9ECE-1766BA5BE5DE}"/>
    <hyperlink ref="B29" r:id="rId47" display="https://www.worldometers.info/coronavirus/usa/montana/" xr:uid="{6AED054A-D871-4847-807A-7B59050D92D3}"/>
    <hyperlink ref="B54" r:id="rId48" display="https://www.worldometers.info/coronavirus/usa/wyoming/" xr:uid="{C95670BF-5BE8-46B9-9F0D-7EDDBD9F487C}"/>
    <hyperlink ref="B3" r:id="rId49" display="https://www.worldometers.info/coronavirus/usa/alaska/" xr:uid="{167C3DFC-9FB4-4021-B6D3-70AF12B7AFE4}"/>
    <hyperlink ref="B14" r:id="rId50" display="https://www.worldometers.info/coronavirus/usa/hawaii/" xr:uid="{BC4D4612-ACC2-468E-9ECB-C84DAD986AC3}"/>
    <hyperlink ref="B49" r:id="rId51" display="https://www.worldometers.info/coronavirus/usa/vermont/" xr:uid="{8983902D-4CA1-4780-AE0C-1572DBA7845B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2020-07-20T10:29:19Z</dcterms:modified>
</cp:coreProperties>
</file>