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5B13463-BBA6-41AC-B8DA-4571ED82C0C8}" xr6:coauthVersionLast="45" xr6:coauthVersionMax="45" xr10:uidLastSave="{A6EBBF9C-783F-4B53-A807-118DA340EC85}"/>
  <bookViews>
    <workbookView xWindow="2835" yWindow="-21060" windowWidth="23970" windowHeight="198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19" i="3"/>
  <c r="N21" i="3"/>
  <c r="N7" i="3"/>
  <c r="N17" i="3"/>
  <c r="N9" i="3"/>
  <c r="N16" i="3"/>
  <c r="N26" i="3"/>
  <c r="N52" i="3"/>
  <c r="N39" i="3"/>
  <c r="N48" i="3"/>
  <c r="N11" i="3"/>
  <c r="N31" i="3"/>
  <c r="N27" i="3"/>
  <c r="N8" i="3"/>
  <c r="N23" i="3"/>
  <c r="N42" i="3"/>
  <c r="N22" i="3"/>
  <c r="N33" i="3"/>
  <c r="N13" i="3"/>
  <c r="N24" i="3"/>
  <c r="N54" i="3"/>
  <c r="N14" i="3"/>
  <c r="N37" i="3"/>
  <c r="N41" i="3"/>
  <c r="N30" i="3"/>
  <c r="N29" i="3"/>
  <c r="N6" i="3"/>
  <c r="N47" i="3"/>
  <c r="N50" i="3"/>
  <c r="N44" i="3"/>
  <c r="N55" i="3"/>
  <c r="N2" i="3"/>
  <c r="N51" i="3"/>
  <c r="N36" i="3"/>
  <c r="N34" i="3"/>
  <c r="N18" i="3"/>
  <c r="N12" i="3"/>
  <c r="N3" i="3"/>
  <c r="N45" i="3"/>
  <c r="N10" i="3"/>
  <c r="N4" i="3"/>
  <c r="N15" i="3"/>
  <c r="N5" i="3"/>
  <c r="N43" i="3"/>
  <c r="N25" i="3"/>
  <c r="N32" i="3"/>
  <c r="N40" i="3"/>
  <c r="N35" i="3"/>
  <c r="N49" i="3"/>
  <c r="N46" i="3"/>
  <c r="N53" i="3"/>
  <c r="N20" i="3"/>
  <c r="O12" i="3" l="1"/>
  <c r="P12" i="3"/>
  <c r="P31" i="3" l="1"/>
  <c r="P51" i="3"/>
  <c r="P26" i="3"/>
  <c r="P54" i="3"/>
  <c r="P11" i="3"/>
  <c r="P16" i="3"/>
  <c r="P2" i="3"/>
  <c r="P45" i="3"/>
  <c r="P42" i="3"/>
  <c r="P55" i="3"/>
  <c r="P32" i="3"/>
  <c r="P5" i="3"/>
  <c r="P50" i="3"/>
  <c r="P7" i="3"/>
  <c r="P8" i="3"/>
  <c r="P47" i="3"/>
  <c r="P33" i="3"/>
  <c r="P10" i="3"/>
  <c r="P3" i="3"/>
  <c r="P24" i="3"/>
  <c r="P39" i="3"/>
  <c r="P41" i="3"/>
  <c r="P18" i="3"/>
  <c r="P53" i="3"/>
  <c r="P27" i="3"/>
  <c r="P40" i="3"/>
  <c r="P37" i="3"/>
  <c r="P30" i="3"/>
  <c r="P9" i="3"/>
  <c r="P44" i="3"/>
  <c r="P46" i="3"/>
  <c r="P29" i="3"/>
  <c r="P15" i="3"/>
  <c r="P36" i="3"/>
  <c r="P49" i="3"/>
  <c r="P35" i="3"/>
  <c r="P21" i="3"/>
  <c r="P20" i="3"/>
  <c r="P28" i="3"/>
  <c r="P34" i="3"/>
  <c r="P48" i="3"/>
  <c r="P14" i="3"/>
  <c r="P6" i="3"/>
  <c r="P23" i="3"/>
  <c r="P52" i="3"/>
  <c r="P13" i="3"/>
  <c r="P43" i="3"/>
  <c r="P19" i="3"/>
  <c r="P4" i="3"/>
  <c r="P17" i="3"/>
  <c r="P25" i="3"/>
  <c r="P22" i="3"/>
  <c r="O15" i="3"/>
  <c r="Q26" i="3" l="1"/>
  <c r="Q39" i="3"/>
  <c r="Q7" i="3"/>
  <c r="Q2" i="3"/>
  <c r="Q50" i="3"/>
  <c r="Q15" i="3"/>
  <c r="Q54" i="3"/>
  <c r="Q12" i="3"/>
  <c r="Q6" i="3"/>
  <c r="Q28" i="3"/>
  <c r="Q53" i="3"/>
  <c r="Q4" i="3"/>
  <c r="Q43" i="3"/>
  <c r="Q46" i="3"/>
  <c r="Q19" i="3"/>
  <c r="Q37" i="3"/>
  <c r="Q34" i="3"/>
  <c r="Q32" i="3"/>
  <c r="Q30" i="3"/>
  <c r="Q29" i="3"/>
  <c r="Q40" i="3"/>
  <c r="Q45" i="3"/>
  <c r="Q8" i="3"/>
  <c r="Q44" i="3"/>
  <c r="Q47" i="3"/>
  <c r="Q3" i="3"/>
  <c r="Q9" i="3"/>
  <c r="Q10" i="3"/>
  <c r="Q41" i="3"/>
  <c r="Q11" i="3"/>
  <c r="Q5" i="3"/>
  <c r="Q31" i="3"/>
  <c r="Q49" i="3"/>
  <c r="Q13" i="3"/>
  <c r="Q16" i="3"/>
  <c r="Q33" i="3"/>
  <c r="Q27" i="3"/>
  <c r="Q14" i="3"/>
  <c r="Q42" i="3"/>
  <c r="Q51" i="3"/>
  <c r="Q48" i="3"/>
  <c r="Q35" i="3"/>
  <c r="Q17" i="3"/>
  <c r="Q20" i="3"/>
  <c r="Q23" i="3"/>
  <c r="Q55" i="3"/>
  <c r="Q25" i="3"/>
  <c r="Q21" i="3"/>
  <c r="Q22" i="3"/>
  <c r="Q52" i="3"/>
  <c r="Q18" i="3"/>
  <c r="Q36" i="3"/>
  <c r="Q24" i="3" l="1"/>
  <c r="O50" i="3" l="1"/>
  <c r="O43" i="3"/>
  <c r="O30" i="3"/>
  <c r="O48" i="3"/>
  <c r="O31" i="3"/>
  <c r="O40" i="3"/>
  <c r="O13" i="3"/>
  <c r="O20" i="3"/>
  <c r="O9" i="3"/>
  <c r="O24" i="3"/>
  <c r="O5" i="3"/>
  <c r="O22" i="3"/>
  <c r="O45" i="3"/>
  <c r="O54" i="3"/>
  <c r="O2" i="3"/>
  <c r="O7" i="3"/>
  <c r="O42" i="3"/>
  <c r="O29" i="3"/>
  <c r="O16" i="3"/>
  <c r="O44" i="3"/>
  <c r="O36" i="3"/>
  <c r="O27" i="3"/>
  <c r="O3" i="3"/>
  <c r="O26" i="3"/>
  <c r="O25" i="3"/>
  <c r="O34" i="3"/>
  <c r="O37" i="3"/>
  <c r="O6" i="3"/>
  <c r="O4" i="3"/>
  <c r="O53" i="3"/>
  <c r="O8" i="3"/>
  <c r="O39" i="3"/>
  <c r="O52" i="3"/>
  <c r="O33" i="3"/>
  <c r="O32" i="3"/>
  <c r="O18" i="3"/>
  <c r="O21" i="3"/>
  <c r="O17" i="3"/>
  <c r="O11" i="3"/>
  <c r="O55" i="3"/>
  <c r="O10" i="3"/>
  <c r="O51" i="3"/>
  <c r="O35" i="3"/>
  <c r="O14" i="3"/>
  <c r="O28" i="3"/>
  <c r="O23" i="3"/>
  <c r="O19" i="3"/>
  <c r="O41" i="3"/>
  <c r="O46" i="3"/>
  <c r="O47" i="3"/>
  <c r="O49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<sst xmlns="http://schemas.openxmlformats.org/spreadsheetml/2006/main" count="327" uniqueCount="105">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</sst>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0" t="s">
        <v>67</v>
      </c>
      <c r="Q1" s="50"/>
      <c r="R1" s="50"/>
      <c r="S1" s="4">
        <v>1.4999999999999999E-2</v>
      </c>
      <c r="T1" s="4"/>
      <c r="U1" s="51" t="s">
        <v>76</v>
      </c>
      <c r="V1" s="51"/>
      <c r="W1" s="51"/>
      <c r="X1" s="51"/>
      <c r="Y1" s="5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1094356</v>
      </c>
      <c r="D5" s="2"/>
      <c r="E5" s="1">
        <v>20140</v>
      </c>
      <c r="F5" s="2"/>
      <c r="G5" s="1">
        <v>892466</v>
      </c>
      <c r="H5" s="1">
        <v>181750</v>
      </c>
      <c r="I5" s="1">
        <v>37742</v>
      </c>
      <c r="J5" s="2">
        <v>695</v>
      </c>
      <c r="K5" s="1">
        <v>10241091</v>
      </c>
      <c r="L5" s="1">
        <v>353191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1033687</v>
      </c>
      <c r="D6" s="2"/>
      <c r="E6" s="1">
        <v>18265</v>
      </c>
      <c r="F6" s="2"/>
      <c r="G6" s="1">
        <v>513252</v>
      </c>
      <c r="H6" s="1">
        <v>502170</v>
      </c>
      <c r="I6" s="1">
        <v>26161</v>
      </c>
      <c r="J6" s="2">
        <v>462</v>
      </c>
      <c r="K6" s="1">
        <v>20866785</v>
      </c>
      <c r="L6" s="1">
        <v>528110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885201</v>
      </c>
      <c r="D7" s="2"/>
      <c r="E7" s="1">
        <v>17523</v>
      </c>
      <c r="F7" s="2"/>
      <c r="G7" s="1">
        <v>617619</v>
      </c>
      <c r="H7" s="1">
        <v>250059</v>
      </c>
      <c r="I7" s="1">
        <v>41215</v>
      </c>
      <c r="J7" s="2">
        <v>816</v>
      </c>
      <c r="K7" s="1">
        <v>11022168</v>
      </c>
      <c r="L7" s="1">
        <v>513190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597394</v>
      </c>
      <c r="D8" s="2"/>
      <c r="E8" s="1">
        <v>33997</v>
      </c>
      <c r="F8" s="2"/>
      <c r="G8" s="1">
        <v>430260</v>
      </c>
      <c r="H8" s="1">
        <v>133137</v>
      </c>
      <c r="I8" s="1">
        <v>30709</v>
      </c>
      <c r="J8" s="1">
        <v>1748</v>
      </c>
      <c r="K8" s="1">
        <v>16752278</v>
      </c>
      <c r="L8" s="1">
        <v>861142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573616</v>
      </c>
      <c r="D9" s="2"/>
      <c r="E9" s="1">
        <v>11162</v>
      </c>
      <c r="F9" s="2"/>
      <c r="G9" s="1">
        <v>315138</v>
      </c>
      <c r="H9" s="1">
        <v>247316</v>
      </c>
      <c r="I9" s="1">
        <v>45267</v>
      </c>
      <c r="J9" s="2">
        <v>881</v>
      </c>
      <c r="K9" s="1">
        <v>9070841</v>
      </c>
      <c r="L9" s="1">
        <v>715828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424989</v>
      </c>
      <c r="D10" s="2"/>
      <c r="E10" s="1">
        <v>8957</v>
      </c>
      <c r="F10" s="2"/>
      <c r="G10" s="1">
        <v>266136</v>
      </c>
      <c r="H10" s="1">
        <v>149896</v>
      </c>
      <c r="I10" s="1">
        <v>40028</v>
      </c>
      <c r="J10" s="2">
        <v>844</v>
      </c>
      <c r="K10" s="1">
        <v>4233229</v>
      </c>
      <c r="L10" s="1">
        <v>398706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312369</v>
      </c>
      <c r="D11" s="2"/>
      <c r="E11" s="1">
        <v>2637</v>
      </c>
      <c r="F11" s="2"/>
      <c r="G11" s="1">
        <v>240075</v>
      </c>
      <c r="H11" s="1">
        <v>69657</v>
      </c>
      <c r="I11" s="1">
        <v>53649</v>
      </c>
      <c r="J11" s="2">
        <v>453</v>
      </c>
      <c r="K11" s="1">
        <v>2313608</v>
      </c>
      <c r="L11" s="1">
        <v>397361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24</v>
      </c>
      <c r="C12" s="1">
        <v>312235</v>
      </c>
      <c r="D12" s="2"/>
      <c r="E12" s="1">
        <v>4806</v>
      </c>
      <c r="F12" s="2"/>
      <c r="G12" s="1">
        <v>261719</v>
      </c>
      <c r="H12" s="1">
        <v>45710</v>
      </c>
      <c r="I12" s="1">
        <v>29770</v>
      </c>
      <c r="J12" s="2">
        <v>458</v>
      </c>
      <c r="K12" s="1">
        <v>4617558</v>
      </c>
      <c r="L12" s="1">
        <v>440267</v>
      </c>
      <c r="M12" s="1">
        <v>10488084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310937</v>
      </c>
      <c r="D13" s="2"/>
      <c r="E13" s="1">
        <v>3893</v>
      </c>
      <c r="F13" s="2"/>
      <c r="G13" s="1">
        <v>270091</v>
      </c>
      <c r="H13" s="1">
        <v>36953</v>
      </c>
      <c r="I13" s="1">
        <v>45531</v>
      </c>
      <c r="J13" s="2">
        <v>570</v>
      </c>
      <c r="K13" s="1">
        <v>4078750</v>
      </c>
      <c r="L13" s="1">
        <v>597254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298096</v>
      </c>
      <c r="D14" s="2"/>
      <c r="E14" s="1">
        <v>5758</v>
      </c>
      <c r="F14" s="2"/>
      <c r="G14" s="1">
        <v>202937</v>
      </c>
      <c r="H14" s="1">
        <v>89401</v>
      </c>
      <c r="I14" s="1">
        <v>25502</v>
      </c>
      <c r="J14" s="2">
        <v>493</v>
      </c>
      <c r="K14" s="1">
        <v>5246480</v>
      </c>
      <c r="L14" s="1">
        <v>448835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8</v>
      </c>
      <c r="C15" s="1">
        <v>284482</v>
      </c>
      <c r="D15" s="2"/>
      <c r="E15" s="1">
        <v>16694</v>
      </c>
      <c r="F15" s="2"/>
      <c r="G15" s="1">
        <v>187396</v>
      </c>
      <c r="H15" s="1">
        <v>80392</v>
      </c>
      <c r="I15" s="1">
        <v>32028</v>
      </c>
      <c r="J15" s="1">
        <v>1879</v>
      </c>
      <c r="K15" s="1">
        <v>5339070</v>
      </c>
      <c r="L15" s="1">
        <v>601098</v>
      </c>
      <c r="M15" s="1">
        <v>8882190</v>
      </c>
      <c r="N15" s="5"/>
      <c r="O15" s="6"/>
    </row>
    <row r="16" spans="1:26" ht="15" thickBot="1" x14ac:dyDescent="0.4">
      <c r="A16" s="41">
        <v>12</v>
      </c>
      <c r="B16" s="39" t="s">
        <v>11</v>
      </c>
      <c r="C16" s="1">
        <v>275792</v>
      </c>
      <c r="D16" s="2"/>
      <c r="E16" s="1">
        <v>8376</v>
      </c>
      <c r="F16" s="2"/>
      <c r="G16" s="1">
        <v>138862</v>
      </c>
      <c r="H16" s="1">
        <v>128554</v>
      </c>
      <c r="I16" s="1">
        <v>27615</v>
      </c>
      <c r="J16" s="2">
        <v>839</v>
      </c>
      <c r="K16" s="1">
        <v>6092840</v>
      </c>
      <c r="L16" s="1">
        <v>610086</v>
      </c>
      <c r="M16" s="1">
        <v>9986857</v>
      </c>
      <c r="N16" s="5"/>
      <c r="O16" s="6"/>
    </row>
    <row r="17" spans="1:15" ht="15" thickBot="1" x14ac:dyDescent="0.4">
      <c r="A17" s="41">
        <v>13</v>
      </c>
      <c r="B17" s="39" t="s">
        <v>33</v>
      </c>
      <c r="C17" s="1">
        <v>275436</v>
      </c>
      <c r="D17" s="2"/>
      <c r="E17" s="1">
        <v>6302</v>
      </c>
      <c r="F17" s="2"/>
      <c r="G17" s="1">
        <v>45400</v>
      </c>
      <c r="H17" s="1">
        <v>223734</v>
      </c>
      <c r="I17" s="1">
        <v>37841</v>
      </c>
      <c r="J17" s="2">
        <v>866</v>
      </c>
      <c r="K17" s="1">
        <v>2310989</v>
      </c>
      <c r="L17" s="1">
        <v>317499</v>
      </c>
      <c r="M17" s="1">
        <v>7278717</v>
      </c>
      <c r="N17" s="6"/>
      <c r="O17" s="6"/>
    </row>
    <row r="18" spans="1:15" ht="15" thickBot="1" x14ac:dyDescent="0.4">
      <c r="A18" s="41">
        <v>14</v>
      </c>
      <c r="B18" s="39" t="s">
        <v>19</v>
      </c>
      <c r="C18" s="1">
        <v>269043</v>
      </c>
      <c r="D18" s="2"/>
      <c r="E18" s="1">
        <v>9396</v>
      </c>
      <c r="F18" s="2"/>
      <c r="G18" s="1">
        <v>178070</v>
      </c>
      <c r="H18" s="1">
        <v>81577</v>
      </c>
      <c r="I18" s="1">
        <v>21016</v>
      </c>
      <c r="J18" s="2">
        <v>734</v>
      </c>
      <c r="K18" s="1">
        <v>3120280</v>
      </c>
      <c r="L18" s="1">
        <v>243734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27</v>
      </c>
      <c r="C19" s="1">
        <v>251597</v>
      </c>
      <c r="D19" s="2"/>
      <c r="E19" s="1">
        <v>4910</v>
      </c>
      <c r="F19" s="2"/>
      <c r="G19" s="1">
        <v>146886</v>
      </c>
      <c r="H19" s="1">
        <v>99801</v>
      </c>
      <c r="I19" s="1">
        <v>37372</v>
      </c>
      <c r="J19" s="2">
        <v>729</v>
      </c>
      <c r="K19" s="1">
        <v>3536082</v>
      </c>
      <c r="L19" s="1">
        <v>525248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251453</v>
      </c>
      <c r="D20" s="2"/>
      <c r="E20" s="1">
        <v>3534</v>
      </c>
      <c r="F20" s="2"/>
      <c r="G20" s="1">
        <v>67615</v>
      </c>
      <c r="H20" s="1">
        <v>180304</v>
      </c>
      <c r="I20" s="1">
        <v>40970</v>
      </c>
      <c r="J20" s="2">
        <v>576</v>
      </c>
      <c r="K20" s="1">
        <v>2955904</v>
      </c>
      <c r="L20" s="1">
        <v>481619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223581</v>
      </c>
      <c r="D21" s="2"/>
      <c r="E21" s="1">
        <v>2961</v>
      </c>
      <c r="F21" s="2"/>
      <c r="G21" s="1">
        <v>172873</v>
      </c>
      <c r="H21" s="1">
        <v>47747</v>
      </c>
      <c r="I21" s="1">
        <v>39645</v>
      </c>
      <c r="J21" s="2">
        <v>525</v>
      </c>
      <c r="K21" s="1">
        <v>3421682</v>
      </c>
      <c r="L21" s="1">
        <v>606721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217822</v>
      </c>
      <c r="D22" s="2"/>
      <c r="E22" s="1">
        <v>3248</v>
      </c>
      <c r="F22" s="2"/>
      <c r="G22" s="1">
        <v>88038</v>
      </c>
      <c r="H22" s="1">
        <v>126536</v>
      </c>
      <c r="I22" s="1">
        <v>44425</v>
      </c>
      <c r="J22" s="2">
        <v>662</v>
      </c>
      <c r="K22" s="1">
        <v>1527370</v>
      </c>
      <c r="L22" s="1">
        <v>311506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204513</v>
      </c>
      <c r="D23" s="2"/>
      <c r="E23" s="1">
        <v>6132</v>
      </c>
      <c r="F23" s="2"/>
      <c r="G23" s="1">
        <v>176107</v>
      </c>
      <c r="H23" s="1">
        <v>22274</v>
      </c>
      <c r="I23" s="1">
        <v>43993</v>
      </c>
      <c r="J23" s="1">
        <v>1319</v>
      </c>
      <c r="K23" s="1">
        <v>3092727</v>
      </c>
      <c r="L23" s="1">
        <v>665275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201960</v>
      </c>
      <c r="D24" s="2"/>
      <c r="E24" s="1">
        <v>3800</v>
      </c>
      <c r="F24" s="2"/>
      <c r="G24" s="1">
        <v>22252</v>
      </c>
      <c r="H24" s="1">
        <v>175908</v>
      </c>
      <c r="I24" s="1">
        <v>23661</v>
      </c>
      <c r="J24" s="2">
        <v>445</v>
      </c>
      <c r="K24" s="1">
        <v>3162458</v>
      </c>
      <c r="L24" s="1">
        <v>370506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195507</v>
      </c>
      <c r="D25" s="2"/>
      <c r="E25" s="1">
        <v>4112</v>
      </c>
      <c r="F25" s="2"/>
      <c r="G25" s="1">
        <v>101389</v>
      </c>
      <c r="H25" s="1">
        <v>90006</v>
      </c>
      <c r="I25" s="1">
        <v>37972</v>
      </c>
      <c r="J25" s="2">
        <v>799</v>
      </c>
      <c r="K25" s="1">
        <v>2331961</v>
      </c>
      <c r="L25" s="1">
        <v>452921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188275</v>
      </c>
      <c r="D26" s="2"/>
      <c r="E26" s="1">
        <v>10329</v>
      </c>
      <c r="F26" s="2"/>
      <c r="G26" s="1">
        <v>147572</v>
      </c>
      <c r="H26" s="1">
        <v>30374</v>
      </c>
      <c r="I26" s="1">
        <v>27316</v>
      </c>
      <c r="J26" s="1">
        <v>1499</v>
      </c>
      <c r="K26" s="1">
        <v>7268466</v>
      </c>
      <c r="L26" s="1">
        <v>1054547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185189</v>
      </c>
      <c r="D27" s="2"/>
      <c r="E27" s="1">
        <v>1985</v>
      </c>
      <c r="F27" s="2"/>
      <c r="G27" s="1">
        <v>107886</v>
      </c>
      <c r="H27" s="1">
        <v>75318</v>
      </c>
      <c r="I27" s="1">
        <v>58696</v>
      </c>
      <c r="J27" s="2">
        <v>629</v>
      </c>
      <c r="K27" s="1">
        <v>1101076</v>
      </c>
      <c r="L27" s="1">
        <v>348986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165930</v>
      </c>
      <c r="D28" s="2"/>
      <c r="E28" s="1">
        <v>4302</v>
      </c>
      <c r="F28" s="2"/>
      <c r="G28" s="1">
        <v>8374</v>
      </c>
      <c r="H28" s="1">
        <v>153254</v>
      </c>
      <c r="I28" s="1">
        <v>27446</v>
      </c>
      <c r="J28" s="2">
        <v>712</v>
      </c>
      <c r="K28" s="1">
        <v>3859733</v>
      </c>
      <c r="L28" s="1">
        <v>638428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18</v>
      </c>
      <c r="C29" s="1">
        <v>163417</v>
      </c>
      <c r="D29" s="2"/>
      <c r="E29" s="1">
        <v>2546</v>
      </c>
      <c r="F29" s="2"/>
      <c r="G29" s="1">
        <v>51424</v>
      </c>
      <c r="H29" s="1">
        <v>109447</v>
      </c>
      <c r="I29" s="1">
        <v>28377</v>
      </c>
      <c r="J29" s="2">
        <v>442</v>
      </c>
      <c r="K29" s="1">
        <v>1454824</v>
      </c>
      <c r="L29" s="1">
        <v>252629</v>
      </c>
      <c r="M29" s="1">
        <v>5758736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154128</v>
      </c>
      <c r="D30" s="2"/>
      <c r="E30" s="1">
        <v>1528</v>
      </c>
      <c r="F30" s="2"/>
      <c r="G30" s="1">
        <v>124793</v>
      </c>
      <c r="H30" s="1">
        <v>27807</v>
      </c>
      <c r="I30" s="1">
        <v>38951</v>
      </c>
      <c r="J30" s="2">
        <v>386</v>
      </c>
      <c r="K30" s="1">
        <v>1816690</v>
      </c>
      <c r="L30" s="1">
        <v>459111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153808</v>
      </c>
      <c r="D31" s="2"/>
      <c r="E31" s="2">
        <v>718</v>
      </c>
      <c r="F31" s="2"/>
      <c r="G31" s="1">
        <v>104317</v>
      </c>
      <c r="H31" s="1">
        <v>48773</v>
      </c>
      <c r="I31" s="1">
        <v>47976</v>
      </c>
      <c r="J31" s="2">
        <v>224</v>
      </c>
      <c r="K31" s="1">
        <v>1740242</v>
      </c>
      <c r="L31" s="1">
        <v>542815</v>
      </c>
      <c r="M31" s="1">
        <v>3205958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137586</v>
      </c>
      <c r="D32" s="2"/>
      <c r="E32" s="1">
        <v>1661</v>
      </c>
      <c r="F32" s="2"/>
      <c r="G32" s="1">
        <v>24329</v>
      </c>
      <c r="H32" s="1">
        <v>111596</v>
      </c>
      <c r="I32" s="1">
        <v>30796</v>
      </c>
      <c r="J32" s="2">
        <v>372</v>
      </c>
      <c r="K32" s="1">
        <v>2371904</v>
      </c>
      <c r="L32" s="1">
        <v>530904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30</v>
      </c>
      <c r="C33" s="1">
        <v>134309</v>
      </c>
      <c r="D33" s="2"/>
      <c r="E33" s="1">
        <v>3543</v>
      </c>
      <c r="F33" s="2"/>
      <c r="G33" s="1">
        <v>111430</v>
      </c>
      <c r="H33" s="1">
        <v>19336</v>
      </c>
      <c r="I33" s="1">
        <v>45128</v>
      </c>
      <c r="J33" s="1">
        <v>1190</v>
      </c>
      <c r="K33" s="1">
        <v>1152661</v>
      </c>
      <c r="L33" s="1">
        <v>387299</v>
      </c>
      <c r="M33" s="1">
        <v>2976149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133879</v>
      </c>
      <c r="D34" s="2"/>
      <c r="E34" s="1">
        <v>2531</v>
      </c>
      <c r="F34" s="2"/>
      <c r="G34" s="1">
        <v>57104</v>
      </c>
      <c r="H34" s="1">
        <v>74244</v>
      </c>
      <c r="I34" s="1">
        <v>17581</v>
      </c>
      <c r="J34" s="2">
        <v>332</v>
      </c>
      <c r="K34" s="1">
        <v>2778095</v>
      </c>
      <c r="L34" s="1">
        <v>364824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133040</v>
      </c>
      <c r="D35" s="2"/>
      <c r="E35" s="1">
        <v>2183</v>
      </c>
      <c r="F35" s="2"/>
      <c r="G35" s="1">
        <v>114312</v>
      </c>
      <c r="H35" s="1">
        <v>16545</v>
      </c>
      <c r="I35" s="1">
        <v>44085</v>
      </c>
      <c r="J35" s="2">
        <v>723</v>
      </c>
      <c r="K35" s="1">
        <v>1601368</v>
      </c>
      <c r="L35" s="1">
        <v>530640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120183</v>
      </c>
      <c r="D36" s="2"/>
      <c r="E36" s="1">
        <v>1909</v>
      </c>
      <c r="F36" s="2"/>
      <c r="G36" s="1">
        <v>76694</v>
      </c>
      <c r="H36" s="1">
        <v>41580</v>
      </c>
      <c r="I36" s="1">
        <v>39018</v>
      </c>
      <c r="J36" s="2">
        <v>620</v>
      </c>
      <c r="K36" s="1">
        <v>1426082</v>
      </c>
      <c r="L36" s="1">
        <v>462990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117197</v>
      </c>
      <c r="D37" s="2"/>
      <c r="E37" s="1">
        <v>1256</v>
      </c>
      <c r="F37" s="2"/>
      <c r="G37" s="1">
        <v>73543</v>
      </c>
      <c r="H37" s="1">
        <v>42398</v>
      </c>
      <c r="I37" s="1">
        <v>40228</v>
      </c>
      <c r="J37" s="2">
        <v>431</v>
      </c>
      <c r="K37" s="1">
        <v>700505</v>
      </c>
      <c r="L37" s="1">
        <v>240450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98161</v>
      </c>
      <c r="D38" s="2"/>
      <c r="E38" s="2">
        <v>779</v>
      </c>
      <c r="F38" s="2"/>
      <c r="G38" s="1">
        <v>53528</v>
      </c>
      <c r="H38" s="1">
        <v>43854</v>
      </c>
      <c r="I38" s="1">
        <v>50745</v>
      </c>
      <c r="J38" s="2">
        <v>403</v>
      </c>
      <c r="K38" s="1">
        <v>665310</v>
      </c>
      <c r="L38" s="1">
        <v>343935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88645</v>
      </c>
      <c r="D39" s="2"/>
      <c r="E39" s="1">
        <v>4737</v>
      </c>
      <c r="F39" s="2"/>
      <c r="G39" s="1">
        <v>46104</v>
      </c>
      <c r="H39" s="1">
        <v>37804</v>
      </c>
      <c r="I39" s="1">
        <v>24863</v>
      </c>
      <c r="J39" s="1">
        <v>1329</v>
      </c>
      <c r="K39" s="1">
        <v>2700876</v>
      </c>
      <c r="L39" s="1">
        <v>757548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82245</v>
      </c>
      <c r="D40" s="2"/>
      <c r="E40" s="2">
        <v>759</v>
      </c>
      <c r="F40" s="2"/>
      <c r="G40" s="1">
        <v>35215</v>
      </c>
      <c r="H40" s="1">
        <v>46271</v>
      </c>
      <c r="I40" s="1">
        <v>46022</v>
      </c>
      <c r="J40" s="2">
        <v>425</v>
      </c>
      <c r="K40" s="1">
        <v>590232</v>
      </c>
      <c r="L40" s="1">
        <v>330280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65381</v>
      </c>
      <c r="D41" s="2"/>
      <c r="E41" s="2">
        <v>644</v>
      </c>
      <c r="F41" s="2"/>
      <c r="G41" s="1">
        <v>45377</v>
      </c>
      <c r="H41" s="1">
        <v>19360</v>
      </c>
      <c r="I41" s="1">
        <v>73905</v>
      </c>
      <c r="J41" s="2">
        <v>728</v>
      </c>
      <c r="K41" s="1">
        <v>294114</v>
      </c>
      <c r="L41" s="1">
        <v>332460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64201</v>
      </c>
      <c r="D42" s="2"/>
      <c r="E42" s="1">
        <v>1215</v>
      </c>
      <c r="F42" s="2"/>
      <c r="G42" s="1">
        <v>25089</v>
      </c>
      <c r="H42" s="1">
        <v>37897</v>
      </c>
      <c r="I42" s="1">
        <v>30618</v>
      </c>
      <c r="J42" s="2">
        <v>579</v>
      </c>
      <c r="K42" s="1">
        <v>1372867</v>
      </c>
      <c r="L42" s="1">
        <v>654735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63796</v>
      </c>
      <c r="D43" s="2"/>
      <c r="E43" s="2">
        <v>736</v>
      </c>
      <c r="F43" s="2"/>
      <c r="G43" s="1">
        <v>51936</v>
      </c>
      <c r="H43" s="1">
        <v>11124</v>
      </c>
      <c r="I43" s="1">
        <v>83715</v>
      </c>
      <c r="J43" s="2">
        <v>966</v>
      </c>
      <c r="K43" s="1">
        <v>323660</v>
      </c>
      <c r="L43" s="1">
        <v>424716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56880</v>
      </c>
      <c r="D44" s="2"/>
      <c r="E44" s="2">
        <v>761</v>
      </c>
      <c r="F44" s="2"/>
      <c r="G44" s="2" t="s">
        <v>104</v>
      </c>
      <c r="H44" s="2" t="s">
        <v>104</v>
      </c>
      <c r="I44" s="1">
        <v>13486</v>
      </c>
      <c r="J44" s="2">
        <v>180</v>
      </c>
      <c r="K44" s="1">
        <v>957979</v>
      </c>
      <c r="L44" s="1">
        <v>227131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47158</v>
      </c>
      <c r="D45" s="2"/>
      <c r="E45" s="2">
        <v>520</v>
      </c>
      <c r="F45" s="2"/>
      <c r="G45" s="1">
        <v>27472</v>
      </c>
      <c r="H45" s="1">
        <v>19166</v>
      </c>
      <c r="I45" s="1">
        <v>44123</v>
      </c>
      <c r="J45" s="2">
        <v>487</v>
      </c>
      <c r="K45" s="1">
        <v>572561</v>
      </c>
      <c r="L45" s="1">
        <v>535716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41529</v>
      </c>
      <c r="D46" s="2"/>
      <c r="E46" s="1">
        <v>1254</v>
      </c>
      <c r="F46" s="2"/>
      <c r="G46" s="1">
        <v>3086</v>
      </c>
      <c r="H46" s="1">
        <v>37189</v>
      </c>
      <c r="I46" s="1">
        <v>39202</v>
      </c>
      <c r="J46" s="1">
        <v>1184</v>
      </c>
      <c r="K46" s="1">
        <v>1315383</v>
      </c>
      <c r="L46" s="1">
        <v>1241676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33659</v>
      </c>
      <c r="D47" s="2"/>
      <c r="E47" s="2">
        <v>582</v>
      </c>
      <c r="F47" s="2"/>
      <c r="G47" s="1">
        <v>23077</v>
      </c>
      <c r="H47" s="1">
        <v>10000</v>
      </c>
      <c r="I47" s="1">
        <v>18781</v>
      </c>
      <c r="J47" s="2">
        <v>325</v>
      </c>
      <c r="K47" s="1">
        <v>922920</v>
      </c>
      <c r="L47" s="1">
        <v>514980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28803</v>
      </c>
      <c r="D48" s="2"/>
      <c r="E48" s="2">
        <v>736</v>
      </c>
      <c r="F48" s="2"/>
      <c r="G48" s="1">
        <v>14867</v>
      </c>
      <c r="H48" s="1">
        <v>13200</v>
      </c>
      <c r="I48" s="1">
        <v>29579</v>
      </c>
      <c r="J48" s="2">
        <v>756</v>
      </c>
      <c r="K48" s="1">
        <v>378559</v>
      </c>
      <c r="L48" s="1">
        <v>388758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22662</v>
      </c>
      <c r="D49" s="2"/>
      <c r="E49" s="2">
        <v>98</v>
      </c>
      <c r="F49" s="2"/>
      <c r="G49" s="1">
        <v>6515</v>
      </c>
      <c r="H49" s="1">
        <v>16049</v>
      </c>
      <c r="I49" s="1">
        <v>30978</v>
      </c>
      <c r="J49" s="2">
        <v>134</v>
      </c>
      <c r="K49" s="1">
        <v>867382</v>
      </c>
      <c r="L49" s="1">
        <v>1185685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22494</v>
      </c>
      <c r="D50" s="2"/>
      <c r="E50" s="2">
        <v>144</v>
      </c>
      <c r="F50" s="2"/>
      <c r="G50" s="1">
        <v>12453</v>
      </c>
      <c r="H50" s="1">
        <v>9897</v>
      </c>
      <c r="I50" s="1">
        <v>38866</v>
      </c>
      <c r="J50" s="2">
        <v>249</v>
      </c>
      <c r="K50" s="1">
        <v>322900</v>
      </c>
      <c r="L50" s="1">
        <v>557918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18977</v>
      </c>
      <c r="D51" s="2"/>
      <c r="E51" s="2">
        <v>660</v>
      </c>
      <c r="F51" s="2"/>
      <c r="G51" s="1">
        <v>14182</v>
      </c>
      <c r="H51" s="1">
        <v>4135</v>
      </c>
      <c r="I51" s="1">
        <v>26889</v>
      </c>
      <c r="J51" s="2">
        <v>935</v>
      </c>
      <c r="K51" s="1">
        <v>588620</v>
      </c>
      <c r="L51" s="1">
        <v>834036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16519</v>
      </c>
      <c r="D52" s="2"/>
      <c r="E52" s="2">
        <v>222</v>
      </c>
      <c r="F52" s="2"/>
      <c r="G52" s="1">
        <v>12006</v>
      </c>
      <c r="H52" s="1">
        <v>4291</v>
      </c>
      <c r="I52" s="1">
        <v>11667</v>
      </c>
      <c r="J52" s="2">
        <v>157</v>
      </c>
      <c r="K52" s="1">
        <v>595115</v>
      </c>
      <c r="L52" s="1">
        <v>420317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14671</v>
      </c>
      <c r="D53" s="2"/>
      <c r="E53" s="2">
        <v>499</v>
      </c>
      <c r="F53" s="2"/>
      <c r="G53" s="1">
        <v>10866</v>
      </c>
      <c r="H53" s="1">
        <v>3306</v>
      </c>
      <c r="I53" s="1">
        <v>10790</v>
      </c>
      <c r="J53" s="2">
        <v>367</v>
      </c>
      <c r="K53" s="1">
        <v>417399</v>
      </c>
      <c r="L53" s="1">
        <v>306976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8944</v>
      </c>
      <c r="D54" s="2"/>
      <c r="E54" s="2">
        <v>165</v>
      </c>
      <c r="F54" s="2"/>
      <c r="G54" s="1">
        <v>6681</v>
      </c>
      <c r="H54" s="1">
        <v>2098</v>
      </c>
      <c r="I54" s="1">
        <v>6654</v>
      </c>
      <c r="J54" s="2">
        <v>123</v>
      </c>
      <c r="K54" s="1">
        <v>746314</v>
      </c>
      <c r="L54" s="1">
        <v>555206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2889</v>
      </c>
      <c r="D55" s="2"/>
      <c r="E55" s="2">
        <v>59</v>
      </c>
      <c r="F55" s="2"/>
      <c r="G55" s="1">
        <v>2023</v>
      </c>
      <c r="H55" s="2">
        <v>807</v>
      </c>
      <c r="I55" s="1">
        <v>4630</v>
      </c>
      <c r="J55" s="2">
        <v>95</v>
      </c>
      <c r="K55" s="1">
        <v>200304</v>
      </c>
      <c r="L55" s="1">
        <v>321006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78705</v>
      </c>
      <c r="D56" s="2"/>
      <c r="E56" s="2">
        <v>935</v>
      </c>
      <c r="F56" s="2"/>
      <c r="G56" s="1">
        <v>35472</v>
      </c>
      <c r="H56" s="1">
        <v>42298</v>
      </c>
      <c r="I56" s="1">
        <v>23238</v>
      </c>
      <c r="J56" s="2">
        <v>276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6121</v>
      </c>
      <c r="D57" s="2"/>
      <c r="E57" s="2">
        <v>94</v>
      </c>
      <c r="F57" s="2"/>
      <c r="G57" s="1">
        <v>3942</v>
      </c>
      <c r="H57" s="1">
        <v>2085</v>
      </c>
      <c r="I57" s="2"/>
      <c r="J57" s="2"/>
      <c r="K57" s="1">
        <v>77376</v>
      </c>
      <c r="L57" s="2"/>
      <c r="M57" s="2"/>
      <c r="N57" s="5"/>
      <c r="O57" s="5"/>
    </row>
    <row r="58" spans="1:15" ht="21.5" thickBot="1" x14ac:dyDescent="0.4">
      <c r="A58" s="52">
        <v>54</v>
      </c>
      <c r="B58" s="53" t="s">
        <v>66</v>
      </c>
      <c r="C58" s="29">
        <v>1434</v>
      </c>
      <c r="D58" s="13"/>
      <c r="E58" s="13">
        <v>23</v>
      </c>
      <c r="F58" s="13"/>
      <c r="G58" s="29">
        <v>1370</v>
      </c>
      <c r="H58" s="13">
        <v>41</v>
      </c>
      <c r="I58" s="13"/>
      <c r="J58" s="13"/>
      <c r="K58" s="29">
        <v>26110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583B3EF3-F209-42AC-8A01-835EF8D15AE2}"/>
    <hyperlink ref="B6" r:id="rId2" display="https://www.worldometers.info/coronavirus/usa/california/" xr:uid="{4DC63C38-BFE9-4646-BBC7-A63B248FEB00}"/>
    <hyperlink ref="B7" r:id="rId3" display="https://www.worldometers.info/coronavirus/usa/florida/" xr:uid="{2FF60BFA-5999-42A1-A0F7-4D29324748B3}"/>
    <hyperlink ref="B8" r:id="rId4" display="https://www.worldometers.info/coronavirus/usa/new-york/" xr:uid="{5614C66B-D27A-4251-B4F7-30ADBA08D969}"/>
    <hyperlink ref="B9" r:id="rId5" display="https://www.worldometers.info/coronavirus/usa/illinois/" xr:uid="{80856C92-10F9-40A5-8A43-C60452B27533}"/>
    <hyperlink ref="B10" r:id="rId6" display="https://www.worldometers.info/coronavirus/usa/georgia/" xr:uid="{B2386005-EB89-4F97-9CF7-E986373342D2}"/>
    <hyperlink ref="B11" r:id="rId7" display="https://www.worldometers.info/coronavirus/usa/wisconsin/" xr:uid="{730D1EFD-1265-46B3-A19F-A7EC50BAF380}"/>
    <hyperlink ref="B12" r:id="rId8" display="https://www.worldometers.info/coronavirus/usa/north-carolina/" xr:uid="{FEFF06C2-9038-44D0-B21B-75A5D7FE6916}"/>
    <hyperlink ref="B13" r:id="rId9" display="https://www.worldometers.info/coronavirus/usa/tennessee/" xr:uid="{16173592-E4CA-48E4-92C9-DF19DD34F942}"/>
    <hyperlink ref="B14" r:id="rId10" display="https://www.worldometers.info/coronavirus/usa/ohio/" xr:uid="{DE771A27-4372-4DB6-90CB-7B00AACD421F}"/>
    <hyperlink ref="B15" r:id="rId11" display="https://www.worldometers.info/coronavirus/usa/new-jersey/" xr:uid="{5BC3E53A-6B7F-4EA0-B47C-80DE15E34687}"/>
    <hyperlink ref="B16" r:id="rId12" display="https://www.worldometers.info/coronavirus/usa/michigan/" xr:uid="{77DF1C6C-856B-4883-8BDA-9356CC76C394}"/>
    <hyperlink ref="B17" r:id="rId13" display="https://www.worldometers.info/coronavirus/usa/arizona/" xr:uid="{39002323-08C8-4112-9260-A72FFD4E9277}"/>
    <hyperlink ref="B18" r:id="rId14" display="https://www.worldometers.info/coronavirus/usa/pennsylvania/" xr:uid="{B47AFB57-40B5-4BC5-A157-8757220A795D}"/>
    <hyperlink ref="B19" r:id="rId15" display="https://www.worldometers.info/coronavirus/usa/indiana/" xr:uid="{5D0052E4-D230-4FD4-B420-7DB7BAC192B6}"/>
    <hyperlink ref="B20" r:id="rId16" display="https://www.worldometers.info/coronavirus/usa/missouri/" xr:uid="{FCA0629B-418D-47CA-BD40-8F20238B6165}"/>
    <hyperlink ref="B21" r:id="rId17" display="https://www.worldometers.info/coronavirus/usa/minnesota/" xr:uid="{B0442462-6044-4807-AF4A-C07AC6F04513}"/>
    <hyperlink ref="B22" r:id="rId18" display="https://www.worldometers.info/coronavirus/usa/alabama/" xr:uid="{80B98A32-9671-4E96-AD03-C44ED54342DB}"/>
    <hyperlink ref="B23" r:id="rId19" display="https://www.worldometers.info/coronavirus/usa/louisiana/" xr:uid="{04D920A3-75FD-48D5-B6DD-6F65F1DABD7D}"/>
    <hyperlink ref="B24" r:id="rId20" display="https://www.worldometers.info/coronavirus/usa/virginia/" xr:uid="{10633E8F-BEB8-455E-9117-90B4D66DB413}"/>
    <hyperlink ref="B25" r:id="rId21" display="https://www.worldometers.info/coronavirus/usa/south-carolina/" xr:uid="{41EB0BC4-E704-48BC-898C-75F153267E4F}"/>
    <hyperlink ref="B26" r:id="rId22" display="https://www.worldometers.info/coronavirus/usa/massachusetts/" xr:uid="{6874D155-B7E3-4D07-A86D-A8AB26CB7B50}"/>
    <hyperlink ref="B27" r:id="rId23" display="https://www.worldometers.info/coronavirus/usa/iowa/" xr:uid="{F4F00614-9645-4C1D-BBF6-404F1570FEE4}"/>
    <hyperlink ref="B28" r:id="rId24" display="https://www.worldometers.info/coronavirus/usa/maryland/" xr:uid="{801CDBF0-6C34-4F0D-942C-21F3FA1734FB}"/>
    <hyperlink ref="B29" r:id="rId25" display="https://www.worldometers.info/coronavirus/usa/colorado/" xr:uid="{79BF6BA5-58BC-4AAB-A3FE-0E0DAA4BE062}"/>
    <hyperlink ref="B30" r:id="rId26" display="https://www.worldometers.info/coronavirus/usa/oklahoma/" xr:uid="{CFB285D2-BC5C-4ABD-8349-1ACAB09A159E}"/>
    <hyperlink ref="B31" r:id="rId27" display="https://www.worldometers.info/coronavirus/usa/utah/" xr:uid="{097E99FB-0DD7-4933-BEDA-540BCFFE75F8}"/>
    <hyperlink ref="B32" r:id="rId28" display="https://www.worldometers.info/coronavirus/usa/kentucky/" xr:uid="{85C2CBF5-14EC-4D81-BF65-AC0F7F2B8A2A}"/>
    <hyperlink ref="B33" r:id="rId29" display="https://www.worldometers.info/coronavirus/usa/mississippi/" xr:uid="{5A060062-FC1A-4856-80BC-AD008262C4CC}"/>
    <hyperlink ref="B34" r:id="rId30" display="https://www.worldometers.info/coronavirus/usa/washington/" xr:uid="{2F9DB8CF-DBD5-4D2F-97EE-644A8D884933}"/>
    <hyperlink ref="B35" r:id="rId31" display="https://www.worldometers.info/coronavirus/usa/arkansas/" xr:uid="{70478F22-5FFB-4BBA-874B-A4EA823D9A3F}"/>
    <hyperlink ref="B36" r:id="rId32" display="https://www.worldometers.info/coronavirus/usa/nevada/" xr:uid="{D66049BB-DECD-4ABC-915F-953EDEB34B15}"/>
    <hyperlink ref="B37" r:id="rId33" display="https://www.worldometers.info/coronavirus/usa/kansas/" xr:uid="{959E3EEF-7D52-4AA9-8D93-1061F988CEC5}"/>
    <hyperlink ref="B38" r:id="rId34" display="https://www.worldometers.info/coronavirus/usa/nebraska/" xr:uid="{4C852CDB-AC7B-4C83-9246-FA43FDBE3B02}"/>
    <hyperlink ref="B39" r:id="rId35" display="https://www.worldometers.info/coronavirus/usa/connecticut/" xr:uid="{CEA10177-6A2C-45C1-A6C4-2A0B5F5DF0D9}"/>
    <hyperlink ref="B40" r:id="rId36" display="https://www.worldometers.info/coronavirus/usa/idaho/" xr:uid="{3A97AC7F-66DE-4191-B3C7-4C523441EE46}"/>
    <hyperlink ref="B41" r:id="rId37" display="https://www.worldometers.info/coronavirus/usa/south-dakota/" xr:uid="{EDBFDC52-33D5-4579-868A-B5E4C3923A01}"/>
    <hyperlink ref="B42" r:id="rId38" display="https://www.worldometers.info/coronavirus/usa/new-mexico/" xr:uid="{2281C42A-8BA1-41D9-8ECF-6C8144F68EAE}"/>
    <hyperlink ref="B43" r:id="rId39" display="https://www.worldometers.info/coronavirus/usa/north-dakota/" xr:uid="{F54B80AB-AE16-4F3C-ABC8-8C6609F95C2A}"/>
    <hyperlink ref="B44" r:id="rId40" display="https://www.worldometers.info/coronavirus/usa/oregon/" xr:uid="{BD710273-041B-49C9-A298-60103133A28F}"/>
    <hyperlink ref="B45" r:id="rId41" display="https://www.worldometers.info/coronavirus/usa/montana/" xr:uid="{104C0A2E-8B39-4B03-AA95-6F5996541641}"/>
    <hyperlink ref="B46" r:id="rId42" display="https://www.worldometers.info/coronavirus/usa/rhode-island/" xr:uid="{38752929-1E41-40D2-B11F-7010C464005F}"/>
    <hyperlink ref="B47" r:id="rId43" display="https://www.worldometers.info/coronavirus/usa/west-virginia/" xr:uid="{8058CA6F-B5C9-4FBF-83C8-A6E793A667A1}"/>
    <hyperlink ref="B48" r:id="rId44" display="https://www.worldometers.info/coronavirus/usa/delaware/" xr:uid="{E1364A94-D514-4AFE-983C-821836AC6E6D}"/>
    <hyperlink ref="B49" r:id="rId45" display="https://www.worldometers.info/coronavirus/usa/alaska/" xr:uid="{E0E204F1-8C44-4E7F-A659-F23652EBAEAD}"/>
    <hyperlink ref="B50" r:id="rId46" display="https://www.worldometers.info/coronavirus/usa/wyoming/" xr:uid="{6EA54EA0-A002-4430-990C-9D0C37B3F25B}"/>
    <hyperlink ref="B51" r:id="rId47" display="https://www.worldometers.info/coronavirus/usa/district-of-columbia/" xr:uid="{36B05EE2-5103-43AB-B867-F19FC48DB4BE}"/>
    <hyperlink ref="B52" r:id="rId48" display="https://www.worldometers.info/coronavirus/usa/hawaii/" xr:uid="{61B24FDB-C54A-4B21-9FAC-4151535D7F42}"/>
    <hyperlink ref="B53" r:id="rId49" display="https://www.worldometers.info/coronavirus/usa/new-hampshire/" xr:uid="{BF86C950-5F92-4434-B063-B6E741830E9D}"/>
    <hyperlink ref="B54" r:id="rId50" display="https://www.worldometers.info/coronavirus/usa/maine/" xr:uid="{83E81336-605D-4AF1-A971-B0BC4D101C42}"/>
    <hyperlink ref="B55" r:id="rId51" display="https://www.worldometers.info/coronavirus/usa/vermont/" xr:uid="{B3641CA1-6FC5-4C94-9779-0F5D58113D9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217822</v>
      </c>
      <c r="C2" s="2"/>
      <c r="D2" s="1">
        <v>3248</v>
      </c>
      <c r="E2" s="2"/>
      <c r="F2" s="1">
        <v>88038</v>
      </c>
      <c r="G2" s="1">
        <v>126536</v>
      </c>
      <c r="H2" s="1">
        <v>44425</v>
      </c>
      <c r="I2" s="2">
        <v>662</v>
      </c>
      <c r="J2" s="1">
        <v>1527370</v>
      </c>
      <c r="K2" s="1">
        <v>311506</v>
      </c>
      <c r="L2" s="1">
        <v>4903185</v>
      </c>
      <c r="M2" s="42"/>
      <c r="N2" s="35">
        <f>IFERROR(B2/J2,0)</f>
        <v>0.1426124645632689</v>
      </c>
      <c r="O2" s="36">
        <f>IFERROR(I2/H2,0)</f>
        <v>1.4901519414743951E-2</v>
      </c>
      <c r="P2" s="34">
        <f>D2*250</f>
        <v>812000</v>
      </c>
      <c r="Q2" s="37">
        <f>ABS(P2-B2)/B2</f>
        <v>2.7278144540037279</v>
      </c>
    </row>
    <row r="3" spans="1:17" ht="15" thickBot="1" x14ac:dyDescent="0.35">
      <c r="A3" s="39" t="s">
        <v>52</v>
      </c>
      <c r="B3" s="1">
        <v>22662</v>
      </c>
      <c r="C3" s="2"/>
      <c r="D3" s="2">
        <v>98</v>
      </c>
      <c r="E3" s="2"/>
      <c r="F3" s="1">
        <v>6515</v>
      </c>
      <c r="G3" s="1">
        <v>16049</v>
      </c>
      <c r="H3" s="1">
        <v>30978</v>
      </c>
      <c r="I3" s="2">
        <v>134</v>
      </c>
      <c r="J3" s="1">
        <v>867382</v>
      </c>
      <c r="K3" s="1">
        <v>1185685</v>
      </c>
      <c r="L3" s="1">
        <v>731545</v>
      </c>
      <c r="M3" s="42"/>
      <c r="N3" s="35">
        <f>IFERROR(B3/J3,0)</f>
        <v>2.6126896799795248E-2</v>
      </c>
      <c r="O3" s="36">
        <f>IFERROR(I3/H3,0)</f>
        <v>4.3256504616179222E-3</v>
      </c>
      <c r="P3" s="34">
        <f>D3*250</f>
        <v>24500</v>
      </c>
      <c r="Q3" s="37">
        <f>ABS(P3-B3)/B3</f>
        <v>8.1104933368634724E-2</v>
      </c>
    </row>
    <row r="4" spans="1:17" ht="15" thickBot="1" x14ac:dyDescent="0.35">
      <c r="A4" s="39" t="s">
        <v>33</v>
      </c>
      <c r="B4" s="1">
        <v>275436</v>
      </c>
      <c r="C4" s="2"/>
      <c r="D4" s="1">
        <v>6302</v>
      </c>
      <c r="E4" s="2"/>
      <c r="F4" s="1">
        <v>45400</v>
      </c>
      <c r="G4" s="1">
        <v>223734</v>
      </c>
      <c r="H4" s="1">
        <v>37841</v>
      </c>
      <c r="I4" s="2">
        <v>866</v>
      </c>
      <c r="J4" s="1">
        <v>2310989</v>
      </c>
      <c r="K4" s="1">
        <v>317499</v>
      </c>
      <c r="L4" s="1">
        <v>7278717</v>
      </c>
      <c r="M4" s="42"/>
      <c r="N4" s="35">
        <f>IFERROR(B4/J4,0)</f>
        <v>0.11918533580211763</v>
      </c>
      <c r="O4" s="36">
        <f>IFERROR(I4/H4,0)</f>
        <v>2.288523030575302E-2</v>
      </c>
      <c r="P4" s="34">
        <f>D4*250</f>
        <v>1575500</v>
      </c>
      <c r="Q4" s="37">
        <f>ABS(P4-B4)/B4</f>
        <v>4.7200220740934373</v>
      </c>
    </row>
    <row r="5" spans="1:17" ht="12.5" customHeight="1" thickBot="1" x14ac:dyDescent="0.35">
      <c r="A5" s="39" t="s">
        <v>34</v>
      </c>
      <c r="B5" s="1">
        <v>133040</v>
      </c>
      <c r="C5" s="2"/>
      <c r="D5" s="1">
        <v>2183</v>
      </c>
      <c r="E5" s="2"/>
      <c r="F5" s="1">
        <v>114312</v>
      </c>
      <c r="G5" s="1">
        <v>16545</v>
      </c>
      <c r="H5" s="1">
        <v>44085</v>
      </c>
      <c r="I5" s="2">
        <v>723</v>
      </c>
      <c r="J5" s="1">
        <v>1601368</v>
      </c>
      <c r="K5" s="1">
        <v>530640</v>
      </c>
      <c r="L5" s="1">
        <v>3017804</v>
      </c>
      <c r="M5" s="42"/>
      <c r="N5" s="35">
        <f>IFERROR(B5/J5,0)</f>
        <v>8.3078967482802205E-2</v>
      </c>
      <c r="O5" s="36">
        <f>IFERROR(I5/H5,0)</f>
        <v>1.640013610071453E-2</v>
      </c>
      <c r="P5" s="34">
        <f>D5*250</f>
        <v>545750</v>
      </c>
      <c r="Q5" s="37">
        <f>ABS(P5-B5)/B5</f>
        <v>3.1021497294046902</v>
      </c>
    </row>
    <row r="6" spans="1:17" ht="15" thickBot="1" x14ac:dyDescent="0.35">
      <c r="A6" s="39" t="s">
        <v>10</v>
      </c>
      <c r="B6" s="1">
        <v>1033687</v>
      </c>
      <c r="C6" s="2"/>
      <c r="D6" s="1">
        <v>18265</v>
      </c>
      <c r="E6" s="2"/>
      <c r="F6" s="1">
        <v>513252</v>
      </c>
      <c r="G6" s="1">
        <v>502170</v>
      </c>
      <c r="H6" s="1">
        <v>26161</v>
      </c>
      <c r="I6" s="2">
        <v>462</v>
      </c>
      <c r="J6" s="1">
        <v>20866785</v>
      </c>
      <c r="K6" s="1">
        <v>528110</v>
      </c>
      <c r="L6" s="1">
        <v>39512223</v>
      </c>
      <c r="M6" s="42"/>
      <c r="N6" s="35">
        <f>IFERROR(B6/J6,0)</f>
        <v>4.9537434731799841E-2</v>
      </c>
      <c r="O6" s="36">
        <f>IFERROR(I6/H6,0)</f>
        <v>1.7659875387026489E-2</v>
      </c>
      <c r="P6" s="34">
        <f>D6*250</f>
        <v>4566250</v>
      </c>
      <c r="Q6" s="37">
        <f>ABS(P6-B6)/B6</f>
        <v>3.4174397085384647</v>
      </c>
    </row>
    <row r="7" spans="1:17" ht="15" thickBot="1" x14ac:dyDescent="0.35">
      <c r="A7" s="39" t="s">
        <v>18</v>
      </c>
      <c r="B7" s="1">
        <v>163417</v>
      </c>
      <c r="C7" s="2"/>
      <c r="D7" s="1">
        <v>2546</v>
      </c>
      <c r="E7" s="2"/>
      <c r="F7" s="1">
        <v>51424</v>
      </c>
      <c r="G7" s="1">
        <v>109447</v>
      </c>
      <c r="H7" s="1">
        <v>28377</v>
      </c>
      <c r="I7" s="2">
        <v>442</v>
      </c>
      <c r="J7" s="1">
        <v>1454824</v>
      </c>
      <c r="K7" s="1">
        <v>252629</v>
      </c>
      <c r="L7" s="1">
        <v>5758736</v>
      </c>
      <c r="M7" s="42"/>
      <c r="N7" s="35">
        <f>IFERROR(B7/J7,0)</f>
        <v>0.11232767674990239</v>
      </c>
      <c r="O7" s="36">
        <f>IFERROR(I7/H7,0)</f>
        <v>1.5575994643549354E-2</v>
      </c>
      <c r="P7" s="34">
        <f>D7*250</f>
        <v>636500</v>
      </c>
      <c r="Q7" s="37">
        <f>ABS(P7-B7)/B7</f>
        <v>2.8949436105178776</v>
      </c>
    </row>
    <row r="8" spans="1:17" ht="15" thickBot="1" x14ac:dyDescent="0.35">
      <c r="A8" s="39" t="s">
        <v>23</v>
      </c>
      <c r="B8" s="1">
        <v>88645</v>
      </c>
      <c r="C8" s="2"/>
      <c r="D8" s="1">
        <v>4737</v>
      </c>
      <c r="E8" s="2"/>
      <c r="F8" s="1">
        <v>46104</v>
      </c>
      <c r="G8" s="1">
        <v>37804</v>
      </c>
      <c r="H8" s="1">
        <v>24863</v>
      </c>
      <c r="I8" s="1">
        <v>1329</v>
      </c>
      <c r="J8" s="1">
        <v>2700876</v>
      </c>
      <c r="K8" s="1">
        <v>757548</v>
      </c>
      <c r="L8" s="1">
        <v>3565287</v>
      </c>
      <c r="M8" s="42"/>
      <c r="N8" s="35">
        <f>IFERROR(B8/J8,0)</f>
        <v>3.2820832944570576E-2</v>
      </c>
      <c r="O8" s="36">
        <f>IFERROR(I8/H8,0)</f>
        <v>5.345292201262921E-2</v>
      </c>
      <c r="P8" s="34">
        <f>D8*250</f>
        <v>1184250</v>
      </c>
      <c r="Q8" s="37">
        <f>ABS(P8-B8)/B8</f>
        <v>12.359467539060297</v>
      </c>
    </row>
    <row r="9" spans="1:17" ht="15" thickBot="1" x14ac:dyDescent="0.35">
      <c r="A9" s="39" t="s">
        <v>43</v>
      </c>
      <c r="B9" s="1">
        <v>28803</v>
      </c>
      <c r="C9" s="2"/>
      <c r="D9" s="2">
        <v>736</v>
      </c>
      <c r="E9" s="2"/>
      <c r="F9" s="1">
        <v>14867</v>
      </c>
      <c r="G9" s="1">
        <v>13200</v>
      </c>
      <c r="H9" s="1">
        <v>29579</v>
      </c>
      <c r="I9" s="2">
        <v>756</v>
      </c>
      <c r="J9" s="1">
        <v>378559</v>
      </c>
      <c r="K9" s="1">
        <v>388758</v>
      </c>
      <c r="L9" s="1">
        <v>973764</v>
      </c>
      <c r="M9" s="42"/>
      <c r="N9" s="35">
        <f>IFERROR(B9/J9,0)</f>
        <v>7.6085894140675556E-2</v>
      </c>
      <c r="O9" s="36">
        <f>IFERROR(I9/H9,0)</f>
        <v>2.5558673383143448E-2</v>
      </c>
      <c r="P9" s="34">
        <f>D9*250</f>
        <v>184000</v>
      </c>
      <c r="Q9" s="37">
        <f>ABS(P9-B9)/B9</f>
        <v>5.3882234489462899</v>
      </c>
    </row>
    <row r="10" spans="1:17" ht="15" thickBot="1" x14ac:dyDescent="0.35">
      <c r="A10" s="39" t="s">
        <v>63</v>
      </c>
      <c r="B10" s="1">
        <v>18977</v>
      </c>
      <c r="C10" s="2"/>
      <c r="D10" s="2">
        <v>660</v>
      </c>
      <c r="E10" s="2"/>
      <c r="F10" s="1">
        <v>14182</v>
      </c>
      <c r="G10" s="1">
        <v>4135</v>
      </c>
      <c r="H10" s="1">
        <v>26889</v>
      </c>
      <c r="I10" s="2">
        <v>935</v>
      </c>
      <c r="J10" s="1">
        <v>588620</v>
      </c>
      <c r="K10" s="1">
        <v>834036</v>
      </c>
      <c r="L10" s="1">
        <v>705749</v>
      </c>
      <c r="M10" s="42"/>
      <c r="N10" s="35">
        <f>IFERROR(B10/J10,0)</f>
        <v>3.2239815160884783E-2</v>
      </c>
      <c r="O10" s="36">
        <f>IFERROR(I10/H10,0)</f>
        <v>3.4772583584365351E-2</v>
      </c>
      <c r="P10" s="34">
        <f>D10*250</f>
        <v>165000</v>
      </c>
      <c r="Q10" s="37">
        <f>ABS(P10-B10)/B10</f>
        <v>7.6947357327290931</v>
      </c>
    </row>
    <row r="11" spans="1:17" ht="15" thickBot="1" x14ac:dyDescent="0.35">
      <c r="A11" s="39" t="s">
        <v>13</v>
      </c>
      <c r="B11" s="1">
        <v>885201</v>
      </c>
      <c r="C11" s="2"/>
      <c r="D11" s="1">
        <v>17523</v>
      </c>
      <c r="E11" s="2"/>
      <c r="F11" s="1">
        <v>617619</v>
      </c>
      <c r="G11" s="1">
        <v>250059</v>
      </c>
      <c r="H11" s="1">
        <v>41215</v>
      </c>
      <c r="I11" s="2">
        <v>816</v>
      </c>
      <c r="J11" s="1">
        <v>11022168</v>
      </c>
      <c r="K11" s="1">
        <v>513190</v>
      </c>
      <c r="L11" s="1">
        <v>21477737</v>
      </c>
      <c r="M11" s="42"/>
      <c r="N11" s="35">
        <f>IFERROR(B11/J11,0)</f>
        <v>8.0310969674931468E-2</v>
      </c>
      <c r="O11" s="36">
        <f>IFERROR(I11/H11,0)</f>
        <v>1.9798617008370739E-2</v>
      </c>
      <c r="P11" s="34">
        <f>D11*250</f>
        <v>4380750</v>
      </c>
      <c r="Q11" s="37">
        <f>ABS(P11-B11)/B11</f>
        <v>3.9488760179891345</v>
      </c>
    </row>
    <row r="12" spans="1:17" ht="15" thickBot="1" x14ac:dyDescent="0.35">
      <c r="A12" s="39" t="s">
        <v>16</v>
      </c>
      <c r="B12" s="1">
        <v>424989</v>
      </c>
      <c r="C12" s="2"/>
      <c r="D12" s="1">
        <v>8957</v>
      </c>
      <c r="E12" s="2"/>
      <c r="F12" s="1">
        <v>266136</v>
      </c>
      <c r="G12" s="1">
        <v>149896</v>
      </c>
      <c r="H12" s="1">
        <v>40028</v>
      </c>
      <c r="I12" s="2">
        <v>844</v>
      </c>
      <c r="J12" s="1">
        <v>4233229</v>
      </c>
      <c r="K12" s="1">
        <v>398706</v>
      </c>
      <c r="L12" s="1">
        <v>10617423</v>
      </c>
      <c r="M12" s="42"/>
      <c r="N12" s="35">
        <f>IFERROR(B12/J12,0)</f>
        <v>0.1003935766290933</v>
      </c>
      <c r="O12" s="36">
        <f>IFERROR(I12/H12,0)</f>
        <v>2.1085240331767764E-2</v>
      </c>
      <c r="P12" s="34">
        <f>D12*250</f>
        <v>2239250</v>
      </c>
      <c r="Q12" s="37">
        <f>ABS(P12-B12)/B12</f>
        <v>4.2689599024915941</v>
      </c>
    </row>
    <row r="13" spans="1:17" ht="13.5" thickBot="1" x14ac:dyDescent="0.35">
      <c r="A13" s="40" t="s">
        <v>64</v>
      </c>
      <c r="B13" s="1">
        <v>6121</v>
      </c>
      <c r="C13" s="2"/>
      <c r="D13" s="2">
        <v>94</v>
      </c>
      <c r="E13" s="2"/>
      <c r="F13" s="1">
        <v>3942</v>
      </c>
      <c r="G13" s="1">
        <v>2085</v>
      </c>
      <c r="H13" s="2"/>
      <c r="I13" s="2"/>
      <c r="J13" s="1">
        <v>77376</v>
      </c>
      <c r="K13" s="2"/>
      <c r="L13" s="2"/>
      <c r="M13" s="42"/>
      <c r="N13" s="35">
        <f>IFERROR(B13/J13,0)</f>
        <v>7.9107216708023162E-2</v>
      </c>
      <c r="O13" s="36">
        <f>IFERROR(I13/H13,0)</f>
        <v>0</v>
      </c>
      <c r="P13" s="34">
        <f>D13*250</f>
        <v>23500</v>
      </c>
      <c r="Q13" s="37">
        <f>ABS(P13-B13)/B13</f>
        <v>2.8392419539290965</v>
      </c>
    </row>
    <row r="14" spans="1:17" ht="15" thickBot="1" x14ac:dyDescent="0.35">
      <c r="A14" s="39" t="s">
        <v>47</v>
      </c>
      <c r="B14" s="1">
        <v>16519</v>
      </c>
      <c r="C14" s="2"/>
      <c r="D14" s="2">
        <v>222</v>
      </c>
      <c r="E14" s="2"/>
      <c r="F14" s="1">
        <v>12006</v>
      </c>
      <c r="G14" s="1">
        <v>4291</v>
      </c>
      <c r="H14" s="1">
        <v>11667</v>
      </c>
      <c r="I14" s="2">
        <v>157</v>
      </c>
      <c r="J14" s="1">
        <v>595115</v>
      </c>
      <c r="K14" s="1">
        <v>420317</v>
      </c>
      <c r="L14" s="1">
        <v>1415872</v>
      </c>
      <c r="M14" s="42"/>
      <c r="N14" s="35">
        <f>IFERROR(B14/J14,0)</f>
        <v>2.7757660284146762E-2</v>
      </c>
      <c r="O14" s="36">
        <f>IFERROR(I14/H14,0)</f>
        <v>1.3456758378332047E-2</v>
      </c>
      <c r="P14" s="34">
        <f>D14*250</f>
        <v>55500</v>
      </c>
      <c r="Q14" s="37">
        <f>ABS(P14-B14)/B14</f>
        <v>2.359767540408015</v>
      </c>
    </row>
    <row r="15" spans="1:17" ht="15" thickBot="1" x14ac:dyDescent="0.35">
      <c r="A15" s="39" t="s">
        <v>49</v>
      </c>
      <c r="B15" s="1">
        <v>82245</v>
      </c>
      <c r="C15" s="2"/>
      <c r="D15" s="2">
        <v>759</v>
      </c>
      <c r="E15" s="2"/>
      <c r="F15" s="1">
        <v>35215</v>
      </c>
      <c r="G15" s="1">
        <v>46271</v>
      </c>
      <c r="H15" s="1">
        <v>46022</v>
      </c>
      <c r="I15" s="2">
        <v>425</v>
      </c>
      <c r="J15" s="1">
        <v>590232</v>
      </c>
      <c r="K15" s="1">
        <v>330280</v>
      </c>
      <c r="L15" s="1">
        <v>1787065</v>
      </c>
      <c r="M15" s="42"/>
      <c r="N15" s="35">
        <f>IFERROR(B15/J15,0)</f>
        <v>0.139343512381572</v>
      </c>
      <c r="O15" s="36">
        <f>IFERROR(I15/H15,0)</f>
        <v>9.2347138325148837E-3</v>
      </c>
      <c r="P15" s="34">
        <f>D15*250</f>
        <v>189750</v>
      </c>
      <c r="Q15" s="37">
        <f>ABS(P15-B15)/B15</f>
        <v>1.3071311325916468</v>
      </c>
    </row>
    <row r="16" spans="1:17" ht="15" thickBot="1" x14ac:dyDescent="0.35">
      <c r="A16" s="39" t="s">
        <v>12</v>
      </c>
      <c r="B16" s="1">
        <v>573616</v>
      </c>
      <c r="C16" s="2"/>
      <c r="D16" s="1">
        <v>11162</v>
      </c>
      <c r="E16" s="2"/>
      <c r="F16" s="1">
        <v>315138</v>
      </c>
      <c r="G16" s="1">
        <v>247316</v>
      </c>
      <c r="H16" s="1">
        <v>45267</v>
      </c>
      <c r="I16" s="2">
        <v>881</v>
      </c>
      <c r="J16" s="1">
        <v>9070841</v>
      </c>
      <c r="K16" s="1">
        <v>715828</v>
      </c>
      <c r="L16" s="1">
        <v>12671821</v>
      </c>
      <c r="M16" s="42"/>
      <c r="N16" s="35">
        <f>IFERROR(B16/J16,0)</f>
        <v>6.3237355830622538E-2</v>
      </c>
      <c r="O16" s="36">
        <f>IFERROR(I16/H16,0)</f>
        <v>1.9462301455806658E-2</v>
      </c>
      <c r="P16" s="34">
        <f>D16*250</f>
        <v>2790500</v>
      </c>
      <c r="Q16" s="37">
        <f>ABS(P16-B16)/B16</f>
        <v>3.8647527265627177</v>
      </c>
    </row>
    <row r="17" spans="1:17" ht="15" thickBot="1" x14ac:dyDescent="0.35">
      <c r="A17" s="39" t="s">
        <v>27</v>
      </c>
      <c r="B17" s="1">
        <v>251597</v>
      </c>
      <c r="C17" s="2"/>
      <c r="D17" s="1">
        <v>4910</v>
      </c>
      <c r="E17" s="2"/>
      <c r="F17" s="1">
        <v>146886</v>
      </c>
      <c r="G17" s="1">
        <v>99801</v>
      </c>
      <c r="H17" s="1">
        <v>37372</v>
      </c>
      <c r="I17" s="2">
        <v>729</v>
      </c>
      <c r="J17" s="1">
        <v>3536082</v>
      </c>
      <c r="K17" s="1">
        <v>525248</v>
      </c>
      <c r="L17" s="1">
        <v>6732219</v>
      </c>
      <c r="M17" s="42"/>
      <c r="N17" s="35">
        <f>IFERROR(B17/J17,0)</f>
        <v>7.1151347734583079E-2</v>
      </c>
      <c r="O17" s="36">
        <f>IFERROR(I17/H17,0)</f>
        <v>1.9506582468157979E-2</v>
      </c>
      <c r="P17" s="34">
        <f>D17*250</f>
        <v>1227500</v>
      </c>
      <c r="Q17" s="37">
        <f>ABS(P17-B17)/B17</f>
        <v>3.8788340083546307</v>
      </c>
    </row>
    <row r="18" spans="1:17" ht="15" thickBot="1" x14ac:dyDescent="0.35">
      <c r="A18" s="39" t="s">
        <v>41</v>
      </c>
      <c r="B18" s="1">
        <v>185189</v>
      </c>
      <c r="C18" s="2"/>
      <c r="D18" s="1">
        <v>1985</v>
      </c>
      <c r="E18" s="2"/>
      <c r="F18" s="1">
        <v>107886</v>
      </c>
      <c r="G18" s="1">
        <v>75318</v>
      </c>
      <c r="H18" s="1">
        <v>58696</v>
      </c>
      <c r="I18" s="2">
        <v>629</v>
      </c>
      <c r="J18" s="1">
        <v>1101076</v>
      </c>
      <c r="K18" s="1">
        <v>348986</v>
      </c>
      <c r="L18" s="1">
        <v>3155070</v>
      </c>
      <c r="M18" s="42"/>
      <c r="N18" s="35">
        <f>IFERROR(B18/J18,0)</f>
        <v>0.16818911682753962</v>
      </c>
      <c r="O18" s="36">
        <f>IFERROR(I18/H18,0)</f>
        <v>1.0716232792694562E-2</v>
      </c>
      <c r="P18" s="34">
        <f>D18*250</f>
        <v>496250</v>
      </c>
      <c r="Q18" s="37">
        <f>ABS(P18-B18)/B18</f>
        <v>1.6796947982871553</v>
      </c>
    </row>
    <row r="19" spans="1:17" ht="15" thickBot="1" x14ac:dyDescent="0.35">
      <c r="A19" s="39" t="s">
        <v>45</v>
      </c>
      <c r="B19" s="1">
        <v>117197</v>
      </c>
      <c r="C19" s="2"/>
      <c r="D19" s="1">
        <v>1256</v>
      </c>
      <c r="E19" s="2"/>
      <c r="F19" s="1">
        <v>73543</v>
      </c>
      <c r="G19" s="1">
        <v>42398</v>
      </c>
      <c r="H19" s="1">
        <v>40228</v>
      </c>
      <c r="I19" s="2">
        <v>431</v>
      </c>
      <c r="J19" s="1">
        <v>700505</v>
      </c>
      <c r="K19" s="1">
        <v>240450</v>
      </c>
      <c r="L19" s="1">
        <v>2913314</v>
      </c>
      <c r="M19" s="42"/>
      <c r="N19" s="35">
        <f>IFERROR(B19/J19,0)</f>
        <v>0.16730358812570931</v>
      </c>
      <c r="O19" s="36">
        <f>IFERROR(I19/H19,0)</f>
        <v>1.0713930595605051E-2</v>
      </c>
      <c r="P19" s="34">
        <f>D19*250</f>
        <v>314000</v>
      </c>
      <c r="Q19" s="37">
        <f>ABS(P19-B19)/B19</f>
        <v>1.679249468843059</v>
      </c>
    </row>
    <row r="20" spans="1:17" ht="15" thickBot="1" x14ac:dyDescent="0.35">
      <c r="A20" s="39" t="s">
        <v>38</v>
      </c>
      <c r="B20" s="1">
        <v>137586</v>
      </c>
      <c r="C20" s="2"/>
      <c r="D20" s="1">
        <v>1661</v>
      </c>
      <c r="E20" s="2"/>
      <c r="F20" s="1">
        <v>24329</v>
      </c>
      <c r="G20" s="1">
        <v>111596</v>
      </c>
      <c r="H20" s="1">
        <v>30796</v>
      </c>
      <c r="I20" s="2">
        <v>372</v>
      </c>
      <c r="J20" s="1">
        <v>2371904</v>
      </c>
      <c r="K20" s="1">
        <v>530904</v>
      </c>
      <c r="L20" s="1">
        <v>4467673</v>
      </c>
      <c r="M20" s="42"/>
      <c r="N20" s="35">
        <f>IFERROR(B20/J20,0)</f>
        <v>5.8006563503413294E-2</v>
      </c>
      <c r="O20" s="36">
        <f>IFERROR(I20/H20,0)</f>
        <v>1.2079490842966618E-2</v>
      </c>
      <c r="P20" s="34">
        <f>D20*250</f>
        <v>415250</v>
      </c>
      <c r="Q20" s="37">
        <f>ABS(P20-B20)/B20</f>
        <v>2.0181123079383076</v>
      </c>
    </row>
    <row r="21" spans="1:17" ht="15" thickBot="1" x14ac:dyDescent="0.35">
      <c r="A21" s="39" t="s">
        <v>14</v>
      </c>
      <c r="B21" s="1">
        <v>204513</v>
      </c>
      <c r="C21" s="2"/>
      <c r="D21" s="1">
        <v>6132</v>
      </c>
      <c r="E21" s="2"/>
      <c r="F21" s="1">
        <v>176107</v>
      </c>
      <c r="G21" s="1">
        <v>22274</v>
      </c>
      <c r="H21" s="1">
        <v>43993</v>
      </c>
      <c r="I21" s="1">
        <v>1319</v>
      </c>
      <c r="J21" s="1">
        <v>3092727</v>
      </c>
      <c r="K21" s="1">
        <v>665275</v>
      </c>
      <c r="L21" s="1">
        <v>4648794</v>
      </c>
      <c r="M21" s="42"/>
      <c r="N21" s="35">
        <f>IFERROR(B21/J21,0)</f>
        <v>6.6127078141717643E-2</v>
      </c>
      <c r="O21" s="36">
        <f>IFERROR(I21/H21,0)</f>
        <v>2.9982042597685995E-2</v>
      </c>
      <c r="P21" s="34">
        <f>D21*250</f>
        <v>1533000</v>
      </c>
      <c r="Q21" s="37">
        <f>ABS(P21-B21)/B21</f>
        <v>6.4958560091534521</v>
      </c>
    </row>
    <row r="22" spans="1:17" ht="15" thickBot="1" x14ac:dyDescent="0.35">
      <c r="A22" s="39" t="s">
        <v>39</v>
      </c>
      <c r="B22" s="1">
        <v>8944</v>
      </c>
      <c r="C22" s="2"/>
      <c r="D22" s="2">
        <v>165</v>
      </c>
      <c r="E22" s="2"/>
      <c r="F22" s="1">
        <v>6681</v>
      </c>
      <c r="G22" s="1">
        <v>2098</v>
      </c>
      <c r="H22" s="1">
        <v>6654</v>
      </c>
      <c r="I22" s="2">
        <v>123</v>
      </c>
      <c r="J22" s="1">
        <v>746314</v>
      </c>
      <c r="K22" s="1">
        <v>555206</v>
      </c>
      <c r="L22" s="1">
        <v>1344212</v>
      </c>
      <c r="M22" s="42"/>
      <c r="N22" s="35">
        <f>IFERROR(B22/J22,0)</f>
        <v>1.1984231838073518E-2</v>
      </c>
      <c r="O22" s="36">
        <f>IFERROR(I22/H22,0)</f>
        <v>1.8485121731289449E-2</v>
      </c>
      <c r="P22" s="34">
        <f>D22*250</f>
        <v>41250</v>
      </c>
      <c r="Q22" s="37">
        <f>ABS(P22-B22)/B22</f>
        <v>3.612030411449016</v>
      </c>
    </row>
    <row r="23" spans="1:17" ht="15" thickBot="1" x14ac:dyDescent="0.35">
      <c r="A23" s="39" t="s">
        <v>26</v>
      </c>
      <c r="B23" s="1">
        <v>165930</v>
      </c>
      <c r="C23" s="2"/>
      <c r="D23" s="1">
        <v>4302</v>
      </c>
      <c r="E23" s="2"/>
      <c r="F23" s="1">
        <v>8374</v>
      </c>
      <c r="G23" s="1">
        <v>153254</v>
      </c>
      <c r="H23" s="1">
        <v>27446</v>
      </c>
      <c r="I23" s="2">
        <v>712</v>
      </c>
      <c r="J23" s="1">
        <v>3859733</v>
      </c>
      <c r="K23" s="1">
        <v>638428</v>
      </c>
      <c r="L23" s="1">
        <v>6045680</v>
      </c>
      <c r="M23" s="42"/>
      <c r="N23" s="35">
        <f>IFERROR(B23/J23,0)</f>
        <v>4.2990020294149882E-2</v>
      </c>
      <c r="O23" s="36">
        <f>IFERROR(I23/H23,0)</f>
        <v>2.5941849449828754E-2</v>
      </c>
      <c r="P23" s="34">
        <f>D23*250</f>
        <v>1075500</v>
      </c>
      <c r="Q23" s="37">
        <f>ABS(P23-B23)/B23</f>
        <v>5.4816488880853376</v>
      </c>
    </row>
    <row r="24" spans="1:17" ht="15" thickBot="1" x14ac:dyDescent="0.35">
      <c r="A24" s="39" t="s">
        <v>17</v>
      </c>
      <c r="B24" s="1">
        <v>188275</v>
      </c>
      <c r="C24" s="2"/>
      <c r="D24" s="1">
        <v>10329</v>
      </c>
      <c r="E24" s="2"/>
      <c r="F24" s="1">
        <v>147572</v>
      </c>
      <c r="G24" s="1">
        <v>30374</v>
      </c>
      <c r="H24" s="1">
        <v>27316</v>
      </c>
      <c r="I24" s="1">
        <v>1499</v>
      </c>
      <c r="J24" s="1">
        <v>7268466</v>
      </c>
      <c r="K24" s="1">
        <v>1054547</v>
      </c>
      <c r="L24" s="1">
        <v>6892503</v>
      </c>
      <c r="M24" s="42"/>
      <c r="N24" s="35">
        <f>IFERROR(B24/J24,0)</f>
        <v>2.5902989709245389E-2</v>
      </c>
      <c r="O24" s="36">
        <f>IFERROR(I24/H24,0)</f>
        <v>5.4876262996046275E-2</v>
      </c>
      <c r="P24" s="34">
        <f>D24*250</f>
        <v>2582250</v>
      </c>
      <c r="Q24" s="37">
        <f>ABS(P24-B24)/B24</f>
        <v>12.715310051785952</v>
      </c>
    </row>
    <row r="25" spans="1:17" ht="15" thickBot="1" x14ac:dyDescent="0.35">
      <c r="A25" s="39" t="s">
        <v>11</v>
      </c>
      <c r="B25" s="1">
        <v>275792</v>
      </c>
      <c r="C25" s="2"/>
      <c r="D25" s="1">
        <v>8376</v>
      </c>
      <c r="E25" s="2"/>
      <c r="F25" s="1">
        <v>138862</v>
      </c>
      <c r="G25" s="1">
        <v>128554</v>
      </c>
      <c r="H25" s="1">
        <v>27615</v>
      </c>
      <c r="I25" s="2">
        <v>839</v>
      </c>
      <c r="J25" s="1">
        <v>6092840</v>
      </c>
      <c r="K25" s="1">
        <v>610086</v>
      </c>
      <c r="L25" s="1">
        <v>9986857</v>
      </c>
      <c r="M25" s="42"/>
      <c r="N25" s="35">
        <f>IFERROR(B25/J25,0)</f>
        <v>4.5264933922440111E-2</v>
      </c>
      <c r="O25" s="36">
        <f>IFERROR(I25/H25,0)</f>
        <v>3.038203874705776E-2</v>
      </c>
      <c r="P25" s="34">
        <f>D25*250</f>
        <v>2094000</v>
      </c>
      <c r="Q25" s="37">
        <f>ABS(P25-B25)/B25</f>
        <v>6.5926785403492483</v>
      </c>
    </row>
    <row r="26" spans="1:17" ht="15" thickBot="1" x14ac:dyDescent="0.35">
      <c r="A26" s="39" t="s">
        <v>32</v>
      </c>
      <c r="B26" s="1">
        <v>223581</v>
      </c>
      <c r="C26" s="2"/>
      <c r="D26" s="1">
        <v>2961</v>
      </c>
      <c r="E26" s="2"/>
      <c r="F26" s="1">
        <v>172873</v>
      </c>
      <c r="G26" s="1">
        <v>47747</v>
      </c>
      <c r="H26" s="1">
        <v>39645</v>
      </c>
      <c r="I26" s="2">
        <v>525</v>
      </c>
      <c r="J26" s="1">
        <v>3421682</v>
      </c>
      <c r="K26" s="1">
        <v>606721</v>
      </c>
      <c r="L26" s="1">
        <v>5639632</v>
      </c>
      <c r="M26" s="42"/>
      <c r="N26" s="35">
        <f>IFERROR(B26/J26,0)</f>
        <v>6.5342425158153208E-2</v>
      </c>
      <c r="O26" s="36">
        <f>IFERROR(I26/H26,0)</f>
        <v>1.3242527430949679E-2</v>
      </c>
      <c r="P26" s="34">
        <f>D26*250</f>
        <v>740250</v>
      </c>
      <c r="Q26" s="37">
        <f>ABS(P26-B26)/B26</f>
        <v>2.3108806204462811</v>
      </c>
    </row>
    <row r="27" spans="1:17" ht="15" thickBot="1" x14ac:dyDescent="0.35">
      <c r="A27" s="39" t="s">
        <v>30</v>
      </c>
      <c r="B27" s="1">
        <v>134309</v>
      </c>
      <c r="C27" s="2"/>
      <c r="D27" s="1">
        <v>3543</v>
      </c>
      <c r="E27" s="2"/>
      <c r="F27" s="1">
        <v>111430</v>
      </c>
      <c r="G27" s="1">
        <v>19336</v>
      </c>
      <c r="H27" s="1">
        <v>45128</v>
      </c>
      <c r="I27" s="1">
        <v>1190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0.11652081574721448</v>
      </c>
      <c r="O27" s="36">
        <f>IFERROR(I27/H27,0)</f>
        <v>2.6369438042900196E-2</v>
      </c>
      <c r="P27" s="34">
        <f>D27*250</f>
        <v>885750</v>
      </c>
      <c r="Q27" s="37">
        <f>ABS(P27-B27)/B27</f>
        <v>5.5948670602863544</v>
      </c>
    </row>
    <row r="28" spans="1:17" ht="15" thickBot="1" x14ac:dyDescent="0.35">
      <c r="A28" s="39" t="s">
        <v>35</v>
      </c>
      <c r="B28" s="1">
        <v>251453</v>
      </c>
      <c r="C28" s="2"/>
      <c r="D28" s="1">
        <v>3534</v>
      </c>
      <c r="E28" s="2"/>
      <c r="F28" s="1">
        <v>67615</v>
      </c>
      <c r="G28" s="1">
        <v>180304</v>
      </c>
      <c r="H28" s="1">
        <v>40970</v>
      </c>
      <c r="I28" s="2">
        <v>576</v>
      </c>
      <c r="J28" s="1">
        <v>2955904</v>
      </c>
      <c r="K28" s="1">
        <v>481619</v>
      </c>
      <c r="L28" s="1">
        <v>6137428</v>
      </c>
      <c r="M28" s="42"/>
      <c r="N28" s="35">
        <f>IFERROR(B28/J28,0)</f>
        <v>8.5068053630970419E-2</v>
      </c>
      <c r="O28" s="36">
        <f>IFERROR(I28/H28,0)</f>
        <v>1.4059067610446669E-2</v>
      </c>
      <c r="P28" s="34">
        <f>D28*250</f>
        <v>883500</v>
      </c>
      <c r="Q28" s="37">
        <f>ABS(P28-B28)/B28</f>
        <v>2.5135790783963605</v>
      </c>
    </row>
    <row r="29" spans="1:17" ht="15" thickBot="1" x14ac:dyDescent="0.35">
      <c r="A29" s="39" t="s">
        <v>51</v>
      </c>
      <c r="B29" s="1">
        <v>47158</v>
      </c>
      <c r="C29" s="2"/>
      <c r="D29" s="2">
        <v>520</v>
      </c>
      <c r="E29" s="2"/>
      <c r="F29" s="1">
        <v>27472</v>
      </c>
      <c r="G29" s="1">
        <v>19166</v>
      </c>
      <c r="H29" s="1">
        <v>44123</v>
      </c>
      <c r="I29" s="2">
        <v>487</v>
      </c>
      <c r="J29" s="1">
        <v>572561</v>
      </c>
      <c r="K29" s="1">
        <v>535716</v>
      </c>
      <c r="L29" s="1">
        <v>1068778</v>
      </c>
      <c r="M29" s="42"/>
      <c r="N29" s="35">
        <f>IFERROR(B29/J29,0)</f>
        <v>8.2363276576644232E-2</v>
      </c>
      <c r="O29" s="36">
        <f>IFERROR(I29/H29,0)</f>
        <v>1.1037327470933526E-2</v>
      </c>
      <c r="P29" s="34">
        <f>D29*250</f>
        <v>130000</v>
      </c>
      <c r="Q29" s="37">
        <f>ABS(P29-B29)/B29</f>
        <v>1.7566902752449214</v>
      </c>
    </row>
    <row r="30" spans="1:17" ht="15" thickBot="1" x14ac:dyDescent="0.35">
      <c r="A30" s="39" t="s">
        <v>50</v>
      </c>
      <c r="B30" s="1">
        <v>98161</v>
      </c>
      <c r="C30" s="2"/>
      <c r="D30" s="2">
        <v>779</v>
      </c>
      <c r="E30" s="2"/>
      <c r="F30" s="1">
        <v>53528</v>
      </c>
      <c r="G30" s="1">
        <v>43854</v>
      </c>
      <c r="H30" s="1">
        <v>50745</v>
      </c>
      <c r="I30" s="2">
        <v>403</v>
      </c>
      <c r="J30" s="1">
        <v>665310</v>
      </c>
      <c r="K30" s="1">
        <v>343935</v>
      </c>
      <c r="L30" s="1">
        <v>1934408</v>
      </c>
      <c r="M30" s="42"/>
      <c r="N30" s="35">
        <f>IFERROR(B30/J30,0)</f>
        <v>0.1475417474560731</v>
      </c>
      <c r="O30" s="36">
        <f>IFERROR(I30/H30,0)</f>
        <v>7.9416691299635436E-3</v>
      </c>
      <c r="P30" s="34">
        <f>D30*250</f>
        <v>194750</v>
      </c>
      <c r="Q30" s="37">
        <f>ABS(P30-B30)/B30</f>
        <v>0.98398549322032169</v>
      </c>
    </row>
    <row r="31" spans="1:17" ht="15" thickBot="1" x14ac:dyDescent="0.35">
      <c r="A31" s="39" t="s">
        <v>31</v>
      </c>
      <c r="B31" s="1">
        <v>120183</v>
      </c>
      <c r="C31" s="2"/>
      <c r="D31" s="1">
        <v>1909</v>
      </c>
      <c r="E31" s="2"/>
      <c r="F31" s="1">
        <v>76694</v>
      </c>
      <c r="G31" s="1">
        <v>41580</v>
      </c>
      <c r="H31" s="1">
        <v>39018</v>
      </c>
      <c r="I31" s="2">
        <v>620</v>
      </c>
      <c r="J31" s="1">
        <v>1426082</v>
      </c>
      <c r="K31" s="1">
        <v>462990</v>
      </c>
      <c r="L31" s="1">
        <v>3080156</v>
      </c>
      <c r="M31" s="42"/>
      <c r="N31" s="35">
        <f>IFERROR(B31/J31,0)</f>
        <v>8.427495754101097E-2</v>
      </c>
      <c r="O31" s="36">
        <f>IFERROR(I31/H31,0)</f>
        <v>1.589010200420319E-2</v>
      </c>
      <c r="P31" s="34">
        <f>D31*250</f>
        <v>477250</v>
      </c>
      <c r="Q31" s="37">
        <f>ABS(P31-B31)/B31</f>
        <v>2.9710275163708677</v>
      </c>
    </row>
    <row r="32" spans="1:17" ht="15" thickBot="1" x14ac:dyDescent="0.35">
      <c r="A32" s="39" t="s">
        <v>42</v>
      </c>
      <c r="B32" s="1">
        <v>14671</v>
      </c>
      <c r="C32" s="2"/>
      <c r="D32" s="2">
        <v>499</v>
      </c>
      <c r="E32" s="2"/>
      <c r="F32" s="1">
        <v>10866</v>
      </c>
      <c r="G32" s="1">
        <v>3306</v>
      </c>
      <c r="H32" s="1">
        <v>10790</v>
      </c>
      <c r="I32" s="2">
        <v>367</v>
      </c>
      <c r="J32" s="1">
        <v>417399</v>
      </c>
      <c r="K32" s="1">
        <v>306976</v>
      </c>
      <c r="L32" s="1">
        <v>1359711</v>
      </c>
      <c r="M32" s="42"/>
      <c r="N32" s="35">
        <f>IFERROR(B32/J32,0)</f>
        <v>3.5148622780600818E-2</v>
      </c>
      <c r="O32" s="36">
        <f>IFERROR(I32/H32,0)</f>
        <v>3.4012974976830396E-2</v>
      </c>
      <c r="P32" s="34">
        <f>D32*250</f>
        <v>124750</v>
      </c>
      <c r="Q32" s="37">
        <f>ABS(P32-B32)/B32</f>
        <v>7.503169518096926</v>
      </c>
    </row>
    <row r="33" spans="1:17" ht="15" thickBot="1" x14ac:dyDescent="0.35">
      <c r="A33" s="39" t="s">
        <v>8</v>
      </c>
      <c r="B33" s="1">
        <v>284482</v>
      </c>
      <c r="C33" s="2"/>
      <c r="D33" s="1">
        <v>16694</v>
      </c>
      <c r="E33" s="2"/>
      <c r="F33" s="1">
        <v>187396</v>
      </c>
      <c r="G33" s="1">
        <v>80392</v>
      </c>
      <c r="H33" s="1">
        <v>32028</v>
      </c>
      <c r="I33" s="1">
        <v>1879</v>
      </c>
      <c r="J33" s="1">
        <v>5339070</v>
      </c>
      <c r="K33" s="1">
        <v>601098</v>
      </c>
      <c r="L33" s="1">
        <v>8882190</v>
      </c>
      <c r="M33" s="42"/>
      <c r="N33" s="35">
        <f>IFERROR(B33/J33,0)</f>
        <v>5.3283062405999546E-2</v>
      </c>
      <c r="O33" s="36">
        <f>IFERROR(I33/H33,0)</f>
        <v>5.8667416010990382E-2</v>
      </c>
      <c r="P33" s="34">
        <f>D33*250</f>
        <v>4173500</v>
      </c>
      <c r="Q33" s="37">
        <f>ABS(P33-B33)/B33</f>
        <v>13.670523969882101</v>
      </c>
    </row>
    <row r="34" spans="1:17" ht="15" thickBot="1" x14ac:dyDescent="0.35">
      <c r="A34" s="39" t="s">
        <v>44</v>
      </c>
      <c r="B34" s="1">
        <v>64201</v>
      </c>
      <c r="C34" s="2"/>
      <c r="D34" s="1">
        <v>1215</v>
      </c>
      <c r="E34" s="2"/>
      <c r="F34" s="1">
        <v>25089</v>
      </c>
      <c r="G34" s="1">
        <v>37897</v>
      </c>
      <c r="H34" s="1">
        <v>30618</v>
      </c>
      <c r="I34" s="2">
        <v>579</v>
      </c>
      <c r="J34" s="1">
        <v>1372867</v>
      </c>
      <c r="K34" s="1">
        <v>654735</v>
      </c>
      <c r="L34" s="1">
        <v>2096829</v>
      </c>
      <c r="M34" s="42"/>
      <c r="N34" s="35">
        <f>IFERROR(B34/J34,0)</f>
        <v>4.6764180361244023E-2</v>
      </c>
      <c r="O34" s="36">
        <f>IFERROR(I34/H34,0)</f>
        <v>1.8910444836370763E-2</v>
      </c>
      <c r="P34" s="34">
        <f>D34*250</f>
        <v>303750</v>
      </c>
      <c r="Q34" s="37">
        <f>ABS(P34-B34)/B34</f>
        <v>3.7312347159701562</v>
      </c>
    </row>
    <row r="35" spans="1:17" ht="15" thickBot="1" x14ac:dyDescent="0.35">
      <c r="A35" s="39" t="s">
        <v>7</v>
      </c>
      <c r="B35" s="1">
        <v>597394</v>
      </c>
      <c r="C35" s="2"/>
      <c r="D35" s="1">
        <v>33997</v>
      </c>
      <c r="E35" s="2"/>
      <c r="F35" s="1">
        <v>430260</v>
      </c>
      <c r="G35" s="1">
        <v>133137</v>
      </c>
      <c r="H35" s="1">
        <v>30709</v>
      </c>
      <c r="I35" s="1">
        <v>1748</v>
      </c>
      <c r="J35" s="1">
        <v>16752278</v>
      </c>
      <c r="K35" s="1">
        <v>861142</v>
      </c>
      <c r="L35" s="1">
        <v>19453561</v>
      </c>
      <c r="M35" s="42"/>
      <c r="N35" s="35">
        <f>IFERROR(B35/J35,0)</f>
        <v>3.5660463609784893E-2</v>
      </c>
      <c r="O35" s="36">
        <f>IFERROR(I35/H35,0)</f>
        <v>5.6921423686867041E-2</v>
      </c>
      <c r="P35" s="34">
        <f>D35*250</f>
        <v>8499250</v>
      </c>
      <c r="Q35" s="37">
        <f>ABS(P35-B35)/B35</f>
        <v>13.227210182894371</v>
      </c>
    </row>
    <row r="36" spans="1:17" ht="15" thickBot="1" x14ac:dyDescent="0.35">
      <c r="A36" s="39" t="s">
        <v>24</v>
      </c>
      <c r="B36" s="1">
        <v>312235</v>
      </c>
      <c r="C36" s="2"/>
      <c r="D36" s="1">
        <v>4806</v>
      </c>
      <c r="E36" s="2"/>
      <c r="F36" s="1">
        <v>261719</v>
      </c>
      <c r="G36" s="1">
        <v>45710</v>
      </c>
      <c r="H36" s="1">
        <v>29770</v>
      </c>
      <c r="I36" s="2">
        <v>458</v>
      </c>
      <c r="J36" s="1">
        <v>4617558</v>
      </c>
      <c r="K36" s="1">
        <v>440267</v>
      </c>
      <c r="L36" s="1">
        <v>10488084</v>
      </c>
      <c r="M36" s="42"/>
      <c r="N36" s="35">
        <f>IFERROR(B36/J36,0)</f>
        <v>6.7619074844322474E-2</v>
      </c>
      <c r="O36" s="36">
        <f>IFERROR(I36/H36,0)</f>
        <v>1.5384615384615385E-2</v>
      </c>
      <c r="P36" s="34">
        <f>D36*250</f>
        <v>1201500</v>
      </c>
      <c r="Q36" s="37">
        <f>ABS(P36-B36)/B36</f>
        <v>2.848063157557609</v>
      </c>
    </row>
    <row r="37" spans="1:17" ht="15" thickBot="1" x14ac:dyDescent="0.35">
      <c r="A37" s="39" t="s">
        <v>53</v>
      </c>
      <c r="B37" s="1">
        <v>63796</v>
      </c>
      <c r="C37" s="2"/>
      <c r="D37" s="2">
        <v>736</v>
      </c>
      <c r="E37" s="2"/>
      <c r="F37" s="1">
        <v>51936</v>
      </c>
      <c r="G37" s="1">
        <v>11124</v>
      </c>
      <c r="H37" s="1">
        <v>83715</v>
      </c>
      <c r="I37" s="2">
        <v>966</v>
      </c>
      <c r="J37" s="1">
        <v>323660</v>
      </c>
      <c r="K37" s="1">
        <v>424716</v>
      </c>
      <c r="L37" s="1">
        <v>762062</v>
      </c>
      <c r="M37" s="42"/>
      <c r="N37" s="35">
        <f>IFERROR(B37/J37,0)</f>
        <v>0.19710807637644442</v>
      </c>
      <c r="O37" s="36">
        <f>IFERROR(I37/H37,0)</f>
        <v>1.153915068984053E-2</v>
      </c>
      <c r="P37" s="34">
        <f>D37*250</f>
        <v>184000</v>
      </c>
      <c r="Q37" s="37">
        <f>ABS(P37-B37)/B37</f>
        <v>1.8841933663552575</v>
      </c>
    </row>
    <row r="38" spans="1:17" ht="15" thickBot="1" x14ac:dyDescent="0.35">
      <c r="A38" s="39" t="s">
        <v>21</v>
      </c>
      <c r="B38" s="1">
        <v>298096</v>
      </c>
      <c r="C38" s="2"/>
      <c r="D38" s="1">
        <v>5758</v>
      </c>
      <c r="E38" s="2"/>
      <c r="F38" s="1">
        <v>202937</v>
      </c>
      <c r="G38" s="1">
        <v>89401</v>
      </c>
      <c r="H38" s="1">
        <v>25502</v>
      </c>
      <c r="I38" s="2">
        <v>493</v>
      </c>
      <c r="J38" s="1">
        <v>5246480</v>
      </c>
      <c r="K38" s="1">
        <v>448835</v>
      </c>
      <c r="L38" s="1">
        <v>11689100</v>
      </c>
      <c r="M38" s="44"/>
      <c r="N38" s="28"/>
    </row>
    <row r="39" spans="1:17" ht="15" thickBot="1" x14ac:dyDescent="0.35">
      <c r="A39" s="39" t="s">
        <v>46</v>
      </c>
      <c r="B39" s="1">
        <v>154128</v>
      </c>
      <c r="C39" s="2"/>
      <c r="D39" s="1">
        <v>1528</v>
      </c>
      <c r="E39" s="2"/>
      <c r="F39" s="1">
        <v>124793</v>
      </c>
      <c r="G39" s="1">
        <v>27807</v>
      </c>
      <c r="H39" s="1">
        <v>38951</v>
      </c>
      <c r="I39" s="2">
        <v>386</v>
      </c>
      <c r="J39" s="1">
        <v>1816690</v>
      </c>
      <c r="K39" s="1">
        <v>459111</v>
      </c>
      <c r="L39" s="1">
        <v>3956971</v>
      </c>
      <c r="M39" s="42"/>
      <c r="N39" s="35">
        <f>IFERROR(B39/J39,0)</f>
        <v>8.4840011229213572E-2</v>
      </c>
      <c r="O39" s="36">
        <f>IFERROR(I39/H39,0)</f>
        <v>9.9098867808271925E-3</v>
      </c>
      <c r="P39" s="34">
        <f>D39*250</f>
        <v>382000</v>
      </c>
      <c r="Q39" s="37">
        <f>ABS(P39-B39)/B39</f>
        <v>1.4784594622651304</v>
      </c>
    </row>
    <row r="40" spans="1:17" ht="15" thickBot="1" x14ac:dyDescent="0.35">
      <c r="A40" s="39" t="s">
        <v>37</v>
      </c>
      <c r="B40" s="1">
        <v>56880</v>
      </c>
      <c r="C40" s="2"/>
      <c r="D40" s="2">
        <v>761</v>
      </c>
      <c r="E40" s="2"/>
      <c r="F40" s="2" t="s">
        <v>104</v>
      </c>
      <c r="G40" s="2" t="s">
        <v>104</v>
      </c>
      <c r="H40" s="1">
        <v>13486</v>
      </c>
      <c r="I40" s="2">
        <v>180</v>
      </c>
      <c r="J40" s="1">
        <v>957979</v>
      </c>
      <c r="K40" s="1">
        <v>227131</v>
      </c>
      <c r="L40" s="1">
        <v>4217737</v>
      </c>
      <c r="M40" s="42"/>
      <c r="N40" s="35">
        <f>IFERROR(B40/J40,0)</f>
        <v>5.9374996737924318E-2</v>
      </c>
      <c r="O40" s="36">
        <f>IFERROR(I40/H40,0)</f>
        <v>1.3347174847990509E-2</v>
      </c>
      <c r="P40" s="34">
        <f>D40*250</f>
        <v>190250</v>
      </c>
      <c r="Q40" s="37">
        <f>ABS(P40-B40)/B40</f>
        <v>2.3447609001406469</v>
      </c>
    </row>
    <row r="41" spans="1:17" ht="15" thickBot="1" x14ac:dyDescent="0.35">
      <c r="A41" s="39" t="s">
        <v>19</v>
      </c>
      <c r="B41" s="1">
        <v>269043</v>
      </c>
      <c r="C41" s="2"/>
      <c r="D41" s="1">
        <v>9396</v>
      </c>
      <c r="E41" s="2"/>
      <c r="F41" s="1">
        <v>178070</v>
      </c>
      <c r="G41" s="1">
        <v>81577</v>
      </c>
      <c r="H41" s="1">
        <v>21016</v>
      </c>
      <c r="I41" s="2">
        <v>734</v>
      </c>
      <c r="J41" s="1">
        <v>3120280</v>
      </c>
      <c r="K41" s="1">
        <v>243734</v>
      </c>
      <c r="L41" s="1">
        <v>12801989</v>
      </c>
      <c r="M41" s="42"/>
      <c r="N41" s="35">
        <f>IFERROR(B41/J41,0)</f>
        <v>8.6223992718602177E-2</v>
      </c>
      <c r="O41" s="36">
        <f>IFERROR(I41/H41,0)</f>
        <v>3.4925770841263797E-2</v>
      </c>
      <c r="P41" s="34">
        <f>D41*250</f>
        <v>2349000</v>
      </c>
      <c r="Q41" s="37">
        <f>ABS(P41-B41)/B41</f>
        <v>7.7309463543002419</v>
      </c>
    </row>
    <row r="42" spans="1:17" ht="13.5" thickBot="1" x14ac:dyDescent="0.35">
      <c r="A42" s="40" t="s">
        <v>65</v>
      </c>
      <c r="B42" s="1">
        <v>78705</v>
      </c>
      <c r="C42" s="2"/>
      <c r="D42" s="2">
        <v>935</v>
      </c>
      <c r="E42" s="2"/>
      <c r="F42" s="1">
        <v>35472</v>
      </c>
      <c r="G42" s="1">
        <v>42298</v>
      </c>
      <c r="H42" s="1">
        <v>23238</v>
      </c>
      <c r="I42" s="2">
        <v>276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0.16959616267268296</v>
      </c>
      <c r="O42" s="36">
        <f>IFERROR(I42/H42,0)</f>
        <v>1.1877097856958431E-2</v>
      </c>
      <c r="P42" s="34">
        <f>D42*250</f>
        <v>233750</v>
      </c>
      <c r="Q42" s="37">
        <f>ABS(P42-B42)/B42</f>
        <v>1.9699510831586304</v>
      </c>
    </row>
    <row r="43" spans="1:17" ht="15" thickBot="1" x14ac:dyDescent="0.35">
      <c r="A43" s="39" t="s">
        <v>40</v>
      </c>
      <c r="B43" s="1">
        <v>41529</v>
      </c>
      <c r="C43" s="2"/>
      <c r="D43" s="1">
        <v>1254</v>
      </c>
      <c r="E43" s="2"/>
      <c r="F43" s="1">
        <v>3086</v>
      </c>
      <c r="G43" s="1">
        <v>37189</v>
      </c>
      <c r="H43" s="1">
        <v>39202</v>
      </c>
      <c r="I43" s="1">
        <v>1184</v>
      </c>
      <c r="J43" s="1">
        <v>1315383</v>
      </c>
      <c r="K43" s="1">
        <v>1241676</v>
      </c>
      <c r="L43" s="1">
        <v>1059361</v>
      </c>
      <c r="M43" s="42"/>
      <c r="N43" s="35">
        <f>IFERROR(B43/J43,0)</f>
        <v>3.1571793158342472E-2</v>
      </c>
      <c r="O43" s="36">
        <f>IFERROR(I43/H43,0)</f>
        <v>3.0202540686699659E-2</v>
      </c>
      <c r="P43" s="34">
        <f>D43*250</f>
        <v>313500</v>
      </c>
      <c r="Q43" s="37">
        <f>ABS(P43-B43)/B43</f>
        <v>6.5489417033879942</v>
      </c>
    </row>
    <row r="44" spans="1:17" ht="15" thickBot="1" x14ac:dyDescent="0.35">
      <c r="A44" s="39" t="s">
        <v>25</v>
      </c>
      <c r="B44" s="1">
        <v>195507</v>
      </c>
      <c r="C44" s="2"/>
      <c r="D44" s="1">
        <v>4112</v>
      </c>
      <c r="E44" s="2"/>
      <c r="F44" s="1">
        <v>101389</v>
      </c>
      <c r="G44" s="1">
        <v>90006</v>
      </c>
      <c r="H44" s="1">
        <v>37972</v>
      </c>
      <c r="I44" s="2">
        <v>799</v>
      </c>
      <c r="J44" s="1">
        <v>2331961</v>
      </c>
      <c r="K44" s="1">
        <v>452921</v>
      </c>
      <c r="L44" s="1">
        <v>5148714</v>
      </c>
      <c r="M44" s="42"/>
      <c r="N44" s="35">
        <f>IFERROR(B44/J44,0)</f>
        <v>8.3838023020110536E-2</v>
      </c>
      <c r="O44" s="36">
        <f>IFERROR(I44/H44,0)</f>
        <v>2.1041820288633731E-2</v>
      </c>
      <c r="P44" s="34">
        <f>D44*250</f>
        <v>1028000</v>
      </c>
      <c r="Q44" s="37">
        <f>ABS(P44-B44)/B44</f>
        <v>4.2581237500447555</v>
      </c>
    </row>
    <row r="45" spans="1:17" ht="15" thickBot="1" x14ac:dyDescent="0.35">
      <c r="A45" s="39" t="s">
        <v>54</v>
      </c>
      <c r="B45" s="1">
        <v>65381</v>
      </c>
      <c r="C45" s="2"/>
      <c r="D45" s="2">
        <v>644</v>
      </c>
      <c r="E45" s="2"/>
      <c r="F45" s="1">
        <v>45377</v>
      </c>
      <c r="G45" s="1">
        <v>19360</v>
      </c>
      <c r="H45" s="1">
        <v>73905</v>
      </c>
      <c r="I45" s="2">
        <v>728</v>
      </c>
      <c r="J45" s="1">
        <v>294114</v>
      </c>
      <c r="K45" s="1">
        <v>332460</v>
      </c>
      <c r="L45" s="1">
        <v>884659</v>
      </c>
      <c r="M45" s="42"/>
      <c r="N45" s="35">
        <f>IFERROR(B45/J45,0)</f>
        <v>0.22229815649714058</v>
      </c>
      <c r="O45" s="36">
        <f>IFERROR(I45/H45,0)</f>
        <v>9.8504837291116983E-3</v>
      </c>
      <c r="P45" s="34">
        <f>D45*250</f>
        <v>161000</v>
      </c>
      <c r="Q45" s="37">
        <f>ABS(P45-B45)/B45</f>
        <v>1.4624891023386</v>
      </c>
    </row>
    <row r="46" spans="1:17" ht="15" thickBot="1" x14ac:dyDescent="0.35">
      <c r="A46" s="39" t="s">
        <v>20</v>
      </c>
      <c r="B46" s="1">
        <v>310937</v>
      </c>
      <c r="C46" s="2"/>
      <c r="D46" s="1">
        <v>3893</v>
      </c>
      <c r="E46" s="2"/>
      <c r="F46" s="1">
        <v>270091</v>
      </c>
      <c r="G46" s="1">
        <v>36953</v>
      </c>
      <c r="H46" s="1">
        <v>45531</v>
      </c>
      <c r="I46" s="2">
        <v>570</v>
      </c>
      <c r="J46" s="1">
        <v>4078750</v>
      </c>
      <c r="K46" s="1">
        <v>597254</v>
      </c>
      <c r="L46" s="1">
        <v>6829174</v>
      </c>
      <c r="M46" s="43"/>
      <c r="N46" s="35">
        <f>IFERROR(B46/J46,0)</f>
        <v>7.6233404842169783E-2</v>
      </c>
      <c r="O46" s="36">
        <f>IFERROR(I46/H46,0)</f>
        <v>1.2518943137642485E-2</v>
      </c>
      <c r="P46" s="34">
        <f>D46*250</f>
        <v>973250</v>
      </c>
      <c r="Q46" s="37">
        <f>ABS(P46-B46)/B46</f>
        <v>2.1300552845110103</v>
      </c>
    </row>
    <row r="47" spans="1:17" ht="15" thickBot="1" x14ac:dyDescent="0.35">
      <c r="A47" s="39" t="s">
        <v>15</v>
      </c>
      <c r="B47" s="1">
        <v>1094356</v>
      </c>
      <c r="C47" s="2"/>
      <c r="D47" s="1">
        <v>20140</v>
      </c>
      <c r="E47" s="2"/>
      <c r="F47" s="1">
        <v>892466</v>
      </c>
      <c r="G47" s="1">
        <v>181750</v>
      </c>
      <c r="H47" s="1">
        <v>37742</v>
      </c>
      <c r="I47" s="2">
        <v>695</v>
      </c>
      <c r="J47" s="1">
        <v>10241091</v>
      </c>
      <c r="K47" s="1">
        <v>353191</v>
      </c>
      <c r="L47" s="1">
        <v>28995881</v>
      </c>
      <c r="M47" s="42"/>
      <c r="N47" s="35">
        <f>IFERROR(B47/J47,0)</f>
        <v>0.10685931801601997</v>
      </c>
      <c r="O47" s="36">
        <f>IFERROR(I47/H47,0)</f>
        <v>1.8414498436754807E-2</v>
      </c>
      <c r="P47" s="34">
        <f>D47*250</f>
        <v>5035000</v>
      </c>
      <c r="Q47" s="37">
        <f>ABS(P47-B47)/B47</f>
        <v>3.6008794213217636</v>
      </c>
    </row>
    <row r="48" spans="1:17" ht="13.5" thickBot="1" x14ac:dyDescent="0.35">
      <c r="A48" s="40" t="s">
        <v>66</v>
      </c>
      <c r="B48" s="1">
        <v>1434</v>
      </c>
      <c r="C48" s="2"/>
      <c r="D48" s="2">
        <v>23</v>
      </c>
      <c r="E48" s="2"/>
      <c r="F48" s="1">
        <v>1370</v>
      </c>
      <c r="G48" s="2">
        <v>41</v>
      </c>
      <c r="H48" s="2"/>
      <c r="I48" s="2"/>
      <c r="J48" s="1">
        <v>26110</v>
      </c>
      <c r="K48" s="2"/>
      <c r="L48" s="2"/>
      <c r="M48" s="42"/>
      <c r="N48" s="35">
        <f>IFERROR(B48/J48,0)</f>
        <v>5.4921486020681733E-2</v>
      </c>
      <c r="O48" s="36">
        <f>IFERROR(I48/H48,0)</f>
        <v>0</v>
      </c>
      <c r="P48" s="34">
        <f>D48*250</f>
        <v>5750</v>
      </c>
      <c r="Q48" s="37">
        <f>ABS(P48-B48)/B48</f>
        <v>3.0097629009762903</v>
      </c>
    </row>
    <row r="49" spans="1:17" ht="15" thickBot="1" x14ac:dyDescent="0.35">
      <c r="A49" s="39" t="s">
        <v>28</v>
      </c>
      <c r="B49" s="1">
        <v>153808</v>
      </c>
      <c r="C49" s="2"/>
      <c r="D49" s="2">
        <v>718</v>
      </c>
      <c r="E49" s="2"/>
      <c r="F49" s="1">
        <v>104317</v>
      </c>
      <c r="G49" s="1">
        <v>48773</v>
      </c>
      <c r="H49" s="1">
        <v>47976</v>
      </c>
      <c r="I49" s="2">
        <v>224</v>
      </c>
      <c r="J49" s="1">
        <v>1740242</v>
      </c>
      <c r="K49" s="1">
        <v>542815</v>
      </c>
      <c r="L49" s="1">
        <v>3205958</v>
      </c>
      <c r="M49" s="42"/>
      <c r="N49" s="35">
        <f>IFERROR(B49/J49,0)</f>
        <v>8.8383109935284865E-2</v>
      </c>
      <c r="O49" s="36">
        <f>IFERROR(I49/H49,0)</f>
        <v>4.6690011672502916E-3</v>
      </c>
      <c r="P49" s="34">
        <f>D49*250</f>
        <v>179500</v>
      </c>
      <c r="Q49" s="37">
        <f>ABS(P49-B49)/B49</f>
        <v>0.16703942577759284</v>
      </c>
    </row>
    <row r="50" spans="1:17" ht="15" thickBot="1" x14ac:dyDescent="0.35">
      <c r="A50" s="39" t="s">
        <v>48</v>
      </c>
      <c r="B50" s="1">
        <v>2889</v>
      </c>
      <c r="C50" s="2"/>
      <c r="D50" s="2">
        <v>59</v>
      </c>
      <c r="E50" s="2"/>
      <c r="F50" s="1">
        <v>2023</v>
      </c>
      <c r="G50" s="2">
        <v>807</v>
      </c>
      <c r="H50" s="1">
        <v>4630</v>
      </c>
      <c r="I50" s="2">
        <v>95</v>
      </c>
      <c r="J50" s="1">
        <v>200304</v>
      </c>
      <c r="K50" s="1">
        <v>321006</v>
      </c>
      <c r="L50" s="1">
        <v>623989</v>
      </c>
      <c r="M50" s="42"/>
      <c r="N50" s="35">
        <f>IFERROR(B50/J50,0)</f>
        <v>1.4423076923076924E-2</v>
      </c>
      <c r="O50" s="36">
        <f>IFERROR(I50/H50,0)</f>
        <v>2.0518358531317494E-2</v>
      </c>
      <c r="P50" s="34">
        <f>D50*250</f>
        <v>14750</v>
      </c>
      <c r="Q50" s="37">
        <f>ABS(P50-B50)/B50</f>
        <v>4.1055728625822088</v>
      </c>
    </row>
    <row r="51" spans="1:17" ht="15" thickBot="1" x14ac:dyDescent="0.35">
      <c r="A51" s="39" t="s">
        <v>29</v>
      </c>
      <c r="B51" s="1">
        <v>201960</v>
      </c>
      <c r="C51" s="2"/>
      <c r="D51" s="1">
        <v>3800</v>
      </c>
      <c r="E51" s="2"/>
      <c r="F51" s="1">
        <v>22252</v>
      </c>
      <c r="G51" s="1">
        <v>175908</v>
      </c>
      <c r="H51" s="1">
        <v>23661</v>
      </c>
      <c r="I51" s="2">
        <v>445</v>
      </c>
      <c r="J51" s="1">
        <v>3162458</v>
      </c>
      <c r="K51" s="1">
        <v>370506</v>
      </c>
      <c r="L51" s="1">
        <v>8535519</v>
      </c>
      <c r="M51" s="42"/>
      <c r="N51" s="35">
        <f>IFERROR(B51/J51,0)</f>
        <v>6.3861717689215156E-2</v>
      </c>
      <c r="O51" s="36">
        <f>IFERROR(I51/H51,0)</f>
        <v>1.880732006255019E-2</v>
      </c>
      <c r="P51" s="34">
        <f>D51*250</f>
        <v>950000</v>
      </c>
      <c r="Q51" s="37">
        <f>ABS(P51-B51)/B51</f>
        <v>3.7039017627252919</v>
      </c>
    </row>
    <row r="52" spans="1:17" ht="15" thickBot="1" x14ac:dyDescent="0.35">
      <c r="A52" s="39" t="s">
        <v>9</v>
      </c>
      <c r="B52" s="1">
        <v>133879</v>
      </c>
      <c r="C52" s="2"/>
      <c r="D52" s="1">
        <v>2531</v>
      </c>
      <c r="E52" s="2"/>
      <c r="F52" s="1">
        <v>57104</v>
      </c>
      <c r="G52" s="1">
        <v>74244</v>
      </c>
      <c r="H52" s="1">
        <v>17581</v>
      </c>
      <c r="I52" s="2">
        <v>332</v>
      </c>
      <c r="J52" s="1">
        <v>2778095</v>
      </c>
      <c r="K52" s="1">
        <v>364824</v>
      </c>
      <c r="L52" s="1">
        <v>7614893</v>
      </c>
      <c r="M52" s="42"/>
      <c r="N52" s="35">
        <f>IFERROR(B52/J52,0)</f>
        <v>4.8190936595040847E-2</v>
      </c>
      <c r="O52" s="36">
        <f>IFERROR(I52/H52,0)</f>
        <v>1.8884022524316021E-2</v>
      </c>
      <c r="P52" s="34">
        <f>D52*250</f>
        <v>632750</v>
      </c>
      <c r="Q52" s="37">
        <f>ABS(P52-B52)/B52</f>
        <v>3.726282688098955</v>
      </c>
    </row>
    <row r="53" spans="1:17" ht="15" thickBot="1" x14ac:dyDescent="0.35">
      <c r="A53" s="39" t="s">
        <v>56</v>
      </c>
      <c r="B53" s="1">
        <v>33659</v>
      </c>
      <c r="C53" s="2"/>
      <c r="D53" s="2">
        <v>582</v>
      </c>
      <c r="E53" s="2"/>
      <c r="F53" s="1">
        <v>23077</v>
      </c>
      <c r="G53" s="1">
        <v>10000</v>
      </c>
      <c r="H53" s="1">
        <v>18781</v>
      </c>
      <c r="I53" s="2">
        <v>325</v>
      </c>
      <c r="J53" s="1">
        <v>922920</v>
      </c>
      <c r="K53" s="1">
        <v>514980</v>
      </c>
      <c r="L53" s="1">
        <v>1792147</v>
      </c>
      <c r="M53" s="43"/>
      <c r="N53" s="35">
        <f>IFERROR(B53/J53,0)</f>
        <v>3.647011658648637E-2</v>
      </c>
      <c r="O53" s="36">
        <f>IFERROR(I53/H53,0)</f>
        <v>1.7304722858207763E-2</v>
      </c>
      <c r="P53" s="34">
        <f>D53*250</f>
        <v>145500</v>
      </c>
      <c r="Q53" s="37">
        <f>ABS(P53-B53)/B53</f>
        <v>3.3227665706051872</v>
      </c>
    </row>
    <row r="54" spans="1:17" ht="15" thickBot="1" x14ac:dyDescent="0.35">
      <c r="A54" s="39" t="s">
        <v>22</v>
      </c>
      <c r="B54" s="1">
        <v>312369</v>
      </c>
      <c r="C54" s="2"/>
      <c r="D54" s="1">
        <v>2637</v>
      </c>
      <c r="E54" s="2"/>
      <c r="F54" s="1">
        <v>240075</v>
      </c>
      <c r="G54" s="1">
        <v>69657</v>
      </c>
      <c r="H54" s="1">
        <v>53649</v>
      </c>
      <c r="I54" s="2">
        <v>453</v>
      </c>
      <c r="J54" s="1">
        <v>2313608</v>
      </c>
      <c r="K54" s="1">
        <v>397361</v>
      </c>
      <c r="L54" s="1">
        <v>5822434</v>
      </c>
      <c r="M54" s="42"/>
      <c r="N54" s="35">
        <f>IFERROR(B54/J54,0)</f>
        <v>0.13501379663279173</v>
      </c>
      <c r="O54" s="36">
        <f>IFERROR(I54/H54,0)</f>
        <v>8.4437734160934964E-3</v>
      </c>
      <c r="P54" s="34">
        <f>D54*250</f>
        <v>659250</v>
      </c>
      <c r="Q54" s="37">
        <f>ABS(P54-B54)/B54</f>
        <v>1.1104847151926087</v>
      </c>
    </row>
    <row r="55" spans="1:17" ht="15" thickBot="1" x14ac:dyDescent="0.35">
      <c r="A55" s="46" t="s">
        <v>55</v>
      </c>
      <c r="B55" s="29">
        <v>22494</v>
      </c>
      <c r="C55" s="13"/>
      <c r="D55" s="13">
        <v>144</v>
      </c>
      <c r="E55" s="13"/>
      <c r="F55" s="29">
        <v>12453</v>
      </c>
      <c r="G55" s="29">
        <v>9897</v>
      </c>
      <c r="H55" s="29">
        <v>38866</v>
      </c>
      <c r="I55" s="13">
        <v>249</v>
      </c>
      <c r="J55" s="29">
        <v>322900</v>
      </c>
      <c r="K55" s="29">
        <v>557918</v>
      </c>
      <c r="L55" s="29">
        <v>578759</v>
      </c>
      <c r="M55" s="42"/>
      <c r="N55" s="35">
        <f>IFERROR(B55/J55,0)</f>
        <v>6.9662434190151751E-2</v>
      </c>
      <c r="O55" s="36">
        <f>IFERROR(I55/H55,0)</f>
        <v>6.4066279009931558E-3</v>
      </c>
      <c r="P55" s="34">
        <f>D55*250</f>
        <v>36000</v>
      </c>
      <c r="Q55" s="37">
        <f>ABS(P55-B55)/B55</f>
        <v>0.60042678047479325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1C2EFE5B-AE96-4B4F-B3A9-B998E10A1B4B}"/>
    <hyperlink ref="A6" r:id="rId2" display="https://www.worldometers.info/coronavirus/usa/california/" xr:uid="{5C8FF601-0AFD-4752-9D20-762155FD0BF5}"/>
    <hyperlink ref="A11" r:id="rId3" display="https://www.worldometers.info/coronavirus/usa/florida/" xr:uid="{A5309466-BFE0-4AE0-BD7F-E544A7778D8C}"/>
    <hyperlink ref="A35" r:id="rId4" display="https://www.worldometers.info/coronavirus/usa/new-york/" xr:uid="{9F5E723B-A2DB-433E-875D-B3DD37F98A2E}"/>
    <hyperlink ref="A16" r:id="rId5" display="https://www.worldometers.info/coronavirus/usa/illinois/" xr:uid="{5D451BDF-E04C-4DFB-A186-D630379213D9}"/>
    <hyperlink ref="A12" r:id="rId6" display="https://www.worldometers.info/coronavirus/usa/georgia/" xr:uid="{7A147759-CD9B-400B-8D4E-E3BDEA26A48B}"/>
    <hyperlink ref="A54" r:id="rId7" display="https://www.worldometers.info/coronavirus/usa/wisconsin/" xr:uid="{4649A0E7-084D-4E25-AE29-21188C6F1D9B}"/>
    <hyperlink ref="A36" r:id="rId8" display="https://www.worldometers.info/coronavirus/usa/north-carolina/" xr:uid="{50D522DA-C58D-460A-A2BE-B5148453FC65}"/>
    <hyperlink ref="A46" r:id="rId9" display="https://www.worldometers.info/coronavirus/usa/tennessee/" xr:uid="{C9E04A8B-BC45-4F92-9E5A-D6273A781A2E}"/>
    <hyperlink ref="A38" r:id="rId10" display="https://www.worldometers.info/coronavirus/usa/ohio/" xr:uid="{8637CF91-6D2E-46CD-8BA3-A6CB8E13E748}"/>
    <hyperlink ref="A33" r:id="rId11" display="https://www.worldometers.info/coronavirus/usa/new-jersey/" xr:uid="{AC42E2E2-BB77-43BE-AA0B-3D0EBC5CBD5B}"/>
    <hyperlink ref="A25" r:id="rId12" display="https://www.worldometers.info/coronavirus/usa/michigan/" xr:uid="{57B63C20-C6CA-41EC-B2BF-C2A3B14F0201}"/>
    <hyperlink ref="A4" r:id="rId13" display="https://www.worldometers.info/coronavirus/usa/arizona/" xr:uid="{C8DE2934-FC36-423D-BC31-182580B6F33C}"/>
    <hyperlink ref="A41" r:id="rId14" display="https://www.worldometers.info/coronavirus/usa/pennsylvania/" xr:uid="{EFF0394D-576F-4F2E-A1F9-B8095C255511}"/>
    <hyperlink ref="A17" r:id="rId15" display="https://www.worldometers.info/coronavirus/usa/indiana/" xr:uid="{9D070298-035E-4C6B-90C0-702908258BAB}"/>
    <hyperlink ref="A28" r:id="rId16" display="https://www.worldometers.info/coronavirus/usa/missouri/" xr:uid="{83DB54BD-F7DB-45B5-88A5-8DB402B62B1C}"/>
    <hyperlink ref="A26" r:id="rId17" display="https://www.worldometers.info/coronavirus/usa/minnesota/" xr:uid="{43952676-4A02-4BB7-A6B2-2F6C22BC5BBC}"/>
    <hyperlink ref="A2" r:id="rId18" display="https://www.worldometers.info/coronavirus/usa/alabama/" xr:uid="{C549EC6E-C0FB-4BD0-9B86-053CBAFAB9CB}"/>
    <hyperlink ref="A21" r:id="rId19" display="https://www.worldometers.info/coronavirus/usa/louisiana/" xr:uid="{CBC9B118-F065-4FF1-AFB2-F0CA6FC7C5F6}"/>
    <hyperlink ref="A51" r:id="rId20" display="https://www.worldometers.info/coronavirus/usa/virginia/" xr:uid="{ABA1F734-4B35-42CF-BF40-B7815C3374CD}"/>
    <hyperlink ref="A44" r:id="rId21" display="https://www.worldometers.info/coronavirus/usa/south-carolina/" xr:uid="{DF906858-64D3-4EC6-B8D2-6561A60374ED}"/>
    <hyperlink ref="A24" r:id="rId22" display="https://www.worldometers.info/coronavirus/usa/massachusetts/" xr:uid="{E8909C16-AFED-40BD-90D5-B9CF324D0180}"/>
    <hyperlink ref="A18" r:id="rId23" display="https://www.worldometers.info/coronavirus/usa/iowa/" xr:uid="{4287F07B-651A-4CC5-B478-BB6515EF6623}"/>
    <hyperlink ref="A23" r:id="rId24" display="https://www.worldometers.info/coronavirus/usa/maryland/" xr:uid="{6936170D-458E-4F5D-B2A2-5116243096DC}"/>
    <hyperlink ref="A7" r:id="rId25" display="https://www.worldometers.info/coronavirus/usa/colorado/" xr:uid="{86672951-6CAC-492F-9366-9EF9289E72FD}"/>
    <hyperlink ref="A39" r:id="rId26" display="https://www.worldometers.info/coronavirus/usa/oklahoma/" xr:uid="{48E2862C-2D39-4655-B0C9-6CBE14355081}"/>
    <hyperlink ref="A49" r:id="rId27" display="https://www.worldometers.info/coronavirus/usa/utah/" xr:uid="{DE652CBB-D636-493A-9DE7-E3D7B43A8A3C}"/>
    <hyperlink ref="A20" r:id="rId28" display="https://www.worldometers.info/coronavirus/usa/kentucky/" xr:uid="{B4056451-9C1E-4E6C-8924-9555D9354296}"/>
    <hyperlink ref="A27" r:id="rId29" display="https://www.worldometers.info/coronavirus/usa/mississippi/" xr:uid="{B48265B1-D3E0-4B28-B96D-FF03C3BB9FC5}"/>
    <hyperlink ref="A52" r:id="rId30" display="https://www.worldometers.info/coronavirus/usa/washington/" xr:uid="{F85058AB-C790-4878-AB54-6239D0AEC86B}"/>
    <hyperlink ref="A5" r:id="rId31" display="https://www.worldometers.info/coronavirus/usa/arkansas/" xr:uid="{A13AF254-37FC-4B5B-9C8B-5D85A892C0F3}"/>
    <hyperlink ref="A31" r:id="rId32" display="https://www.worldometers.info/coronavirus/usa/nevada/" xr:uid="{4CE1612E-08C6-4644-9EF5-98EEC9EB46D6}"/>
    <hyperlink ref="A19" r:id="rId33" display="https://www.worldometers.info/coronavirus/usa/kansas/" xr:uid="{565BD525-1B3F-4832-8726-C98D6097427B}"/>
    <hyperlink ref="A30" r:id="rId34" display="https://www.worldometers.info/coronavirus/usa/nebraska/" xr:uid="{A274D82E-110C-4D0F-9E0A-6CFCB7A80037}"/>
    <hyperlink ref="A8" r:id="rId35" display="https://www.worldometers.info/coronavirus/usa/connecticut/" xr:uid="{79815342-03E1-4AE2-B3A6-17C348ADBB3A}"/>
    <hyperlink ref="A15" r:id="rId36" display="https://www.worldometers.info/coronavirus/usa/idaho/" xr:uid="{8EE9ECF9-985C-4939-AE90-533D69375D1D}"/>
    <hyperlink ref="A45" r:id="rId37" display="https://www.worldometers.info/coronavirus/usa/south-dakota/" xr:uid="{00EAB633-86A7-41C8-A02C-A4BAFD0B46EC}"/>
    <hyperlink ref="A34" r:id="rId38" display="https://www.worldometers.info/coronavirus/usa/new-mexico/" xr:uid="{BC1DDBC2-0846-4A47-899B-B0F0D2C475D8}"/>
    <hyperlink ref="A37" r:id="rId39" display="https://www.worldometers.info/coronavirus/usa/north-dakota/" xr:uid="{B5988B0E-656D-46CF-9D2E-374BE8E0A71D}"/>
    <hyperlink ref="A40" r:id="rId40" display="https://www.worldometers.info/coronavirus/usa/oregon/" xr:uid="{8562D4FD-35C5-4518-889A-DFEBECEB79B6}"/>
    <hyperlink ref="A29" r:id="rId41" display="https://www.worldometers.info/coronavirus/usa/montana/" xr:uid="{7AC5BFFD-9725-4113-8117-443AD1209C8E}"/>
    <hyperlink ref="A43" r:id="rId42" display="https://www.worldometers.info/coronavirus/usa/rhode-island/" xr:uid="{56DF5020-4EED-49B1-85DB-EA062E75638A}"/>
    <hyperlink ref="A53" r:id="rId43" display="https://www.worldometers.info/coronavirus/usa/west-virginia/" xr:uid="{31B7DB71-A0F6-4BDA-A2FD-C7951504685C}"/>
    <hyperlink ref="A9" r:id="rId44" display="https://www.worldometers.info/coronavirus/usa/delaware/" xr:uid="{9037409D-D4BC-4658-823A-93688BF2CCA2}"/>
    <hyperlink ref="A3" r:id="rId45" display="https://www.worldometers.info/coronavirus/usa/alaska/" xr:uid="{78B319F6-B94C-43A4-894A-B09926C62201}"/>
    <hyperlink ref="A55" r:id="rId46" display="https://www.worldometers.info/coronavirus/usa/wyoming/" xr:uid="{89ED140F-7873-4AA5-B58F-4AC375C2E3A0}"/>
    <hyperlink ref="A10" r:id="rId47" display="https://www.worldometers.info/coronavirus/usa/district-of-columbia/" xr:uid="{6E48D7BF-4992-48A4-AE33-1084DFF0BAB4}"/>
    <hyperlink ref="A14" r:id="rId48" display="https://www.worldometers.info/coronavirus/usa/hawaii/" xr:uid="{A933EA45-57B1-46D9-B483-CF097A5F339F}"/>
    <hyperlink ref="A32" r:id="rId49" display="https://www.worldometers.info/coronavirus/usa/new-hampshire/" xr:uid="{79FB1778-91A3-4007-88A0-465CB596DF32}"/>
    <hyperlink ref="A22" r:id="rId50" display="https://www.worldometers.info/coronavirus/usa/maine/" xr:uid="{75DD4E92-CCDF-4373-91F3-EACDEAC5D9A2}"/>
    <hyperlink ref="A50" r:id="rId51" display="https://www.worldometers.info/coronavirus/usa/vermont/" xr:uid="{9BECBAE4-8FF2-42CD-8A26-0ED9DDCE2C0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3248</v>
      </c>
    </row>
    <row r="3" spans="1:2" ht="15" thickBot="1" x14ac:dyDescent="0.4">
      <c r="A3" s="39" t="s">
        <v>52</v>
      </c>
      <c r="B3" s="49">
        <v>98</v>
      </c>
    </row>
    <row r="4" spans="1:2" ht="15" thickBot="1" x14ac:dyDescent="0.4">
      <c r="A4" s="39" t="s">
        <v>33</v>
      </c>
      <c r="B4" s="49">
        <v>6302</v>
      </c>
    </row>
    <row r="5" spans="1:2" ht="15" thickBot="1" x14ac:dyDescent="0.4">
      <c r="A5" s="39" t="s">
        <v>34</v>
      </c>
      <c r="B5" s="49">
        <v>2183</v>
      </c>
    </row>
    <row r="6" spans="1:2" ht="15" thickBot="1" x14ac:dyDescent="0.4">
      <c r="A6" s="39" t="s">
        <v>10</v>
      </c>
      <c r="B6" s="49">
        <v>18265</v>
      </c>
    </row>
    <row r="7" spans="1:2" ht="15" thickBot="1" x14ac:dyDescent="0.4">
      <c r="A7" s="39" t="s">
        <v>18</v>
      </c>
      <c r="B7" s="49">
        <v>2546</v>
      </c>
    </row>
    <row r="8" spans="1:2" ht="15" thickBot="1" x14ac:dyDescent="0.4">
      <c r="A8" s="39" t="s">
        <v>23</v>
      </c>
      <c r="B8" s="49">
        <v>4737</v>
      </c>
    </row>
    <row r="9" spans="1:2" ht="15" thickBot="1" x14ac:dyDescent="0.4">
      <c r="A9" s="39" t="s">
        <v>43</v>
      </c>
      <c r="B9" s="49">
        <v>736</v>
      </c>
    </row>
    <row r="10" spans="1:2" ht="29.5" thickBot="1" x14ac:dyDescent="0.4">
      <c r="A10" s="39" t="s">
        <v>63</v>
      </c>
      <c r="B10" s="49">
        <v>660</v>
      </c>
    </row>
    <row r="11" spans="1:2" ht="15" thickBot="1" x14ac:dyDescent="0.4">
      <c r="A11" s="39" t="s">
        <v>13</v>
      </c>
      <c r="B11" s="49">
        <v>17523</v>
      </c>
    </row>
    <row r="12" spans="1:2" ht="15" thickBot="1" x14ac:dyDescent="0.4">
      <c r="A12" s="39" t="s">
        <v>16</v>
      </c>
      <c r="B12" s="49">
        <v>8957</v>
      </c>
    </row>
    <row r="13" spans="1:2" ht="15" thickBot="1" x14ac:dyDescent="0.4">
      <c r="A13" s="40" t="s">
        <v>64</v>
      </c>
      <c r="B13" s="49">
        <v>94</v>
      </c>
    </row>
    <row r="14" spans="1:2" ht="15" thickBot="1" x14ac:dyDescent="0.4">
      <c r="A14" s="39" t="s">
        <v>47</v>
      </c>
      <c r="B14" s="49">
        <v>222</v>
      </c>
    </row>
    <row r="15" spans="1:2" ht="15" thickBot="1" x14ac:dyDescent="0.4">
      <c r="A15" s="39" t="s">
        <v>49</v>
      </c>
      <c r="B15" s="49">
        <v>759</v>
      </c>
    </row>
    <row r="16" spans="1:2" ht="15" thickBot="1" x14ac:dyDescent="0.4">
      <c r="A16" s="39" t="s">
        <v>12</v>
      </c>
      <c r="B16" s="49">
        <v>11162</v>
      </c>
    </row>
    <row r="17" spans="1:2" ht="15" thickBot="1" x14ac:dyDescent="0.4">
      <c r="A17" s="39" t="s">
        <v>27</v>
      </c>
      <c r="B17" s="49">
        <v>4910</v>
      </c>
    </row>
    <row r="18" spans="1:2" ht="15" thickBot="1" x14ac:dyDescent="0.4">
      <c r="A18" s="39" t="s">
        <v>41</v>
      </c>
      <c r="B18" s="49">
        <v>1985</v>
      </c>
    </row>
    <row r="19" spans="1:2" ht="15" thickBot="1" x14ac:dyDescent="0.4">
      <c r="A19" s="39" t="s">
        <v>45</v>
      </c>
      <c r="B19" s="49">
        <v>1256</v>
      </c>
    </row>
    <row r="20" spans="1:2" ht="15" thickBot="1" x14ac:dyDescent="0.4">
      <c r="A20" s="39" t="s">
        <v>38</v>
      </c>
      <c r="B20" s="49">
        <v>1661</v>
      </c>
    </row>
    <row r="21" spans="1:2" ht="15" thickBot="1" x14ac:dyDescent="0.4">
      <c r="A21" s="39" t="s">
        <v>14</v>
      </c>
      <c r="B21" s="49">
        <v>6132</v>
      </c>
    </row>
    <row r="22" spans="1:2" ht="15" thickBot="1" x14ac:dyDescent="0.4">
      <c r="A22" s="39" t="s">
        <v>39</v>
      </c>
      <c r="B22" s="49">
        <v>165</v>
      </c>
    </row>
    <row r="23" spans="1:2" ht="15" thickBot="1" x14ac:dyDescent="0.4">
      <c r="A23" s="39" t="s">
        <v>26</v>
      </c>
      <c r="B23" s="49">
        <v>4302</v>
      </c>
    </row>
    <row r="24" spans="1:2" ht="15" thickBot="1" x14ac:dyDescent="0.4">
      <c r="A24" s="39" t="s">
        <v>17</v>
      </c>
      <c r="B24" s="49">
        <v>10329</v>
      </c>
    </row>
    <row r="25" spans="1:2" ht="15" thickBot="1" x14ac:dyDescent="0.4">
      <c r="A25" s="39" t="s">
        <v>11</v>
      </c>
      <c r="B25" s="49">
        <v>8376</v>
      </c>
    </row>
    <row r="26" spans="1:2" ht="15" thickBot="1" x14ac:dyDescent="0.4">
      <c r="A26" s="39" t="s">
        <v>32</v>
      </c>
      <c r="B26" s="49">
        <v>2961</v>
      </c>
    </row>
    <row r="27" spans="1:2" ht="15" thickBot="1" x14ac:dyDescent="0.4">
      <c r="A27" s="39" t="s">
        <v>30</v>
      </c>
      <c r="B27" s="49">
        <v>3543</v>
      </c>
    </row>
    <row r="28" spans="1:2" ht="15" thickBot="1" x14ac:dyDescent="0.4">
      <c r="A28" s="39" t="s">
        <v>35</v>
      </c>
      <c r="B28" s="49">
        <v>3534</v>
      </c>
    </row>
    <row r="29" spans="1:2" ht="15" thickBot="1" x14ac:dyDescent="0.4">
      <c r="A29" s="39" t="s">
        <v>51</v>
      </c>
      <c r="B29" s="49">
        <v>520</v>
      </c>
    </row>
    <row r="30" spans="1:2" ht="15" thickBot="1" x14ac:dyDescent="0.4">
      <c r="A30" s="39" t="s">
        <v>50</v>
      </c>
      <c r="B30" s="49">
        <v>779</v>
      </c>
    </row>
    <row r="31" spans="1:2" ht="15" thickBot="1" x14ac:dyDescent="0.4">
      <c r="A31" s="39" t="s">
        <v>31</v>
      </c>
      <c r="B31" s="49">
        <v>1909</v>
      </c>
    </row>
    <row r="32" spans="1:2" ht="29.5" thickBot="1" x14ac:dyDescent="0.4">
      <c r="A32" s="39" t="s">
        <v>42</v>
      </c>
      <c r="B32" s="49">
        <v>499</v>
      </c>
    </row>
    <row r="33" spans="1:2" ht="15" thickBot="1" x14ac:dyDescent="0.4">
      <c r="A33" s="39" t="s">
        <v>8</v>
      </c>
      <c r="B33" s="49">
        <v>16694</v>
      </c>
    </row>
    <row r="34" spans="1:2" ht="15" thickBot="1" x14ac:dyDescent="0.4">
      <c r="A34" s="39" t="s">
        <v>44</v>
      </c>
      <c r="B34" s="49">
        <v>1215</v>
      </c>
    </row>
    <row r="35" spans="1:2" ht="15" thickBot="1" x14ac:dyDescent="0.4">
      <c r="A35" s="39" t="s">
        <v>7</v>
      </c>
      <c r="B35" s="49">
        <v>33997</v>
      </c>
    </row>
    <row r="36" spans="1:2" ht="15" thickBot="1" x14ac:dyDescent="0.4">
      <c r="A36" s="39" t="s">
        <v>24</v>
      </c>
      <c r="B36" s="49">
        <v>4806</v>
      </c>
    </row>
    <row r="37" spans="1:2" ht="15" thickBot="1" x14ac:dyDescent="0.4">
      <c r="A37" s="39" t="s">
        <v>53</v>
      </c>
      <c r="B37" s="49">
        <v>736</v>
      </c>
    </row>
    <row r="38" spans="1:2" ht="15" thickBot="1" x14ac:dyDescent="0.4">
      <c r="A38" s="39" t="s">
        <v>21</v>
      </c>
      <c r="B38" s="49">
        <v>5758</v>
      </c>
    </row>
    <row r="39" spans="1:2" ht="15" thickBot="1" x14ac:dyDescent="0.4">
      <c r="A39" s="39" t="s">
        <v>46</v>
      </c>
      <c r="B39" s="49">
        <v>1528</v>
      </c>
    </row>
    <row r="40" spans="1:2" ht="15" thickBot="1" x14ac:dyDescent="0.4">
      <c r="A40" s="39" t="s">
        <v>37</v>
      </c>
      <c r="B40" s="49">
        <v>761</v>
      </c>
    </row>
    <row r="41" spans="1:2" ht="15" thickBot="1" x14ac:dyDescent="0.4">
      <c r="A41" s="39" t="s">
        <v>19</v>
      </c>
      <c r="B41" s="49">
        <v>9396</v>
      </c>
    </row>
    <row r="42" spans="1:2" ht="15" thickBot="1" x14ac:dyDescent="0.4">
      <c r="A42" s="40" t="s">
        <v>65</v>
      </c>
      <c r="B42" s="49">
        <v>935</v>
      </c>
    </row>
    <row r="43" spans="1:2" ht="15" thickBot="1" x14ac:dyDescent="0.4">
      <c r="A43" s="39" t="s">
        <v>40</v>
      </c>
      <c r="B43" s="49">
        <v>1254</v>
      </c>
    </row>
    <row r="44" spans="1:2" ht="15" thickBot="1" x14ac:dyDescent="0.4">
      <c r="A44" s="39" t="s">
        <v>25</v>
      </c>
      <c r="B44" s="49">
        <v>4112</v>
      </c>
    </row>
    <row r="45" spans="1:2" ht="15" thickBot="1" x14ac:dyDescent="0.4">
      <c r="A45" s="39" t="s">
        <v>54</v>
      </c>
      <c r="B45" s="49">
        <v>644</v>
      </c>
    </row>
    <row r="46" spans="1:2" ht="15" thickBot="1" x14ac:dyDescent="0.4">
      <c r="A46" s="39" t="s">
        <v>20</v>
      </c>
      <c r="B46" s="49">
        <v>3893</v>
      </c>
    </row>
    <row r="47" spans="1:2" ht="15" thickBot="1" x14ac:dyDescent="0.4">
      <c r="A47" s="39" t="s">
        <v>15</v>
      </c>
      <c r="B47" s="49">
        <v>20140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718</v>
      </c>
    </row>
    <row r="50" spans="1:2" ht="15" thickBot="1" x14ac:dyDescent="0.4">
      <c r="A50" s="39" t="s">
        <v>48</v>
      </c>
      <c r="B50" s="49">
        <v>59</v>
      </c>
    </row>
    <row r="51" spans="1:2" ht="15" thickBot="1" x14ac:dyDescent="0.4">
      <c r="A51" s="39" t="s">
        <v>29</v>
      </c>
      <c r="B51" s="49">
        <v>3800</v>
      </c>
    </row>
    <row r="52" spans="1:2" ht="15" thickBot="1" x14ac:dyDescent="0.4">
      <c r="A52" s="39" t="s">
        <v>9</v>
      </c>
      <c r="B52" s="49">
        <v>2531</v>
      </c>
    </row>
    <row r="53" spans="1:2" ht="15" thickBot="1" x14ac:dyDescent="0.4">
      <c r="A53" s="39" t="s">
        <v>56</v>
      </c>
      <c r="B53" s="49">
        <v>582</v>
      </c>
    </row>
    <row r="54" spans="1:2" ht="15" thickBot="1" x14ac:dyDescent="0.4">
      <c r="A54" s="39" t="s">
        <v>22</v>
      </c>
      <c r="B54" s="49">
        <v>2637</v>
      </c>
    </row>
    <row r="55" spans="1:2" ht="15" thickBot="1" x14ac:dyDescent="0.4">
      <c r="A55" s="46" t="s">
        <v>55</v>
      </c>
      <c r="B55" s="47">
        <v>144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C4DABA47-36C4-4DCE-9F79-C4DEFEDB5C9C}"/>
    <hyperlink ref="A6" r:id="rId2" display="https://www.worldometers.info/coronavirus/usa/california/" xr:uid="{208D4CAF-3F62-4BC1-A724-2ED288509C58}"/>
    <hyperlink ref="A11" r:id="rId3" display="https://www.worldometers.info/coronavirus/usa/florida/" xr:uid="{7F2378BC-B825-4185-A36F-CBBE9CA0C18A}"/>
    <hyperlink ref="A35" r:id="rId4" display="https://www.worldometers.info/coronavirus/usa/new-york/" xr:uid="{7D93CB13-338A-4472-8C66-0328C796FB24}"/>
    <hyperlink ref="A16" r:id="rId5" display="https://www.worldometers.info/coronavirus/usa/illinois/" xr:uid="{90A42EB7-97FD-4D84-B5EA-E45106F40789}"/>
    <hyperlink ref="A12" r:id="rId6" display="https://www.worldometers.info/coronavirus/usa/georgia/" xr:uid="{DE11DC12-83FF-4283-AF34-F44B29E1903C}"/>
    <hyperlink ref="A54" r:id="rId7" display="https://www.worldometers.info/coronavirus/usa/wisconsin/" xr:uid="{E5459B46-E488-4366-87CE-93C6367E6564}"/>
    <hyperlink ref="A36" r:id="rId8" display="https://www.worldometers.info/coronavirus/usa/north-carolina/" xr:uid="{6104D5F0-171F-440F-B60B-DE8E008A1627}"/>
    <hyperlink ref="A46" r:id="rId9" display="https://www.worldometers.info/coronavirus/usa/tennessee/" xr:uid="{EBF8B951-650D-453B-B362-76971AC47770}"/>
    <hyperlink ref="A38" r:id="rId10" display="https://www.worldometers.info/coronavirus/usa/ohio/" xr:uid="{F88CB2D9-6A7C-472E-B9D6-CFF87BD35DB6}"/>
    <hyperlink ref="A33" r:id="rId11" display="https://www.worldometers.info/coronavirus/usa/new-jersey/" xr:uid="{7DACB477-3C14-43BA-872F-3B0CC321AC3A}"/>
    <hyperlink ref="A25" r:id="rId12" display="https://www.worldometers.info/coronavirus/usa/michigan/" xr:uid="{2A372961-5930-4FF0-AE98-ACB297266514}"/>
    <hyperlink ref="A4" r:id="rId13" display="https://www.worldometers.info/coronavirus/usa/arizona/" xr:uid="{6B7C3F9C-A940-4B26-A020-7B4D01FA11BD}"/>
    <hyperlink ref="A41" r:id="rId14" display="https://www.worldometers.info/coronavirus/usa/pennsylvania/" xr:uid="{217864A9-985A-4E54-B0BC-88DFEEC7C554}"/>
    <hyperlink ref="A17" r:id="rId15" display="https://www.worldometers.info/coronavirus/usa/indiana/" xr:uid="{C08BC2D8-D74C-40D3-98A3-EDA81309D998}"/>
    <hyperlink ref="A28" r:id="rId16" display="https://www.worldometers.info/coronavirus/usa/missouri/" xr:uid="{917973CE-8D10-4169-A4FB-54C3519F3C29}"/>
    <hyperlink ref="A26" r:id="rId17" display="https://www.worldometers.info/coronavirus/usa/minnesota/" xr:uid="{4C21DCC9-3E8B-441D-9BED-216AC6D7D245}"/>
    <hyperlink ref="A2" r:id="rId18" display="https://www.worldometers.info/coronavirus/usa/alabama/" xr:uid="{8BE14B26-5B5F-437C-8A4E-4A803419EE4C}"/>
    <hyperlink ref="A21" r:id="rId19" display="https://www.worldometers.info/coronavirus/usa/louisiana/" xr:uid="{301752A0-0B59-4915-BBC1-AF273697230D}"/>
    <hyperlink ref="A51" r:id="rId20" display="https://www.worldometers.info/coronavirus/usa/virginia/" xr:uid="{558E9F08-BF2C-4AAC-B127-DEF903DC4873}"/>
    <hyperlink ref="A44" r:id="rId21" display="https://www.worldometers.info/coronavirus/usa/south-carolina/" xr:uid="{CA7BFF61-8D34-4E5D-ABE6-F6F7FE09A294}"/>
    <hyperlink ref="A24" r:id="rId22" display="https://www.worldometers.info/coronavirus/usa/massachusetts/" xr:uid="{0621161B-88A7-4D5F-8DF4-857FB4D6D8B5}"/>
    <hyperlink ref="A18" r:id="rId23" display="https://www.worldometers.info/coronavirus/usa/iowa/" xr:uid="{BD454103-6C91-42CF-AA22-AB0191858C32}"/>
    <hyperlink ref="A23" r:id="rId24" display="https://www.worldometers.info/coronavirus/usa/maryland/" xr:uid="{555E49ED-B24E-4977-A0F1-35DECB1583EE}"/>
    <hyperlink ref="A7" r:id="rId25" display="https://www.worldometers.info/coronavirus/usa/colorado/" xr:uid="{3BF35DD0-9315-471A-8519-27733515B358}"/>
    <hyperlink ref="A39" r:id="rId26" display="https://www.worldometers.info/coronavirus/usa/oklahoma/" xr:uid="{9DF96B82-7A03-431D-BF98-8BB4AE0D7F76}"/>
    <hyperlink ref="A49" r:id="rId27" display="https://www.worldometers.info/coronavirus/usa/utah/" xr:uid="{4F1696C6-76EC-4D65-B948-A34A420EC959}"/>
    <hyperlink ref="A20" r:id="rId28" display="https://www.worldometers.info/coronavirus/usa/kentucky/" xr:uid="{053C8852-EF30-4A08-AE09-EA010045362C}"/>
    <hyperlink ref="A27" r:id="rId29" display="https://www.worldometers.info/coronavirus/usa/mississippi/" xr:uid="{90343BEF-EDA9-4AE6-BECC-8BF1A0F01A52}"/>
    <hyperlink ref="A52" r:id="rId30" display="https://www.worldometers.info/coronavirus/usa/washington/" xr:uid="{D1C0F54C-6301-4C41-872B-078C24CF696D}"/>
    <hyperlink ref="A5" r:id="rId31" display="https://www.worldometers.info/coronavirus/usa/arkansas/" xr:uid="{D3457FAB-45C2-457E-94B2-9F90ED22B3E5}"/>
    <hyperlink ref="A31" r:id="rId32" display="https://www.worldometers.info/coronavirus/usa/nevada/" xr:uid="{43B9154D-5A40-44EA-90F3-63FEA319E103}"/>
    <hyperlink ref="A19" r:id="rId33" display="https://www.worldometers.info/coronavirus/usa/kansas/" xr:uid="{E0D0E635-D3EE-4BCF-A2F1-AE9FCCBD42CC}"/>
    <hyperlink ref="A30" r:id="rId34" display="https://www.worldometers.info/coronavirus/usa/nebraska/" xr:uid="{B677C634-BB88-44FC-A44C-0D0A081D4ABB}"/>
    <hyperlink ref="A8" r:id="rId35" display="https://www.worldometers.info/coronavirus/usa/connecticut/" xr:uid="{ACE52DDE-E31E-49ED-BCBF-613D6E9087B1}"/>
    <hyperlink ref="A15" r:id="rId36" display="https://www.worldometers.info/coronavirus/usa/idaho/" xr:uid="{3078B820-2111-4C2B-A949-1E9942ED0E3A}"/>
    <hyperlink ref="A45" r:id="rId37" display="https://www.worldometers.info/coronavirus/usa/south-dakota/" xr:uid="{1D836937-79AE-48A6-BFAB-8C9D81191BD6}"/>
    <hyperlink ref="A34" r:id="rId38" display="https://www.worldometers.info/coronavirus/usa/new-mexico/" xr:uid="{69577B08-AA73-458A-9E9E-E8902AE4B011}"/>
    <hyperlink ref="A37" r:id="rId39" display="https://www.worldometers.info/coronavirus/usa/north-dakota/" xr:uid="{87ECA923-1EE0-4EF5-89B5-864C4A77E777}"/>
    <hyperlink ref="A40" r:id="rId40" display="https://www.worldometers.info/coronavirus/usa/oregon/" xr:uid="{1FBD7018-3A40-4B90-A29A-3E4BB19444B2}"/>
    <hyperlink ref="A29" r:id="rId41" display="https://www.worldometers.info/coronavirus/usa/montana/" xr:uid="{7DB93FA2-DB69-44B9-97F4-2D92FEB9D412}"/>
    <hyperlink ref="A43" r:id="rId42" display="https://www.worldometers.info/coronavirus/usa/rhode-island/" xr:uid="{1006F625-DEDC-4557-9CB0-4A91E72D975C}"/>
    <hyperlink ref="A53" r:id="rId43" display="https://www.worldometers.info/coronavirus/usa/west-virginia/" xr:uid="{D1B5F46B-CACB-4799-B1C0-78F4FE6A9AB1}"/>
    <hyperlink ref="A9" r:id="rId44" display="https://www.worldometers.info/coronavirus/usa/delaware/" xr:uid="{EA895635-6C32-4584-A79F-AE39BC8D8EE1}"/>
    <hyperlink ref="A3" r:id="rId45" display="https://www.worldometers.info/coronavirus/usa/alaska/" xr:uid="{E28B383F-9113-4E78-A77E-1C44CBC2D72E}"/>
    <hyperlink ref="A55" r:id="rId46" display="https://www.worldometers.info/coronavirus/usa/wyoming/" xr:uid="{1021D10D-0147-4524-8A63-D8FD99D2B746}"/>
    <hyperlink ref="A10" r:id="rId47" display="https://www.worldometers.info/coronavirus/usa/district-of-columbia/" xr:uid="{A69831F9-8677-4997-8D54-BA89CB9519A7}"/>
    <hyperlink ref="A14" r:id="rId48" display="https://www.worldometers.info/coronavirus/usa/hawaii/" xr:uid="{8EF164E7-B2D4-41DE-89C0-72AED1BC55CB}"/>
    <hyperlink ref="A32" r:id="rId49" display="https://www.worldometers.info/coronavirus/usa/new-hampshire/" xr:uid="{406E1F2B-387E-4621-A3A8-AB76E80DAC5B}"/>
    <hyperlink ref="A22" r:id="rId50" display="https://www.worldometers.info/coronavirus/usa/maine/" xr:uid="{D8707D28-ED6D-4241-A4C8-4166B207CAD4}"/>
    <hyperlink ref="A50" r:id="rId51" display="https://www.worldometers.info/coronavirus/usa/vermont/" xr:uid="{17DF3649-AD68-42AF-89DE-8CE6CFCC1C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3248</v>
      </c>
    </row>
    <row r="3" spans="1:3" ht="15" thickBot="1" x14ac:dyDescent="0.4">
      <c r="B3" s="39" t="s">
        <v>52</v>
      </c>
      <c r="C3" s="49">
        <v>98</v>
      </c>
    </row>
    <row r="4" spans="1:3" ht="15" thickBot="1" x14ac:dyDescent="0.4">
      <c r="A4" s="27" t="s">
        <v>33</v>
      </c>
      <c r="B4" s="39" t="s">
        <v>33</v>
      </c>
      <c r="C4" s="49">
        <v>6302</v>
      </c>
    </row>
    <row r="5" spans="1:3" ht="15" thickBot="1" x14ac:dyDescent="0.4">
      <c r="A5" s="27" t="s">
        <v>34</v>
      </c>
      <c r="B5" s="39" t="s">
        <v>34</v>
      </c>
      <c r="C5" s="49">
        <v>2183</v>
      </c>
    </row>
    <row r="6" spans="1:3" ht="15" thickBot="1" x14ac:dyDescent="0.4">
      <c r="A6" s="27" t="s">
        <v>10</v>
      </c>
      <c r="B6" s="39" t="s">
        <v>10</v>
      </c>
      <c r="C6" s="49">
        <v>18265</v>
      </c>
    </row>
    <row r="7" spans="1:3" ht="15" thickBot="1" x14ac:dyDescent="0.4">
      <c r="A7" s="27" t="s">
        <v>18</v>
      </c>
      <c r="B7" s="39" t="s">
        <v>18</v>
      </c>
      <c r="C7" s="49">
        <v>2546</v>
      </c>
    </row>
    <row r="8" spans="1:3" ht="15" thickBot="1" x14ac:dyDescent="0.4">
      <c r="A8" s="27" t="s">
        <v>23</v>
      </c>
      <c r="B8" s="39" t="s">
        <v>23</v>
      </c>
      <c r="C8" s="49">
        <v>4737</v>
      </c>
    </row>
    <row r="9" spans="1:3" ht="15" thickBot="1" x14ac:dyDescent="0.4">
      <c r="A9" s="27" t="s">
        <v>43</v>
      </c>
      <c r="B9" s="39" t="s">
        <v>43</v>
      </c>
      <c r="C9" s="49">
        <v>736</v>
      </c>
    </row>
    <row r="10" spans="1:3" ht="29.5" thickBot="1" x14ac:dyDescent="0.4">
      <c r="A10" s="27" t="s">
        <v>94</v>
      </c>
      <c r="B10" s="39" t="s">
        <v>63</v>
      </c>
      <c r="C10" s="49">
        <v>660</v>
      </c>
    </row>
    <row r="11" spans="1:3" ht="15" thickBot="1" x14ac:dyDescent="0.4">
      <c r="A11" s="27" t="s">
        <v>13</v>
      </c>
      <c r="B11" s="39" t="s">
        <v>13</v>
      </c>
      <c r="C11" s="49">
        <v>17523</v>
      </c>
    </row>
    <row r="12" spans="1:3" ht="15" thickBot="1" x14ac:dyDescent="0.4">
      <c r="A12" s="27" t="s">
        <v>16</v>
      </c>
      <c r="B12" s="39" t="s">
        <v>16</v>
      </c>
      <c r="C12" s="49">
        <v>8957</v>
      </c>
    </row>
    <row r="13" spans="1:3" ht="13" thickBot="1" x14ac:dyDescent="0.4">
      <c r="A13" s="27" t="s">
        <v>64</v>
      </c>
      <c r="B13" s="40" t="s">
        <v>64</v>
      </c>
      <c r="C13" s="49">
        <v>94</v>
      </c>
    </row>
    <row r="14" spans="1:3" ht="15" thickBot="1" x14ac:dyDescent="0.4">
      <c r="B14" s="39" t="s">
        <v>47</v>
      </c>
      <c r="C14" s="49">
        <v>222</v>
      </c>
    </row>
    <row r="15" spans="1:3" ht="15" thickBot="1" x14ac:dyDescent="0.4">
      <c r="A15" s="27" t="s">
        <v>49</v>
      </c>
      <c r="B15" s="39" t="s">
        <v>49</v>
      </c>
      <c r="C15" s="49">
        <v>759</v>
      </c>
    </row>
    <row r="16" spans="1:3" ht="15" thickBot="1" x14ac:dyDescent="0.4">
      <c r="A16" s="27" t="s">
        <v>12</v>
      </c>
      <c r="B16" s="39" t="s">
        <v>12</v>
      </c>
      <c r="C16" s="49">
        <v>11162</v>
      </c>
    </row>
    <row r="17" spans="1:3" ht="15" thickBot="1" x14ac:dyDescent="0.4">
      <c r="A17" s="27" t="s">
        <v>27</v>
      </c>
      <c r="B17" s="39" t="s">
        <v>27</v>
      </c>
      <c r="C17" s="49">
        <v>4910</v>
      </c>
    </row>
    <row r="18" spans="1:3" ht="15" thickBot="1" x14ac:dyDescent="0.4">
      <c r="A18" s="27" t="s">
        <v>41</v>
      </c>
      <c r="B18" s="39" t="s">
        <v>41</v>
      </c>
      <c r="C18" s="49">
        <v>1985</v>
      </c>
    </row>
    <row r="19" spans="1:3" ht="15" thickBot="1" x14ac:dyDescent="0.4">
      <c r="A19" s="27" t="s">
        <v>45</v>
      </c>
      <c r="B19" s="39" t="s">
        <v>45</v>
      </c>
      <c r="C19" s="49">
        <v>1256</v>
      </c>
    </row>
    <row r="20" spans="1:3" ht="15" thickBot="1" x14ac:dyDescent="0.4">
      <c r="A20" s="27" t="s">
        <v>38</v>
      </c>
      <c r="B20" s="39" t="s">
        <v>38</v>
      </c>
      <c r="C20" s="49">
        <v>1661</v>
      </c>
    </row>
    <row r="21" spans="1:3" ht="15" thickBot="1" x14ac:dyDescent="0.4">
      <c r="A21" s="27" t="s">
        <v>14</v>
      </c>
      <c r="B21" s="39" t="s">
        <v>14</v>
      </c>
      <c r="C21" s="49">
        <v>6132</v>
      </c>
    </row>
    <row r="22" spans="1:3" ht="15" thickBot="1" x14ac:dyDescent="0.4">
      <c r="B22" s="39" t="s">
        <v>39</v>
      </c>
      <c r="C22" s="49">
        <v>165</v>
      </c>
    </row>
    <row r="23" spans="1:3" ht="15" thickBot="1" x14ac:dyDescent="0.4">
      <c r="A23" s="27" t="s">
        <v>26</v>
      </c>
      <c r="B23" s="39" t="s">
        <v>26</v>
      </c>
      <c r="C23" s="49">
        <v>4302</v>
      </c>
    </row>
    <row r="24" spans="1:3" ht="15" thickBot="1" x14ac:dyDescent="0.4">
      <c r="A24" s="27" t="s">
        <v>17</v>
      </c>
      <c r="B24" s="39" t="s">
        <v>17</v>
      </c>
      <c r="C24" s="49">
        <v>10329</v>
      </c>
    </row>
    <row r="25" spans="1:3" ht="15" thickBot="1" x14ac:dyDescent="0.4">
      <c r="A25" s="27" t="s">
        <v>11</v>
      </c>
      <c r="B25" s="39" t="s">
        <v>11</v>
      </c>
      <c r="C25" s="49">
        <v>8376</v>
      </c>
    </row>
    <row r="26" spans="1:3" ht="15" thickBot="1" x14ac:dyDescent="0.4">
      <c r="A26" s="27" t="s">
        <v>32</v>
      </c>
      <c r="B26" s="39" t="s">
        <v>32</v>
      </c>
      <c r="C26" s="49">
        <v>2961</v>
      </c>
    </row>
    <row r="27" spans="1:3" ht="15" thickBot="1" x14ac:dyDescent="0.4">
      <c r="A27" s="27" t="s">
        <v>30</v>
      </c>
      <c r="B27" s="39" t="s">
        <v>30</v>
      </c>
      <c r="C27" s="49">
        <v>3543</v>
      </c>
    </row>
    <row r="28" spans="1:3" ht="15" thickBot="1" x14ac:dyDescent="0.4">
      <c r="A28" s="27" t="s">
        <v>35</v>
      </c>
      <c r="B28" s="39" t="s">
        <v>35</v>
      </c>
      <c r="C28" s="49">
        <v>3534</v>
      </c>
    </row>
    <row r="29" spans="1:3" ht="15" thickBot="1" x14ac:dyDescent="0.4">
      <c r="B29" s="39" t="s">
        <v>51</v>
      </c>
      <c r="C29" s="49">
        <v>520</v>
      </c>
    </row>
    <row r="30" spans="1:3" ht="15" thickBot="1" x14ac:dyDescent="0.4">
      <c r="B30" s="39" t="s">
        <v>50</v>
      </c>
      <c r="C30" s="49">
        <v>779</v>
      </c>
    </row>
    <row r="31" spans="1:3" ht="15" thickBot="1" x14ac:dyDescent="0.4">
      <c r="A31" s="27" t="s">
        <v>31</v>
      </c>
      <c r="B31" s="39" t="s">
        <v>31</v>
      </c>
      <c r="C31" s="49">
        <v>1909</v>
      </c>
    </row>
    <row r="32" spans="1:3" ht="15" thickBot="1" x14ac:dyDescent="0.4">
      <c r="A32" s="27" t="s">
        <v>42</v>
      </c>
      <c r="B32" s="39" t="s">
        <v>42</v>
      </c>
      <c r="C32" s="49">
        <v>499</v>
      </c>
    </row>
    <row r="33" spans="1:3" ht="15" thickBot="1" x14ac:dyDescent="0.4">
      <c r="A33" s="27" t="s">
        <v>8</v>
      </c>
      <c r="B33" s="39" t="s">
        <v>8</v>
      </c>
      <c r="C33" s="49">
        <v>16694</v>
      </c>
    </row>
    <row r="34" spans="1:3" ht="15" thickBot="1" x14ac:dyDescent="0.4">
      <c r="A34" s="27" t="s">
        <v>44</v>
      </c>
      <c r="B34" s="39" t="s">
        <v>44</v>
      </c>
      <c r="C34" s="49">
        <v>1215</v>
      </c>
    </row>
    <row r="35" spans="1:3" ht="15" thickBot="1" x14ac:dyDescent="0.4">
      <c r="A35" s="27" t="s">
        <v>7</v>
      </c>
      <c r="B35" s="39" t="s">
        <v>7</v>
      </c>
      <c r="C35" s="49">
        <v>33997</v>
      </c>
    </row>
    <row r="36" spans="1:3" ht="15" thickBot="1" x14ac:dyDescent="0.4">
      <c r="A36" s="27" t="s">
        <v>24</v>
      </c>
      <c r="B36" s="39" t="s">
        <v>24</v>
      </c>
      <c r="C36" s="49">
        <v>4806</v>
      </c>
    </row>
    <row r="37" spans="1:3" ht="15" thickBot="1" x14ac:dyDescent="0.4">
      <c r="B37" s="39" t="s">
        <v>53</v>
      </c>
      <c r="C37" s="49">
        <v>736</v>
      </c>
    </row>
    <row r="38" spans="1:3" ht="15" thickBot="1" x14ac:dyDescent="0.4">
      <c r="A38" s="27" t="s">
        <v>21</v>
      </c>
      <c r="B38" s="39" t="s">
        <v>21</v>
      </c>
      <c r="C38" s="49">
        <v>5758</v>
      </c>
    </row>
    <row r="39" spans="1:3" ht="15" thickBot="1" x14ac:dyDescent="0.4">
      <c r="A39" s="27" t="s">
        <v>46</v>
      </c>
      <c r="B39" s="39" t="s">
        <v>46</v>
      </c>
      <c r="C39" s="49">
        <v>1528</v>
      </c>
    </row>
    <row r="40" spans="1:3" ht="15" thickBot="1" x14ac:dyDescent="0.4">
      <c r="A40" s="27" t="s">
        <v>37</v>
      </c>
      <c r="B40" s="39" t="s">
        <v>37</v>
      </c>
      <c r="C40" s="49">
        <v>761</v>
      </c>
    </row>
    <row r="41" spans="1:3" ht="15" thickBot="1" x14ac:dyDescent="0.4">
      <c r="A41" s="27" t="s">
        <v>19</v>
      </c>
      <c r="B41" s="39" t="s">
        <v>19</v>
      </c>
      <c r="C41" s="49">
        <v>9396</v>
      </c>
    </row>
    <row r="42" spans="1:3" ht="13" thickBot="1" x14ac:dyDescent="0.4">
      <c r="A42" s="27" t="s">
        <v>65</v>
      </c>
      <c r="B42" s="40" t="s">
        <v>65</v>
      </c>
      <c r="C42" s="49">
        <v>935</v>
      </c>
    </row>
    <row r="43" spans="1:3" ht="15" thickBot="1" x14ac:dyDescent="0.4">
      <c r="B43" s="39" t="s">
        <v>40</v>
      </c>
      <c r="C43" s="49">
        <v>1254</v>
      </c>
    </row>
    <row r="44" spans="1:3" ht="15" thickBot="1" x14ac:dyDescent="0.4">
      <c r="A44" s="27" t="s">
        <v>25</v>
      </c>
      <c r="B44" s="39" t="s">
        <v>25</v>
      </c>
      <c r="C44" s="49">
        <v>4112</v>
      </c>
    </row>
    <row r="45" spans="1:3" ht="15" thickBot="1" x14ac:dyDescent="0.4">
      <c r="A45" s="27" t="s">
        <v>54</v>
      </c>
      <c r="B45" s="39" t="s">
        <v>54</v>
      </c>
      <c r="C45" s="49">
        <v>644</v>
      </c>
    </row>
    <row r="46" spans="1:3" ht="15" thickBot="1" x14ac:dyDescent="0.4">
      <c r="A46" s="27" t="s">
        <v>20</v>
      </c>
      <c r="B46" s="39" t="s">
        <v>20</v>
      </c>
      <c r="C46" s="49">
        <v>3893</v>
      </c>
    </row>
    <row r="47" spans="1:3" ht="15" thickBot="1" x14ac:dyDescent="0.4">
      <c r="A47" s="27" t="s">
        <v>15</v>
      </c>
      <c r="B47" s="39" t="s">
        <v>15</v>
      </c>
      <c r="C47" s="49">
        <v>20140</v>
      </c>
    </row>
    <row r="48" spans="1:3" ht="15" thickBot="1" x14ac:dyDescent="0.4">
      <c r="A48" s="27" t="s">
        <v>28</v>
      </c>
      <c r="B48" s="39" t="s">
        <v>28</v>
      </c>
      <c r="C48" s="49">
        <v>718</v>
      </c>
    </row>
    <row r="49" spans="1:3" ht="15" thickBot="1" x14ac:dyDescent="0.4">
      <c r="A49" s="27" t="s">
        <v>48</v>
      </c>
      <c r="B49" s="39" t="s">
        <v>48</v>
      </c>
      <c r="C49" s="49">
        <v>59</v>
      </c>
    </row>
    <row r="50" spans="1:3" ht="15" thickBot="1" x14ac:dyDescent="0.4">
      <c r="A50" s="27" t="s">
        <v>29</v>
      </c>
      <c r="B50" s="39" t="s">
        <v>29</v>
      </c>
      <c r="C50" s="49">
        <v>3800</v>
      </c>
    </row>
    <row r="51" spans="1:3" ht="15" thickBot="1" x14ac:dyDescent="0.4">
      <c r="A51" s="27" t="s">
        <v>9</v>
      </c>
      <c r="B51" s="39" t="s">
        <v>9</v>
      </c>
      <c r="C51" s="49">
        <v>2531</v>
      </c>
    </row>
    <row r="52" spans="1:3" ht="15" thickBot="1" x14ac:dyDescent="0.4">
      <c r="B52" s="39" t="s">
        <v>56</v>
      </c>
      <c r="C52" s="49">
        <v>582</v>
      </c>
    </row>
    <row r="53" spans="1:3" ht="15" thickBot="1" x14ac:dyDescent="0.4">
      <c r="A53" s="27" t="s">
        <v>22</v>
      </c>
      <c r="B53" s="39" t="s">
        <v>22</v>
      </c>
      <c r="C53" s="49">
        <v>2637</v>
      </c>
    </row>
    <row r="54" spans="1:3" ht="15" thickBot="1" x14ac:dyDescent="0.4">
      <c r="A54" s="27" t="s">
        <v>55</v>
      </c>
      <c r="B54" s="46" t="s">
        <v>55</v>
      </c>
      <c r="C54" s="47">
        <v>144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A291A59E-A77D-463F-B079-14DDEE9CA891}"/>
    <hyperlink ref="B6" r:id="rId2" display="https://www.worldometers.info/coronavirus/usa/california/" xr:uid="{011D044D-8E0F-464C-8037-90C9244CF4C1}"/>
    <hyperlink ref="B11" r:id="rId3" display="https://www.worldometers.info/coronavirus/usa/florida/" xr:uid="{32F77BFD-F7D1-45EF-BD9F-45EC13055BA7}"/>
    <hyperlink ref="B35" r:id="rId4" display="https://www.worldometers.info/coronavirus/usa/new-york/" xr:uid="{BE523313-7EA1-478A-8E75-3B4FBD2DF33E}"/>
    <hyperlink ref="B16" r:id="rId5" display="https://www.worldometers.info/coronavirus/usa/illinois/" xr:uid="{5411319B-3B28-4EAC-952E-14AB773079DB}"/>
    <hyperlink ref="B12" r:id="rId6" display="https://www.worldometers.info/coronavirus/usa/georgia/" xr:uid="{C590E8A3-358C-4A01-89E7-2C5F549FB4C7}"/>
    <hyperlink ref="B53" r:id="rId7" display="https://www.worldometers.info/coronavirus/usa/wisconsin/" xr:uid="{B57A1169-5C72-46A1-BD6A-BDAD78783781}"/>
    <hyperlink ref="B36" r:id="rId8" display="https://www.worldometers.info/coronavirus/usa/north-carolina/" xr:uid="{5E6F994F-130F-4341-B40B-8CAEE6B4B478}"/>
    <hyperlink ref="B46" r:id="rId9" display="https://www.worldometers.info/coronavirus/usa/tennessee/" xr:uid="{6E2AFDA0-DA40-4E43-A2DB-A3F323374878}"/>
    <hyperlink ref="B38" r:id="rId10" display="https://www.worldometers.info/coronavirus/usa/ohio/" xr:uid="{06E54A73-A487-4B64-9734-31928A4E3026}"/>
    <hyperlink ref="B33" r:id="rId11" display="https://www.worldometers.info/coronavirus/usa/new-jersey/" xr:uid="{77EEBC3F-CB5A-466F-8085-5061FCF687A4}"/>
    <hyperlink ref="B25" r:id="rId12" display="https://www.worldometers.info/coronavirus/usa/michigan/" xr:uid="{4F3236EB-CFEE-4E68-830A-BABFEB4DE67D}"/>
    <hyperlink ref="B4" r:id="rId13" display="https://www.worldometers.info/coronavirus/usa/arizona/" xr:uid="{23057536-1045-49F1-9C0F-3525AA88C2B3}"/>
    <hyperlink ref="B41" r:id="rId14" display="https://www.worldometers.info/coronavirus/usa/pennsylvania/" xr:uid="{96F84A42-F2B2-4FD0-82BF-067E8D4E6FC2}"/>
    <hyperlink ref="B17" r:id="rId15" display="https://www.worldometers.info/coronavirus/usa/indiana/" xr:uid="{E84F00FF-61C1-45FA-9676-35029A782293}"/>
    <hyperlink ref="B28" r:id="rId16" display="https://www.worldometers.info/coronavirus/usa/missouri/" xr:uid="{7D29CA6F-B555-4F0C-89AB-849B8F279B14}"/>
    <hyperlink ref="B26" r:id="rId17" display="https://www.worldometers.info/coronavirus/usa/minnesota/" xr:uid="{37A115CD-8094-472D-9BBD-CAB35F44D5DB}"/>
    <hyperlink ref="B2" r:id="rId18" display="https://www.worldometers.info/coronavirus/usa/alabama/" xr:uid="{ECBFFFBD-BAC2-4736-B871-2F84E418D12C}"/>
    <hyperlink ref="B21" r:id="rId19" display="https://www.worldometers.info/coronavirus/usa/louisiana/" xr:uid="{FF659F15-70C5-4D7F-9114-E1FC0800E020}"/>
    <hyperlink ref="B50" r:id="rId20" display="https://www.worldometers.info/coronavirus/usa/virginia/" xr:uid="{1DA36163-4B04-4EEB-B89D-F8B1AED83BA8}"/>
    <hyperlink ref="B44" r:id="rId21" display="https://www.worldometers.info/coronavirus/usa/south-carolina/" xr:uid="{5D12569E-1D44-49A7-8D85-9244F0153CD8}"/>
    <hyperlink ref="B24" r:id="rId22" display="https://www.worldometers.info/coronavirus/usa/massachusetts/" xr:uid="{36FA4814-D24C-4A0A-B930-6CA69FC6D3CA}"/>
    <hyperlink ref="B18" r:id="rId23" display="https://www.worldometers.info/coronavirus/usa/iowa/" xr:uid="{890D8BFA-A4F1-42CD-88C4-AF4119050F0B}"/>
    <hyperlink ref="B23" r:id="rId24" display="https://www.worldometers.info/coronavirus/usa/maryland/" xr:uid="{8F7FCC03-1CF7-4DAC-824F-83E8E3BF0DCD}"/>
    <hyperlink ref="B7" r:id="rId25" display="https://www.worldometers.info/coronavirus/usa/colorado/" xr:uid="{DED6F9DC-24A2-4B8B-A151-96D5A4397561}"/>
    <hyperlink ref="B39" r:id="rId26" display="https://www.worldometers.info/coronavirus/usa/oklahoma/" xr:uid="{3557D925-74D6-44C2-B8D8-2BC77BB97371}"/>
    <hyperlink ref="B48" r:id="rId27" display="https://www.worldometers.info/coronavirus/usa/utah/" xr:uid="{27AAA2FD-6997-4B2D-974A-B93BFCCD2614}"/>
    <hyperlink ref="B20" r:id="rId28" display="https://www.worldometers.info/coronavirus/usa/kentucky/" xr:uid="{0ED1D409-FE2A-417E-A256-47B2130A5D32}"/>
    <hyperlink ref="B27" r:id="rId29" display="https://www.worldometers.info/coronavirus/usa/mississippi/" xr:uid="{D8FD5A40-CBA0-4AA2-A08A-6FD312939B38}"/>
    <hyperlink ref="B51" r:id="rId30" display="https://www.worldometers.info/coronavirus/usa/washington/" xr:uid="{17EFF265-AD4E-4A37-AC27-DC124DA29FBF}"/>
    <hyperlink ref="B5" r:id="rId31" display="https://www.worldometers.info/coronavirus/usa/arkansas/" xr:uid="{744C5E73-61C8-48CC-99F9-BB2C9F2FFCDA}"/>
    <hyperlink ref="B31" r:id="rId32" display="https://www.worldometers.info/coronavirus/usa/nevada/" xr:uid="{262E30E1-776A-4ECE-B70B-2AB1068BC9D3}"/>
    <hyperlink ref="B19" r:id="rId33" display="https://www.worldometers.info/coronavirus/usa/kansas/" xr:uid="{A463741A-CC33-492A-AE55-2FDE57185625}"/>
    <hyperlink ref="B30" r:id="rId34" display="https://www.worldometers.info/coronavirus/usa/nebraska/" xr:uid="{ED7C85FB-63AA-4B1B-966B-5B6520A6AC18}"/>
    <hyperlink ref="B8" r:id="rId35" display="https://www.worldometers.info/coronavirus/usa/connecticut/" xr:uid="{C240C6C3-A537-4CDB-8311-61D661718152}"/>
    <hyperlink ref="B15" r:id="rId36" display="https://www.worldometers.info/coronavirus/usa/idaho/" xr:uid="{F3799E09-F66A-46BE-BAA5-549E0C2BB3E8}"/>
    <hyperlink ref="B45" r:id="rId37" display="https://www.worldometers.info/coronavirus/usa/south-dakota/" xr:uid="{74855B10-9675-4889-8C80-EB679956E06B}"/>
    <hyperlink ref="B34" r:id="rId38" display="https://www.worldometers.info/coronavirus/usa/new-mexico/" xr:uid="{FFD4A9DF-E75A-4B64-A2D2-EF8C33A246A1}"/>
    <hyperlink ref="B37" r:id="rId39" display="https://www.worldometers.info/coronavirus/usa/north-dakota/" xr:uid="{4A2E6B83-FF9D-4DEA-8F0E-F60E7FCB0D9A}"/>
    <hyperlink ref="B40" r:id="rId40" display="https://www.worldometers.info/coronavirus/usa/oregon/" xr:uid="{485E4506-6EED-4293-92C9-EE9F7939BF86}"/>
    <hyperlink ref="B29" r:id="rId41" display="https://www.worldometers.info/coronavirus/usa/montana/" xr:uid="{DBAD1A6F-E70F-4A18-ACF4-AD7160B6950B}"/>
    <hyperlink ref="B43" r:id="rId42" display="https://www.worldometers.info/coronavirus/usa/rhode-island/" xr:uid="{CC4E5F24-57E0-4E44-A50D-3D51FAFF3BBC}"/>
    <hyperlink ref="B52" r:id="rId43" display="https://www.worldometers.info/coronavirus/usa/west-virginia/" xr:uid="{8E1AB49A-7432-466A-9FAC-DF2820370CBA}"/>
    <hyperlink ref="B9" r:id="rId44" display="https://www.worldometers.info/coronavirus/usa/delaware/" xr:uid="{81B833A0-7087-4D53-8867-8D2A88F1AB85}"/>
    <hyperlink ref="B3" r:id="rId45" display="https://www.worldometers.info/coronavirus/usa/alaska/" xr:uid="{A6CCCE2B-4F81-46AD-8FB2-03A031EFEEF6}"/>
    <hyperlink ref="B54" r:id="rId46" display="https://www.worldometers.info/coronavirus/usa/wyoming/" xr:uid="{9A5F5E3C-1576-464A-9272-DBA7CEB73867}"/>
    <hyperlink ref="B10" r:id="rId47" display="https://www.worldometers.info/coronavirus/usa/district-of-columbia/" xr:uid="{1F7B21A8-D70B-47D0-85ED-0991414BE965}"/>
    <hyperlink ref="B14" r:id="rId48" display="https://www.worldometers.info/coronavirus/usa/hawaii/" xr:uid="{094234AA-709C-490C-B02E-2BF72A8D5DFA}"/>
    <hyperlink ref="B32" r:id="rId49" display="https://www.worldometers.info/coronavirus/usa/new-hampshire/" xr:uid="{1A740939-0E06-478B-BB93-6B6B1596B9D8}"/>
    <hyperlink ref="B22" r:id="rId50" display="https://www.worldometers.info/coronavirus/usa/maine/" xr:uid="{36655456-321A-43F5-97DB-2C6A9CFD326A}"/>
    <hyperlink ref="B49" r:id="rId51" display="https://www.worldometers.info/coronavirus/usa/vermont/" xr:uid="{792E4B82-09E3-45BF-9CED-CF83398C5DE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2020-11-16T11:58:43Z</dcterms:modified>
</cp:coreProperties>
</file>