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62DFB972-A18E-443B-88FE-0D72A4119F52}" xr6:coauthVersionLast="45" xr6:coauthVersionMax="45" xr10:uidLastSave="{1866ECC2-F81C-4855-9F06-C4672F5107F4}"/>
  <bookViews>
    <workbookView xWindow="3480" yWindow="-20670" windowWidth="22035" windowHeight="1887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3" i="3" l="1"/>
  <c r="N40" i="3"/>
  <c r="N55" i="3"/>
  <c r="N7" i="3"/>
  <c r="N32" i="3"/>
  <c r="N34" i="3"/>
  <c r="N16" i="3"/>
  <c r="N51" i="3"/>
  <c r="N23" i="3"/>
  <c r="N22" i="3"/>
  <c r="N41" i="3"/>
  <c r="N45" i="3"/>
  <c r="N37" i="3"/>
  <c r="N9" i="3"/>
  <c r="N47" i="3"/>
  <c r="N30" i="3"/>
  <c r="N13" i="3"/>
  <c r="N11" i="3"/>
  <c r="N17" i="3"/>
  <c r="N18" i="3"/>
  <c r="N3" i="3"/>
  <c r="N21" i="3"/>
  <c r="N52" i="3"/>
  <c r="N27" i="3"/>
  <c r="N54" i="3"/>
  <c r="N14" i="3"/>
  <c r="N12" i="3"/>
  <c r="N35" i="3"/>
  <c r="N15" i="3"/>
  <c r="N29" i="3"/>
  <c r="N31" i="3"/>
  <c r="N2" i="3"/>
  <c r="N28" i="3"/>
  <c r="N36" i="3"/>
  <c r="N42" i="3"/>
  <c r="N49" i="3"/>
  <c r="N6" i="3"/>
  <c r="N50" i="3"/>
  <c r="N19" i="3"/>
  <c r="N38" i="3"/>
  <c r="N26" i="3"/>
  <c r="N53" i="3"/>
  <c r="N5" i="3"/>
  <c r="N24" i="3"/>
  <c r="N44" i="3"/>
  <c r="N46" i="3"/>
  <c r="N48" i="3"/>
  <c r="N20" i="3"/>
  <c r="N10" i="3"/>
  <c r="N25" i="3"/>
  <c r="N39" i="3"/>
  <c r="N4" i="3"/>
  <c r="N8" i="3"/>
  <c r="N33" i="3"/>
  <c r="O19" i="3" l="1"/>
  <c r="P19" i="3"/>
  <c r="P37" i="3" l="1"/>
  <c r="P36" i="3"/>
  <c r="P51" i="3"/>
  <c r="P21" i="3"/>
  <c r="P45" i="3"/>
  <c r="P16" i="3"/>
  <c r="P28" i="3"/>
  <c r="P26" i="3"/>
  <c r="P13" i="3"/>
  <c r="P2" i="3"/>
  <c r="P20" i="3"/>
  <c r="P44" i="3"/>
  <c r="P29" i="3"/>
  <c r="P7" i="3"/>
  <c r="P47" i="3"/>
  <c r="P15" i="3"/>
  <c r="P17" i="3"/>
  <c r="P53" i="3"/>
  <c r="P38" i="3"/>
  <c r="P3" i="3"/>
  <c r="P22" i="3"/>
  <c r="P54" i="3"/>
  <c r="P50" i="3"/>
  <c r="P8" i="3"/>
  <c r="P9" i="3"/>
  <c r="P10" i="3"/>
  <c r="P27" i="3"/>
  <c r="P14" i="3"/>
  <c r="P34" i="3"/>
  <c r="P31" i="3"/>
  <c r="P4" i="3"/>
  <c r="P12" i="3"/>
  <c r="P24" i="3"/>
  <c r="P49" i="3"/>
  <c r="P39" i="3"/>
  <c r="P25" i="3"/>
  <c r="P55" i="3"/>
  <c r="P33" i="3"/>
  <c r="P43" i="3"/>
  <c r="P6" i="3"/>
  <c r="P41" i="3"/>
  <c r="P52" i="3"/>
  <c r="P35" i="3"/>
  <c r="P30" i="3"/>
  <c r="P23" i="3"/>
  <c r="P18" i="3"/>
  <c r="P46" i="3"/>
  <c r="P40" i="3"/>
  <c r="P5" i="3"/>
  <c r="P32" i="3"/>
  <c r="P48" i="3"/>
  <c r="P11" i="3"/>
  <c r="P42" i="3"/>
  <c r="O24" i="3"/>
  <c r="Q51" i="3" l="1"/>
  <c r="Q22" i="3"/>
  <c r="Q7" i="3"/>
  <c r="Q28" i="3"/>
  <c r="Q29" i="3"/>
  <c r="Q24" i="3"/>
  <c r="Q21" i="3"/>
  <c r="Q19" i="3"/>
  <c r="Q35" i="3"/>
  <c r="Q43" i="3"/>
  <c r="Q8" i="3"/>
  <c r="Q5" i="3"/>
  <c r="Q42" i="3"/>
  <c r="Q46" i="3"/>
  <c r="Q4" i="3"/>
  <c r="Q40" i="3"/>
  <c r="Q27" i="3"/>
  <c r="Q6" i="3"/>
  <c r="Q20" i="3"/>
  <c r="Q14" i="3"/>
  <c r="Q12" i="3"/>
  <c r="Q10" i="3"/>
  <c r="Q26" i="3"/>
  <c r="Q47" i="3"/>
  <c r="Q31" i="3"/>
  <c r="Q15" i="3"/>
  <c r="Q38" i="3"/>
  <c r="Q34" i="3"/>
  <c r="Q53" i="3"/>
  <c r="Q54" i="3"/>
  <c r="Q45" i="3"/>
  <c r="Q44" i="3"/>
  <c r="Q37" i="3"/>
  <c r="Q39" i="3"/>
  <c r="Q18" i="3"/>
  <c r="Q16" i="3"/>
  <c r="Q17" i="3"/>
  <c r="Q9" i="3"/>
  <c r="Q52" i="3"/>
  <c r="Q13" i="3"/>
  <c r="Q36" i="3"/>
  <c r="Q41" i="3"/>
  <c r="Q25" i="3"/>
  <c r="Q32" i="3"/>
  <c r="Q33" i="3"/>
  <c r="Q30" i="3"/>
  <c r="Q2" i="3"/>
  <c r="Q48" i="3"/>
  <c r="Q55" i="3"/>
  <c r="Q11" i="3"/>
  <c r="Q23" i="3"/>
  <c r="Q50" i="3"/>
  <c r="Q49" i="3"/>
  <c r="Q3" i="3" l="1"/>
  <c r="O29" i="3" l="1"/>
  <c r="O46" i="3"/>
  <c r="O14" i="3"/>
  <c r="O41" i="3"/>
  <c r="O37" i="3"/>
  <c r="O10" i="3"/>
  <c r="O18" i="3"/>
  <c r="O33" i="3"/>
  <c r="O34" i="3"/>
  <c r="O3" i="3"/>
  <c r="O44" i="3"/>
  <c r="O11" i="3"/>
  <c r="O26" i="3"/>
  <c r="O21" i="3"/>
  <c r="O28" i="3"/>
  <c r="O7" i="3"/>
  <c r="O13" i="3"/>
  <c r="O12" i="3"/>
  <c r="O16" i="3"/>
  <c r="O31" i="3"/>
  <c r="O49" i="3"/>
  <c r="O9" i="3"/>
  <c r="O38" i="3"/>
  <c r="O51" i="3"/>
  <c r="O48" i="3"/>
  <c r="O6" i="3"/>
  <c r="O27" i="3"/>
  <c r="O35" i="3"/>
  <c r="O5" i="3"/>
  <c r="O8" i="3"/>
  <c r="O47" i="3"/>
  <c r="O22" i="3"/>
  <c r="O23" i="3"/>
  <c r="O17" i="3"/>
  <c r="O20" i="3"/>
  <c r="O50" i="3"/>
  <c r="O55" i="3"/>
  <c r="O32" i="3"/>
  <c r="O45" i="3"/>
  <c r="O2" i="3"/>
  <c r="O53" i="3"/>
  <c r="O36" i="3"/>
  <c r="O25" i="3"/>
  <c r="O52" i="3"/>
  <c r="O43" i="3"/>
  <c r="O42" i="3"/>
  <c r="O30" i="3"/>
  <c r="O40" i="3"/>
  <c r="O54" i="3"/>
  <c r="O4" i="3"/>
  <c r="O15" i="3"/>
  <c r="O39" i="3"/>
  <c r="Y2" i="1" l="1"/>
</calcChain>
</file>

<file path=xl/sharedStrings.xml><?xml version="1.0" encoding="utf-8"?>
<sst xmlns="http://schemas.openxmlformats.org/spreadsheetml/2006/main" count="327" uniqueCount="105">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</sst>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3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left" vertical="top" wrapText="1"/>
    </xf>
    <xf numFmtId="3" fontId="2" fillId="5" borderId="3" xfId="0" applyNumberFormat="1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3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left" vertical="top" wrapText="1"/>
    </xf>
    <xf numFmtId="3" fontId="2" fillId="5" borderId="7" xfId="0" applyNumberFormat="1" applyFont="1" applyFill="1" applyBorder="1" applyAlignment="1">
      <alignment horizontal="right" vertical="top" wrapText="1"/>
    </xf>
    <xf numFmtId="0" fontId="2" fillId="5" borderId="7" xfId="0" applyFont="1" applyFill="1" applyBorder="1" applyAlignment="1">
      <alignment horizontal="right" vertical="top" wrapText="1"/>
    </xf>
    <xf numFmtId="1" fontId="2" fillId="5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2" borderId="2" xfId="0" applyFill="1" applyBorder="1"/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ryland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wisconsin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montan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ssachusetts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district-of-columb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india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ryland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wisconsin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montan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ssachusetts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district-of-columb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india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ryland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wisconsin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montan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ssachusetts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district-of-columb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india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ryland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wisconsin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montan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ssachusetts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district-of-columb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india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4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60" t="s">
        <v>67</v>
      </c>
      <c r="Q1" s="60"/>
      <c r="R1" s="60"/>
      <c r="S1" s="4">
        <v>1.4999999999999999E-2</v>
      </c>
      <c r="T1" s="4"/>
      <c r="U1" s="61" t="s">
        <v>76</v>
      </c>
      <c r="V1" s="61"/>
      <c r="W1" s="61"/>
      <c r="X1" s="61"/>
      <c r="Y1" s="61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3">
        <v>1</v>
      </c>
      <c r="B5" s="41" t="s">
        <v>10</v>
      </c>
      <c r="C5" s="1">
        <v>835971</v>
      </c>
      <c r="D5" s="2"/>
      <c r="E5" s="1">
        <v>16178</v>
      </c>
      <c r="F5" s="2"/>
      <c r="G5" s="1">
        <v>430038</v>
      </c>
      <c r="H5" s="1">
        <v>389755</v>
      </c>
      <c r="I5" s="1">
        <v>21157</v>
      </c>
      <c r="J5" s="2">
        <v>409</v>
      </c>
      <c r="K5" s="1">
        <v>15301681</v>
      </c>
      <c r="L5" s="1">
        <v>387264</v>
      </c>
      <c r="M5" s="1">
        <v>39512223</v>
      </c>
      <c r="N5" s="5"/>
      <c r="O5" s="6"/>
      <c r="P5" s="6"/>
    </row>
    <row r="6" spans="1:26" ht="15" thickBot="1" x14ac:dyDescent="0.4">
      <c r="A6" s="43">
        <v>2</v>
      </c>
      <c r="B6" s="41" t="s">
        <v>15</v>
      </c>
      <c r="C6" s="1">
        <v>809560</v>
      </c>
      <c r="D6" s="2"/>
      <c r="E6" s="1">
        <v>16564</v>
      </c>
      <c r="F6" s="2"/>
      <c r="G6" s="1">
        <v>701953</v>
      </c>
      <c r="H6" s="1">
        <v>91043</v>
      </c>
      <c r="I6" s="1">
        <v>27920</v>
      </c>
      <c r="J6" s="2">
        <v>571</v>
      </c>
      <c r="K6" s="1">
        <v>7128908</v>
      </c>
      <c r="L6" s="1">
        <v>245859</v>
      </c>
      <c r="M6" s="1">
        <v>28995881</v>
      </c>
      <c r="N6" s="5"/>
      <c r="O6" s="6"/>
      <c r="P6" s="5"/>
    </row>
    <row r="7" spans="1:26" ht="15" thickBot="1" x14ac:dyDescent="0.4">
      <c r="A7" s="43">
        <v>3</v>
      </c>
      <c r="B7" s="41" t="s">
        <v>13</v>
      </c>
      <c r="C7" s="1">
        <v>717874</v>
      </c>
      <c r="D7" s="2"/>
      <c r="E7" s="1">
        <v>14722</v>
      </c>
      <c r="F7" s="2"/>
      <c r="G7" s="1">
        <v>373146</v>
      </c>
      <c r="H7" s="1">
        <v>330006</v>
      </c>
      <c r="I7" s="1">
        <v>33424</v>
      </c>
      <c r="J7" s="2">
        <v>685</v>
      </c>
      <c r="K7" s="1">
        <v>5419897</v>
      </c>
      <c r="L7" s="1">
        <v>252350</v>
      </c>
      <c r="M7" s="1">
        <v>21477737</v>
      </c>
      <c r="N7" s="5"/>
      <c r="O7" s="6"/>
      <c r="P7" s="5"/>
    </row>
    <row r="8" spans="1:26" ht="15" thickBot="1" x14ac:dyDescent="0.4">
      <c r="A8" s="43">
        <v>4</v>
      </c>
      <c r="B8" s="41" t="s">
        <v>7</v>
      </c>
      <c r="C8" s="1">
        <v>500415</v>
      </c>
      <c r="D8" s="2"/>
      <c r="E8" s="1">
        <v>33318</v>
      </c>
      <c r="F8" s="2"/>
      <c r="G8" s="1">
        <v>399639</v>
      </c>
      <c r="H8" s="1">
        <v>67458</v>
      </c>
      <c r="I8" s="1">
        <v>25724</v>
      </c>
      <c r="J8" s="1">
        <v>1713</v>
      </c>
      <c r="K8" s="1">
        <v>11297024</v>
      </c>
      <c r="L8" s="1">
        <v>580718</v>
      </c>
      <c r="M8" s="1">
        <v>19453561</v>
      </c>
      <c r="N8" s="5"/>
      <c r="O8" s="6"/>
      <c r="P8" s="5"/>
    </row>
    <row r="9" spans="1:26" ht="15" thickBot="1" x14ac:dyDescent="0.4">
      <c r="A9" s="43">
        <v>5</v>
      </c>
      <c r="B9" s="41" t="s">
        <v>16</v>
      </c>
      <c r="C9" s="1">
        <v>323714</v>
      </c>
      <c r="D9" s="2"/>
      <c r="E9" s="1">
        <v>7192</v>
      </c>
      <c r="F9" s="2"/>
      <c r="G9" s="1">
        <v>113086</v>
      </c>
      <c r="H9" s="1">
        <v>203436</v>
      </c>
      <c r="I9" s="1">
        <v>30489</v>
      </c>
      <c r="J9" s="2">
        <v>677</v>
      </c>
      <c r="K9" s="1">
        <v>3339684</v>
      </c>
      <c r="L9" s="1">
        <v>314548</v>
      </c>
      <c r="M9" s="1">
        <v>10617423</v>
      </c>
      <c r="N9" s="6"/>
      <c r="O9" s="6"/>
      <c r="P9" s="34"/>
    </row>
    <row r="10" spans="1:26" ht="15" thickBot="1" x14ac:dyDescent="0.4">
      <c r="A10" s="43">
        <v>6</v>
      </c>
      <c r="B10" s="41" t="s">
        <v>12</v>
      </c>
      <c r="C10" s="1">
        <v>306133</v>
      </c>
      <c r="D10" s="2"/>
      <c r="E10" s="1">
        <v>9054</v>
      </c>
      <c r="F10" s="2"/>
      <c r="G10" s="1">
        <v>211320</v>
      </c>
      <c r="H10" s="1">
        <v>85759</v>
      </c>
      <c r="I10" s="1">
        <v>24159</v>
      </c>
      <c r="J10" s="2">
        <v>714</v>
      </c>
      <c r="K10" s="1">
        <v>5924956</v>
      </c>
      <c r="L10" s="1">
        <v>467569</v>
      </c>
      <c r="M10" s="1">
        <v>12671821</v>
      </c>
      <c r="N10" s="5"/>
      <c r="O10" s="6"/>
    </row>
    <row r="11" spans="1:26" ht="15" thickBot="1" x14ac:dyDescent="0.4">
      <c r="A11" s="43">
        <v>7</v>
      </c>
      <c r="B11" s="41" t="s">
        <v>33</v>
      </c>
      <c r="C11" s="1">
        <v>221070</v>
      </c>
      <c r="D11" s="2"/>
      <c r="E11" s="1">
        <v>5707</v>
      </c>
      <c r="F11" s="2"/>
      <c r="G11" s="1">
        <v>35838</v>
      </c>
      <c r="H11" s="1">
        <v>179525</v>
      </c>
      <c r="I11" s="1">
        <v>30372</v>
      </c>
      <c r="J11" s="2">
        <v>784</v>
      </c>
      <c r="K11" s="1">
        <v>1800202</v>
      </c>
      <c r="L11" s="1">
        <v>247324</v>
      </c>
      <c r="M11" s="1">
        <v>7278717</v>
      </c>
      <c r="N11" s="6"/>
      <c r="O11" s="6"/>
    </row>
    <row r="12" spans="1:26" ht="15" thickBot="1" x14ac:dyDescent="0.4">
      <c r="A12" s="43">
        <v>8</v>
      </c>
      <c r="B12" s="41" t="s">
        <v>24</v>
      </c>
      <c r="C12" s="1">
        <v>219754</v>
      </c>
      <c r="D12" s="2"/>
      <c r="E12" s="1">
        <v>3637</v>
      </c>
      <c r="F12" s="2"/>
      <c r="G12" s="1">
        <v>192644</v>
      </c>
      <c r="H12" s="1">
        <v>23473</v>
      </c>
      <c r="I12" s="1">
        <v>20953</v>
      </c>
      <c r="J12" s="2">
        <v>347</v>
      </c>
      <c r="K12" s="1">
        <v>3188371</v>
      </c>
      <c r="L12" s="1">
        <v>303999</v>
      </c>
      <c r="M12" s="1">
        <v>10488084</v>
      </c>
      <c r="N12" s="5"/>
      <c r="O12" s="6"/>
    </row>
    <row r="13" spans="1:26" ht="15" thickBot="1" x14ac:dyDescent="0.4">
      <c r="A13" s="43">
        <v>9</v>
      </c>
      <c r="B13" s="41" t="s">
        <v>8</v>
      </c>
      <c r="C13" s="1">
        <v>212564</v>
      </c>
      <c r="D13" s="2"/>
      <c r="E13" s="1">
        <v>16261</v>
      </c>
      <c r="F13" s="2"/>
      <c r="G13" s="1">
        <v>173185</v>
      </c>
      <c r="H13" s="1">
        <v>23118</v>
      </c>
      <c r="I13" s="1">
        <v>23931</v>
      </c>
      <c r="J13" s="1">
        <v>1831</v>
      </c>
      <c r="K13" s="1">
        <v>3758058</v>
      </c>
      <c r="L13" s="1">
        <v>423100</v>
      </c>
      <c r="M13" s="1">
        <v>8882190</v>
      </c>
      <c r="N13" s="5"/>
      <c r="O13" s="6"/>
    </row>
    <row r="14" spans="1:26" ht="15" thickBot="1" x14ac:dyDescent="0.4">
      <c r="A14" s="43">
        <v>10</v>
      </c>
      <c r="B14" s="41" t="s">
        <v>20</v>
      </c>
      <c r="C14" s="1">
        <v>203699</v>
      </c>
      <c r="D14" s="2"/>
      <c r="E14" s="1">
        <v>2597</v>
      </c>
      <c r="F14" s="2"/>
      <c r="G14" s="1">
        <v>185221</v>
      </c>
      <c r="H14" s="1">
        <v>15881</v>
      </c>
      <c r="I14" s="1">
        <v>29828</v>
      </c>
      <c r="J14" s="2">
        <v>380</v>
      </c>
      <c r="K14" s="1">
        <v>3006185</v>
      </c>
      <c r="L14" s="1">
        <v>440197</v>
      </c>
      <c r="M14" s="1">
        <v>6829174</v>
      </c>
      <c r="N14" s="5"/>
      <c r="O14" s="6"/>
    </row>
    <row r="15" spans="1:26" ht="15" thickBot="1" x14ac:dyDescent="0.4">
      <c r="A15" s="43">
        <v>11</v>
      </c>
      <c r="B15" s="41" t="s">
        <v>19</v>
      </c>
      <c r="C15" s="1">
        <v>169127</v>
      </c>
      <c r="D15" s="2"/>
      <c r="E15" s="1">
        <v>8308</v>
      </c>
      <c r="F15" s="2"/>
      <c r="G15" s="1">
        <v>134649</v>
      </c>
      <c r="H15" s="1">
        <v>26170</v>
      </c>
      <c r="I15" s="1">
        <v>13211</v>
      </c>
      <c r="J15" s="2">
        <v>649</v>
      </c>
      <c r="K15" s="1">
        <v>2099615</v>
      </c>
      <c r="L15" s="1">
        <v>164007</v>
      </c>
      <c r="M15" s="1">
        <v>12801989</v>
      </c>
      <c r="N15" s="5"/>
      <c r="O15" s="6"/>
    </row>
    <row r="16" spans="1:26" ht="15" thickBot="1" x14ac:dyDescent="0.4">
      <c r="A16" s="43">
        <v>12</v>
      </c>
      <c r="B16" s="41" t="s">
        <v>14</v>
      </c>
      <c r="C16" s="1">
        <v>168512</v>
      </c>
      <c r="D16" s="2"/>
      <c r="E16" s="1">
        <v>5586</v>
      </c>
      <c r="F16" s="2"/>
      <c r="G16" s="1">
        <v>154163</v>
      </c>
      <c r="H16" s="1">
        <v>8763</v>
      </c>
      <c r="I16" s="1">
        <v>36249</v>
      </c>
      <c r="J16" s="1">
        <v>1202</v>
      </c>
      <c r="K16" s="1">
        <v>2389595</v>
      </c>
      <c r="L16" s="1">
        <v>514025</v>
      </c>
      <c r="M16" s="1">
        <v>4648794</v>
      </c>
      <c r="N16" s="5"/>
      <c r="O16" s="6"/>
    </row>
    <row r="17" spans="1:15" ht="15" thickBot="1" x14ac:dyDescent="0.4">
      <c r="A17" s="43">
        <v>13</v>
      </c>
      <c r="B17" s="41" t="s">
        <v>21</v>
      </c>
      <c r="C17" s="1">
        <v>160030</v>
      </c>
      <c r="D17" s="2"/>
      <c r="E17" s="1">
        <v>4936</v>
      </c>
      <c r="F17" s="2"/>
      <c r="G17" s="1">
        <v>137633</v>
      </c>
      <c r="H17" s="1">
        <v>17461</v>
      </c>
      <c r="I17" s="1">
        <v>13691</v>
      </c>
      <c r="J17" s="2">
        <v>422</v>
      </c>
      <c r="K17" s="1">
        <v>3378983</v>
      </c>
      <c r="L17" s="1">
        <v>289071</v>
      </c>
      <c r="M17" s="1">
        <v>11689100</v>
      </c>
      <c r="N17" s="5"/>
      <c r="O17" s="6"/>
    </row>
    <row r="18" spans="1:15" ht="15" thickBot="1" x14ac:dyDescent="0.4">
      <c r="A18" s="43">
        <v>14</v>
      </c>
      <c r="B18" s="41" t="s">
        <v>36</v>
      </c>
      <c r="C18" s="1">
        <v>159713</v>
      </c>
      <c r="D18" s="2"/>
      <c r="E18" s="1">
        <v>2559</v>
      </c>
      <c r="F18" s="2"/>
      <c r="G18" s="1">
        <v>67948</v>
      </c>
      <c r="H18" s="1">
        <v>89206</v>
      </c>
      <c r="I18" s="1">
        <v>32573</v>
      </c>
      <c r="J18" s="2">
        <v>522</v>
      </c>
      <c r="K18" s="1">
        <v>1226796</v>
      </c>
      <c r="L18" s="1">
        <v>250204</v>
      </c>
      <c r="M18" s="1">
        <v>4903185</v>
      </c>
      <c r="N18" s="6"/>
      <c r="O18" s="6"/>
    </row>
    <row r="19" spans="1:15" ht="15" thickBot="1" x14ac:dyDescent="0.4">
      <c r="A19" s="43">
        <v>15</v>
      </c>
      <c r="B19" s="41" t="s">
        <v>29</v>
      </c>
      <c r="C19" s="1">
        <v>152557</v>
      </c>
      <c r="D19" s="2"/>
      <c r="E19" s="1">
        <v>3276</v>
      </c>
      <c r="F19" s="2"/>
      <c r="G19" s="1">
        <v>17893</v>
      </c>
      <c r="H19" s="1">
        <v>131388</v>
      </c>
      <c r="I19" s="1">
        <v>17873</v>
      </c>
      <c r="J19" s="2">
        <v>384</v>
      </c>
      <c r="K19" s="1">
        <v>2294394</v>
      </c>
      <c r="L19" s="1">
        <v>268805</v>
      </c>
      <c r="M19" s="1">
        <v>8535519</v>
      </c>
      <c r="N19" s="5"/>
      <c r="O19" s="6"/>
    </row>
    <row r="20" spans="1:15" ht="15" thickBot="1" x14ac:dyDescent="0.4">
      <c r="A20" s="43">
        <v>16</v>
      </c>
      <c r="B20" s="41" t="s">
        <v>25</v>
      </c>
      <c r="C20" s="1">
        <v>152159</v>
      </c>
      <c r="D20" s="2"/>
      <c r="E20" s="1">
        <v>3456</v>
      </c>
      <c r="F20" s="2"/>
      <c r="G20" s="1">
        <v>74273</v>
      </c>
      <c r="H20" s="1">
        <v>74430</v>
      </c>
      <c r="I20" s="1">
        <v>29553</v>
      </c>
      <c r="J20" s="2">
        <v>671</v>
      </c>
      <c r="K20" s="1">
        <v>1512129</v>
      </c>
      <c r="L20" s="1">
        <v>293691</v>
      </c>
      <c r="M20" s="1">
        <v>5148714</v>
      </c>
      <c r="N20" s="5"/>
      <c r="O20" s="6"/>
    </row>
    <row r="21" spans="1:15" ht="15" thickBot="1" x14ac:dyDescent="0.4">
      <c r="A21" s="43">
        <v>17</v>
      </c>
      <c r="B21" s="41" t="s">
        <v>11</v>
      </c>
      <c r="C21" s="1">
        <v>142726</v>
      </c>
      <c r="D21" s="2"/>
      <c r="E21" s="1">
        <v>7139</v>
      </c>
      <c r="F21" s="2"/>
      <c r="G21" s="1">
        <v>99521</v>
      </c>
      <c r="H21" s="1">
        <v>36066</v>
      </c>
      <c r="I21" s="1">
        <v>14291</v>
      </c>
      <c r="J21" s="2">
        <v>715</v>
      </c>
      <c r="K21" s="1">
        <v>4154252</v>
      </c>
      <c r="L21" s="1">
        <v>415972</v>
      </c>
      <c r="M21" s="1">
        <v>9986857</v>
      </c>
      <c r="N21" s="5"/>
      <c r="O21" s="6"/>
    </row>
    <row r="22" spans="1:15" ht="15" thickBot="1" x14ac:dyDescent="0.4">
      <c r="A22" s="43">
        <v>18</v>
      </c>
      <c r="B22" s="41" t="s">
        <v>35</v>
      </c>
      <c r="C22" s="1">
        <v>138432</v>
      </c>
      <c r="D22" s="2"/>
      <c r="E22" s="1">
        <v>2307</v>
      </c>
      <c r="F22" s="2"/>
      <c r="G22" s="1">
        <v>24320</v>
      </c>
      <c r="H22" s="1">
        <v>111805</v>
      </c>
      <c r="I22" s="1">
        <v>22555</v>
      </c>
      <c r="J22" s="2">
        <v>376</v>
      </c>
      <c r="K22" s="1">
        <v>2023733</v>
      </c>
      <c r="L22" s="1">
        <v>329736</v>
      </c>
      <c r="M22" s="1">
        <v>6137428</v>
      </c>
      <c r="N22" s="5"/>
      <c r="O22" s="6"/>
    </row>
    <row r="23" spans="1:15" ht="15" thickBot="1" x14ac:dyDescent="0.4">
      <c r="A23" s="43">
        <v>19</v>
      </c>
      <c r="B23" s="41" t="s">
        <v>17</v>
      </c>
      <c r="C23" s="1">
        <v>135462</v>
      </c>
      <c r="D23" s="2"/>
      <c r="E23" s="1">
        <v>9530</v>
      </c>
      <c r="F23" s="2"/>
      <c r="G23" s="1">
        <v>113768</v>
      </c>
      <c r="H23" s="1">
        <v>12164</v>
      </c>
      <c r="I23" s="1">
        <v>19654</v>
      </c>
      <c r="J23" s="1">
        <v>1383</v>
      </c>
      <c r="K23" s="1">
        <v>2579189</v>
      </c>
      <c r="L23" s="1">
        <v>374202</v>
      </c>
      <c r="M23" s="1">
        <v>6892503</v>
      </c>
      <c r="N23" s="6"/>
      <c r="O23" s="6"/>
    </row>
    <row r="24" spans="1:15" ht="15" thickBot="1" x14ac:dyDescent="0.4">
      <c r="A24" s="43">
        <v>20</v>
      </c>
      <c r="B24" s="41" t="s">
        <v>22</v>
      </c>
      <c r="C24" s="1">
        <v>134359</v>
      </c>
      <c r="D24" s="2"/>
      <c r="E24" s="1">
        <v>1381</v>
      </c>
      <c r="F24" s="2"/>
      <c r="G24" s="1">
        <v>108371</v>
      </c>
      <c r="H24" s="1">
        <v>24607</v>
      </c>
      <c r="I24" s="1">
        <v>23076</v>
      </c>
      <c r="J24" s="2">
        <v>237</v>
      </c>
      <c r="K24" s="1">
        <v>1606936</v>
      </c>
      <c r="L24" s="1">
        <v>275990</v>
      </c>
      <c r="M24" s="1">
        <v>5822434</v>
      </c>
      <c r="N24" s="5"/>
      <c r="O24" s="6"/>
    </row>
    <row r="25" spans="1:15" ht="15" thickBot="1" x14ac:dyDescent="0.4">
      <c r="A25" s="43">
        <v>21</v>
      </c>
      <c r="B25" s="41" t="s">
        <v>26</v>
      </c>
      <c r="C25" s="1">
        <v>127791</v>
      </c>
      <c r="D25" s="2"/>
      <c r="E25" s="1">
        <v>3961</v>
      </c>
      <c r="F25" s="2"/>
      <c r="G25" s="1">
        <v>7657</v>
      </c>
      <c r="H25" s="1">
        <v>116173</v>
      </c>
      <c r="I25" s="1">
        <v>21138</v>
      </c>
      <c r="J25" s="2">
        <v>655</v>
      </c>
      <c r="K25" s="1">
        <v>2734800</v>
      </c>
      <c r="L25" s="1">
        <v>452356</v>
      </c>
      <c r="M25" s="1">
        <v>6045680</v>
      </c>
      <c r="N25" s="6"/>
      <c r="O25" s="6"/>
    </row>
    <row r="26" spans="1:15" ht="15" thickBot="1" x14ac:dyDescent="0.4">
      <c r="A26" s="43">
        <v>22</v>
      </c>
      <c r="B26" s="41" t="s">
        <v>27</v>
      </c>
      <c r="C26" s="1">
        <v>125976</v>
      </c>
      <c r="D26" s="2"/>
      <c r="E26" s="1">
        <v>3681</v>
      </c>
      <c r="F26" s="2"/>
      <c r="G26" s="1">
        <v>98127</v>
      </c>
      <c r="H26" s="1">
        <v>24168</v>
      </c>
      <c r="I26" s="1">
        <v>18712</v>
      </c>
      <c r="J26" s="2">
        <v>547</v>
      </c>
      <c r="K26" s="1">
        <v>2181850</v>
      </c>
      <c r="L26" s="1">
        <v>324091</v>
      </c>
      <c r="M26" s="1">
        <v>6732219</v>
      </c>
      <c r="N26" s="5"/>
      <c r="O26" s="6"/>
    </row>
    <row r="27" spans="1:15" ht="15" thickBot="1" x14ac:dyDescent="0.4">
      <c r="A27" s="43">
        <v>23</v>
      </c>
      <c r="B27" s="41" t="s">
        <v>32</v>
      </c>
      <c r="C27" s="1">
        <v>104799</v>
      </c>
      <c r="D27" s="2"/>
      <c r="E27" s="1">
        <v>2136</v>
      </c>
      <c r="F27" s="2"/>
      <c r="G27" s="1">
        <v>94416</v>
      </c>
      <c r="H27" s="1">
        <v>8247</v>
      </c>
      <c r="I27" s="1">
        <v>18583</v>
      </c>
      <c r="J27" s="2">
        <v>379</v>
      </c>
      <c r="K27" s="1">
        <v>2169786</v>
      </c>
      <c r="L27" s="1">
        <v>384739</v>
      </c>
      <c r="M27" s="1">
        <v>5639632</v>
      </c>
      <c r="N27" s="5"/>
      <c r="O27" s="6"/>
    </row>
    <row r="28" spans="1:15" ht="15" thickBot="1" x14ac:dyDescent="0.4">
      <c r="A28" s="43">
        <v>24</v>
      </c>
      <c r="B28" s="41" t="s">
        <v>30</v>
      </c>
      <c r="C28" s="1">
        <v>100703</v>
      </c>
      <c r="D28" s="2"/>
      <c r="E28" s="1">
        <v>3013</v>
      </c>
      <c r="F28" s="2"/>
      <c r="G28" s="1">
        <v>90577</v>
      </c>
      <c r="H28" s="1">
        <v>7113</v>
      </c>
      <c r="I28" s="1">
        <v>33837</v>
      </c>
      <c r="J28" s="1">
        <v>1012</v>
      </c>
      <c r="K28" s="1">
        <v>904005</v>
      </c>
      <c r="L28" s="1">
        <v>303750</v>
      </c>
      <c r="M28" s="1">
        <v>2976149</v>
      </c>
      <c r="N28" s="5"/>
      <c r="O28" s="6"/>
    </row>
    <row r="29" spans="1:15" ht="15" thickBot="1" x14ac:dyDescent="0.4">
      <c r="A29" s="43">
        <v>25</v>
      </c>
      <c r="B29" s="41" t="s">
        <v>9</v>
      </c>
      <c r="C29" s="1">
        <v>94094</v>
      </c>
      <c r="D29" s="2"/>
      <c r="E29" s="1">
        <v>2160</v>
      </c>
      <c r="F29" s="2"/>
      <c r="G29" s="1">
        <v>44238</v>
      </c>
      <c r="H29" s="1">
        <v>47696</v>
      </c>
      <c r="I29" s="1">
        <v>12357</v>
      </c>
      <c r="J29" s="2">
        <v>284</v>
      </c>
      <c r="K29" s="1">
        <v>1951407</v>
      </c>
      <c r="L29" s="1">
        <v>256262</v>
      </c>
      <c r="M29" s="1">
        <v>7614893</v>
      </c>
      <c r="N29" s="5"/>
      <c r="O29" s="6"/>
    </row>
    <row r="30" spans="1:15" ht="15" thickBot="1" x14ac:dyDescent="0.4">
      <c r="A30" s="43">
        <v>26</v>
      </c>
      <c r="B30" s="41" t="s">
        <v>41</v>
      </c>
      <c r="C30" s="1">
        <v>93260</v>
      </c>
      <c r="D30" s="49">
        <v>264</v>
      </c>
      <c r="E30" s="1">
        <v>1399</v>
      </c>
      <c r="F30" s="50">
        <v>7</v>
      </c>
      <c r="G30" s="1">
        <v>72141</v>
      </c>
      <c r="H30" s="1">
        <v>19720</v>
      </c>
      <c r="I30" s="1">
        <v>29559</v>
      </c>
      <c r="J30" s="2">
        <v>443</v>
      </c>
      <c r="K30" s="1">
        <v>826507</v>
      </c>
      <c r="L30" s="1">
        <v>261962</v>
      </c>
      <c r="M30" s="1">
        <v>3155070</v>
      </c>
      <c r="N30" s="5"/>
      <c r="O30" s="6"/>
    </row>
    <row r="31" spans="1:15" ht="15" thickBot="1" x14ac:dyDescent="0.4">
      <c r="A31" s="43">
        <v>27</v>
      </c>
      <c r="B31" s="41" t="s">
        <v>46</v>
      </c>
      <c r="C31" s="1">
        <v>91982</v>
      </c>
      <c r="D31" s="2"/>
      <c r="E31" s="1">
        <v>1055</v>
      </c>
      <c r="F31" s="2"/>
      <c r="G31" s="1">
        <v>78155</v>
      </c>
      <c r="H31" s="1">
        <v>12772</v>
      </c>
      <c r="I31" s="1">
        <v>23246</v>
      </c>
      <c r="J31" s="2">
        <v>267</v>
      </c>
      <c r="K31" s="1">
        <v>1294532</v>
      </c>
      <c r="L31" s="1">
        <v>327152</v>
      </c>
      <c r="M31" s="1">
        <v>3956971</v>
      </c>
      <c r="N31" s="5"/>
      <c r="O31" s="6"/>
    </row>
    <row r="32" spans="1:15" ht="15" thickBot="1" x14ac:dyDescent="0.4">
      <c r="A32" s="43">
        <v>28</v>
      </c>
      <c r="B32" s="41" t="s">
        <v>34</v>
      </c>
      <c r="C32" s="1">
        <v>87430</v>
      </c>
      <c r="D32" s="2"/>
      <c r="E32" s="1">
        <v>1447</v>
      </c>
      <c r="F32" s="2"/>
      <c r="G32" s="1">
        <v>79052</v>
      </c>
      <c r="H32" s="1">
        <v>6931</v>
      </c>
      <c r="I32" s="1">
        <v>28971</v>
      </c>
      <c r="J32" s="2">
        <v>479</v>
      </c>
      <c r="K32" s="1">
        <v>1101172</v>
      </c>
      <c r="L32" s="1">
        <v>364892</v>
      </c>
      <c r="M32" s="1">
        <v>3017804</v>
      </c>
      <c r="N32" s="5"/>
      <c r="O32" s="6"/>
    </row>
    <row r="33" spans="1:15" ht="15" thickBot="1" x14ac:dyDescent="0.4">
      <c r="A33" s="43">
        <v>29</v>
      </c>
      <c r="B33" s="41" t="s">
        <v>31</v>
      </c>
      <c r="C33" s="1">
        <v>82437</v>
      </c>
      <c r="D33" s="2"/>
      <c r="E33" s="1">
        <v>1623</v>
      </c>
      <c r="F33" s="2"/>
      <c r="G33" s="1">
        <v>60000</v>
      </c>
      <c r="H33" s="1">
        <v>20814</v>
      </c>
      <c r="I33" s="1">
        <v>26764</v>
      </c>
      <c r="J33" s="2">
        <v>527</v>
      </c>
      <c r="K33" s="1">
        <v>1089057</v>
      </c>
      <c r="L33" s="1">
        <v>353572</v>
      </c>
      <c r="M33" s="1">
        <v>3080156</v>
      </c>
      <c r="N33" s="5"/>
      <c r="O33" s="6"/>
    </row>
    <row r="34" spans="1:15" ht="15" thickBot="1" x14ac:dyDescent="0.4">
      <c r="A34" s="43">
        <v>30</v>
      </c>
      <c r="B34" s="41" t="s">
        <v>28</v>
      </c>
      <c r="C34" s="1">
        <v>78723</v>
      </c>
      <c r="D34" s="2"/>
      <c r="E34" s="2">
        <v>482</v>
      </c>
      <c r="F34" s="2"/>
      <c r="G34" s="1">
        <v>57965</v>
      </c>
      <c r="H34" s="1">
        <v>20276</v>
      </c>
      <c r="I34" s="1">
        <v>24555</v>
      </c>
      <c r="J34" s="2">
        <v>150</v>
      </c>
      <c r="K34" s="1">
        <v>1131691</v>
      </c>
      <c r="L34" s="1">
        <v>352996</v>
      </c>
      <c r="M34" s="1">
        <v>3205958</v>
      </c>
      <c r="N34" s="6"/>
      <c r="O34" s="6"/>
    </row>
    <row r="35" spans="1:15" ht="15" thickBot="1" x14ac:dyDescent="0.4">
      <c r="A35" s="43">
        <v>31</v>
      </c>
      <c r="B35" s="41" t="s">
        <v>18</v>
      </c>
      <c r="C35" s="1">
        <v>73537</v>
      </c>
      <c r="D35" s="2"/>
      <c r="E35" s="1">
        <v>2069</v>
      </c>
      <c r="F35" s="2"/>
      <c r="G35" s="1">
        <v>32893</v>
      </c>
      <c r="H35" s="1">
        <v>38575</v>
      </c>
      <c r="I35" s="1">
        <v>12770</v>
      </c>
      <c r="J35" s="2">
        <v>359</v>
      </c>
      <c r="K35" s="1">
        <v>957533</v>
      </c>
      <c r="L35" s="1">
        <v>166275</v>
      </c>
      <c r="M35" s="1">
        <v>5758736</v>
      </c>
      <c r="N35" s="6"/>
      <c r="O35" s="6"/>
    </row>
    <row r="36" spans="1:15" ht="15" thickBot="1" x14ac:dyDescent="0.4">
      <c r="A36" s="43">
        <v>32</v>
      </c>
      <c r="B36" s="41" t="s">
        <v>38</v>
      </c>
      <c r="C36" s="1">
        <v>73158</v>
      </c>
      <c r="D36" s="2"/>
      <c r="E36" s="1">
        <v>1214</v>
      </c>
      <c r="F36" s="2"/>
      <c r="G36" s="1">
        <v>12445</v>
      </c>
      <c r="H36" s="1">
        <v>59499</v>
      </c>
      <c r="I36" s="1">
        <v>16375</v>
      </c>
      <c r="J36" s="2">
        <v>272</v>
      </c>
      <c r="K36" s="1">
        <v>1539707</v>
      </c>
      <c r="L36" s="1">
        <v>344633</v>
      </c>
      <c r="M36" s="1">
        <v>4467673</v>
      </c>
      <c r="N36" s="5"/>
      <c r="O36" s="6"/>
    </row>
    <row r="37" spans="1:15" ht="15" thickBot="1" x14ac:dyDescent="0.4">
      <c r="A37" s="43">
        <v>33</v>
      </c>
      <c r="B37" s="41" t="s">
        <v>45</v>
      </c>
      <c r="C37" s="1">
        <v>63580</v>
      </c>
      <c r="D37" s="2"/>
      <c r="E37" s="2">
        <v>706</v>
      </c>
      <c r="F37" s="2"/>
      <c r="G37" s="1">
        <v>47822</v>
      </c>
      <c r="H37" s="1">
        <v>15052</v>
      </c>
      <c r="I37" s="1">
        <v>21824</v>
      </c>
      <c r="J37" s="2">
        <v>242</v>
      </c>
      <c r="K37" s="1">
        <v>541106</v>
      </c>
      <c r="L37" s="1">
        <v>185736</v>
      </c>
      <c r="M37" s="1">
        <v>2913314</v>
      </c>
      <c r="N37" s="5"/>
      <c r="O37" s="6"/>
    </row>
    <row r="38" spans="1:15" ht="15" thickBot="1" x14ac:dyDescent="0.4">
      <c r="A38" s="43">
        <v>34</v>
      </c>
      <c r="B38" s="41" t="s">
        <v>23</v>
      </c>
      <c r="C38" s="1">
        <v>59120</v>
      </c>
      <c r="D38" s="2"/>
      <c r="E38" s="1">
        <v>4517</v>
      </c>
      <c r="F38" s="2"/>
      <c r="G38" s="1">
        <v>42634</v>
      </c>
      <c r="H38" s="1">
        <v>11969</v>
      </c>
      <c r="I38" s="1">
        <v>16582</v>
      </c>
      <c r="J38" s="1">
        <v>1267</v>
      </c>
      <c r="K38" s="1">
        <v>1724308</v>
      </c>
      <c r="L38" s="1">
        <v>483638</v>
      </c>
      <c r="M38" s="1">
        <v>3565287</v>
      </c>
      <c r="N38" s="5"/>
      <c r="O38" s="6"/>
    </row>
    <row r="39" spans="1:15" ht="15" thickBot="1" x14ac:dyDescent="0.4">
      <c r="A39" s="43">
        <v>35</v>
      </c>
      <c r="B39" s="41" t="s">
        <v>50</v>
      </c>
      <c r="C39" s="1">
        <v>48259</v>
      </c>
      <c r="D39" s="2"/>
      <c r="E39" s="2">
        <v>503</v>
      </c>
      <c r="F39" s="2"/>
      <c r="G39" s="1">
        <v>34830</v>
      </c>
      <c r="H39" s="1">
        <v>12926</v>
      </c>
      <c r="I39" s="1">
        <v>24948</v>
      </c>
      <c r="J39" s="2">
        <v>260</v>
      </c>
      <c r="K39" s="1">
        <v>481328</v>
      </c>
      <c r="L39" s="1">
        <v>248824</v>
      </c>
      <c r="M39" s="1">
        <v>1934408</v>
      </c>
      <c r="N39" s="5"/>
      <c r="O39" s="6"/>
    </row>
    <row r="40" spans="1:15" ht="15" thickBot="1" x14ac:dyDescent="0.4">
      <c r="A40" s="43">
        <v>36</v>
      </c>
      <c r="B40" s="41" t="s">
        <v>49</v>
      </c>
      <c r="C40" s="1">
        <v>44422</v>
      </c>
      <c r="D40" s="2"/>
      <c r="E40" s="2">
        <v>487</v>
      </c>
      <c r="F40" s="2"/>
      <c r="G40" s="1">
        <v>23115</v>
      </c>
      <c r="H40" s="1">
        <v>20820</v>
      </c>
      <c r="I40" s="1">
        <v>24858</v>
      </c>
      <c r="J40" s="2">
        <v>273</v>
      </c>
      <c r="K40" s="1">
        <v>319945</v>
      </c>
      <c r="L40" s="1">
        <v>179034</v>
      </c>
      <c r="M40" s="1">
        <v>1787065</v>
      </c>
      <c r="N40" s="5"/>
      <c r="O40" s="6"/>
    </row>
    <row r="41" spans="1:15" ht="15" thickBot="1" x14ac:dyDescent="0.4">
      <c r="A41" s="43">
        <v>37</v>
      </c>
      <c r="B41" s="41" t="s">
        <v>37</v>
      </c>
      <c r="C41" s="1">
        <v>35049</v>
      </c>
      <c r="D41" s="2"/>
      <c r="E41" s="2">
        <v>572</v>
      </c>
      <c r="F41" s="2"/>
      <c r="G41" s="1">
        <v>5826</v>
      </c>
      <c r="H41" s="1">
        <v>28651</v>
      </c>
      <c r="I41" s="1">
        <v>8310</v>
      </c>
      <c r="J41" s="2">
        <v>136</v>
      </c>
      <c r="K41" s="1">
        <v>707292</v>
      </c>
      <c r="L41" s="1">
        <v>167695</v>
      </c>
      <c r="M41" s="1">
        <v>4217737</v>
      </c>
      <c r="N41" s="5"/>
      <c r="O41" s="6"/>
    </row>
    <row r="42" spans="1:15" ht="15" thickBot="1" x14ac:dyDescent="0.4">
      <c r="A42" s="43">
        <v>38</v>
      </c>
      <c r="B42" s="41" t="s">
        <v>44</v>
      </c>
      <c r="C42" s="1">
        <v>30632</v>
      </c>
      <c r="D42" s="2"/>
      <c r="E42" s="2">
        <v>894</v>
      </c>
      <c r="F42" s="2"/>
      <c r="G42" s="1">
        <v>17330</v>
      </c>
      <c r="H42" s="1">
        <v>12408</v>
      </c>
      <c r="I42" s="1">
        <v>14609</v>
      </c>
      <c r="J42" s="2">
        <v>426</v>
      </c>
      <c r="K42" s="1">
        <v>954596</v>
      </c>
      <c r="L42" s="1">
        <v>455257</v>
      </c>
      <c r="M42" s="1">
        <v>2096829</v>
      </c>
      <c r="N42" s="5"/>
      <c r="O42" s="6"/>
    </row>
    <row r="43" spans="1:15" ht="15" thickBot="1" x14ac:dyDescent="0.4">
      <c r="A43" s="43">
        <v>39</v>
      </c>
      <c r="B43" s="41" t="s">
        <v>40</v>
      </c>
      <c r="C43" s="1">
        <v>25419</v>
      </c>
      <c r="D43" s="2"/>
      <c r="E43" s="1">
        <v>1121</v>
      </c>
      <c r="F43" s="2"/>
      <c r="G43" s="1">
        <v>2381</v>
      </c>
      <c r="H43" s="1">
        <v>21917</v>
      </c>
      <c r="I43" s="1">
        <v>23995</v>
      </c>
      <c r="J43" s="1">
        <v>1058</v>
      </c>
      <c r="K43" s="1">
        <v>820305</v>
      </c>
      <c r="L43" s="1">
        <v>774339</v>
      </c>
      <c r="M43" s="1">
        <v>1059361</v>
      </c>
      <c r="N43" s="5"/>
      <c r="O43" s="6"/>
    </row>
    <row r="44" spans="1:15" ht="15" thickBot="1" x14ac:dyDescent="0.4">
      <c r="A44" s="43">
        <v>40</v>
      </c>
      <c r="B44" s="41" t="s">
        <v>54</v>
      </c>
      <c r="C44" s="1">
        <v>24598</v>
      </c>
      <c r="D44" s="2"/>
      <c r="E44" s="2">
        <v>248</v>
      </c>
      <c r="F44" s="2"/>
      <c r="G44" s="1">
        <v>20076</v>
      </c>
      <c r="H44" s="1">
        <v>4274</v>
      </c>
      <c r="I44" s="1">
        <v>27805</v>
      </c>
      <c r="J44" s="2">
        <v>280</v>
      </c>
      <c r="K44" s="1">
        <v>200443</v>
      </c>
      <c r="L44" s="1">
        <v>226577</v>
      </c>
      <c r="M44" s="1">
        <v>884659</v>
      </c>
      <c r="N44" s="6"/>
      <c r="O44" s="6"/>
    </row>
    <row r="45" spans="1:15" ht="15" thickBot="1" x14ac:dyDescent="0.4">
      <c r="A45" s="43">
        <v>41</v>
      </c>
      <c r="B45" s="41" t="s">
        <v>53</v>
      </c>
      <c r="C45" s="1">
        <v>23862</v>
      </c>
      <c r="D45" s="2"/>
      <c r="E45" s="2">
        <v>277</v>
      </c>
      <c r="F45" s="2"/>
      <c r="G45" s="1">
        <v>19892</v>
      </c>
      <c r="H45" s="1">
        <v>3693</v>
      </c>
      <c r="I45" s="1">
        <v>31312</v>
      </c>
      <c r="J45" s="2">
        <v>363</v>
      </c>
      <c r="K45" s="1">
        <v>248652</v>
      </c>
      <c r="L45" s="1">
        <v>326288</v>
      </c>
      <c r="M45" s="1">
        <v>762062</v>
      </c>
      <c r="N45" s="5"/>
      <c r="O45" s="6"/>
    </row>
    <row r="46" spans="1:15" ht="15" thickBot="1" x14ac:dyDescent="0.4">
      <c r="A46" s="43">
        <v>42</v>
      </c>
      <c r="B46" s="41" t="s">
        <v>43</v>
      </c>
      <c r="C46" s="1">
        <v>21363</v>
      </c>
      <c r="D46" s="2"/>
      <c r="E46" s="2">
        <v>645</v>
      </c>
      <c r="F46" s="2"/>
      <c r="G46" s="1">
        <v>10880</v>
      </c>
      <c r="H46" s="1">
        <v>9838</v>
      </c>
      <c r="I46" s="1">
        <v>21939</v>
      </c>
      <c r="J46" s="2">
        <v>662</v>
      </c>
      <c r="K46" s="1">
        <v>294759</v>
      </c>
      <c r="L46" s="1">
        <v>302701</v>
      </c>
      <c r="M46" s="1">
        <v>973764</v>
      </c>
      <c r="N46" s="6"/>
      <c r="O46" s="6"/>
    </row>
    <row r="47" spans="1:15" ht="15" thickBot="1" x14ac:dyDescent="0.4">
      <c r="A47" s="43">
        <v>43</v>
      </c>
      <c r="B47" s="41" t="s">
        <v>56</v>
      </c>
      <c r="C47" s="1">
        <v>16742</v>
      </c>
      <c r="D47" s="2"/>
      <c r="E47" s="2">
        <v>361</v>
      </c>
      <c r="F47" s="2"/>
      <c r="G47" s="1">
        <v>12051</v>
      </c>
      <c r="H47" s="1">
        <v>4330</v>
      </c>
      <c r="I47" s="1">
        <v>9342</v>
      </c>
      <c r="J47" s="2">
        <v>201</v>
      </c>
      <c r="K47" s="1">
        <v>596040</v>
      </c>
      <c r="L47" s="1">
        <v>332584</v>
      </c>
      <c r="M47" s="1">
        <v>1792147</v>
      </c>
      <c r="N47" s="6"/>
      <c r="O47" s="6"/>
    </row>
    <row r="48" spans="1:15" ht="15" thickBot="1" x14ac:dyDescent="0.4">
      <c r="A48" s="43">
        <v>44</v>
      </c>
      <c r="B48" s="41" t="s">
        <v>63</v>
      </c>
      <c r="C48" s="1">
        <v>15547</v>
      </c>
      <c r="D48" s="2"/>
      <c r="E48" s="2">
        <v>631</v>
      </c>
      <c r="F48" s="2"/>
      <c r="G48" s="1">
        <v>12306</v>
      </c>
      <c r="H48" s="1">
        <v>2610</v>
      </c>
      <c r="I48" s="1">
        <v>22029</v>
      </c>
      <c r="J48" s="2">
        <v>894</v>
      </c>
      <c r="K48" s="1">
        <v>401568</v>
      </c>
      <c r="L48" s="1">
        <v>568995</v>
      </c>
      <c r="M48" s="1">
        <v>705749</v>
      </c>
      <c r="N48" s="6"/>
      <c r="O48" s="6"/>
    </row>
    <row r="49" spans="1:15" ht="15" thickBot="1" x14ac:dyDescent="0.4">
      <c r="A49" s="43">
        <v>45</v>
      </c>
      <c r="B49" s="41" t="s">
        <v>51</v>
      </c>
      <c r="C49" s="1">
        <v>14847</v>
      </c>
      <c r="D49" s="2"/>
      <c r="E49" s="2">
        <v>190</v>
      </c>
      <c r="F49" s="2"/>
      <c r="G49" s="1">
        <v>9649</v>
      </c>
      <c r="H49" s="1">
        <v>5008</v>
      </c>
      <c r="I49" s="1">
        <v>13892</v>
      </c>
      <c r="J49" s="2">
        <v>178</v>
      </c>
      <c r="K49" s="1">
        <v>369975</v>
      </c>
      <c r="L49" s="1">
        <v>346166</v>
      </c>
      <c r="M49" s="1">
        <v>1068778</v>
      </c>
      <c r="N49" s="5"/>
      <c r="O49" s="6"/>
    </row>
    <row r="50" spans="1:15" ht="15" thickBot="1" x14ac:dyDescent="0.4">
      <c r="A50" s="43">
        <v>46</v>
      </c>
      <c r="B50" s="41" t="s">
        <v>47</v>
      </c>
      <c r="C50" s="1">
        <v>12854</v>
      </c>
      <c r="D50" s="2"/>
      <c r="E50" s="2">
        <v>157</v>
      </c>
      <c r="F50" s="2"/>
      <c r="G50" s="1">
        <v>10470</v>
      </c>
      <c r="H50" s="1">
        <v>2227</v>
      </c>
      <c r="I50" s="1">
        <v>9079</v>
      </c>
      <c r="J50" s="2">
        <v>111</v>
      </c>
      <c r="K50" s="1">
        <v>438212</v>
      </c>
      <c r="L50" s="1">
        <v>309500</v>
      </c>
      <c r="M50" s="1">
        <v>1415872</v>
      </c>
      <c r="N50" s="5"/>
      <c r="O50" s="6"/>
    </row>
    <row r="51" spans="1:15" ht="15" thickBot="1" x14ac:dyDescent="0.4">
      <c r="A51" s="43">
        <v>47</v>
      </c>
      <c r="B51" s="41" t="s">
        <v>42</v>
      </c>
      <c r="C51" s="1">
        <v>8680</v>
      </c>
      <c r="D51" s="2"/>
      <c r="E51" s="2">
        <v>444</v>
      </c>
      <c r="F51" s="2"/>
      <c r="G51" s="1">
        <v>7746</v>
      </c>
      <c r="H51" s="2">
        <v>490</v>
      </c>
      <c r="I51" s="1">
        <v>6384</v>
      </c>
      <c r="J51" s="2">
        <v>327</v>
      </c>
      <c r="K51" s="1">
        <v>313940</v>
      </c>
      <c r="L51" s="1">
        <v>230887</v>
      </c>
      <c r="M51" s="1">
        <v>1359711</v>
      </c>
      <c r="N51" s="5"/>
      <c r="O51" s="6"/>
    </row>
    <row r="52" spans="1:15" ht="15" thickBot="1" x14ac:dyDescent="0.4">
      <c r="A52" s="43">
        <v>48</v>
      </c>
      <c r="B52" s="41" t="s">
        <v>52</v>
      </c>
      <c r="C52" s="1">
        <v>8613</v>
      </c>
      <c r="D52" s="2"/>
      <c r="E52" s="2">
        <v>58</v>
      </c>
      <c r="F52" s="2"/>
      <c r="G52" s="1">
        <v>4856</v>
      </c>
      <c r="H52" s="1">
        <v>3699</v>
      </c>
      <c r="I52" s="1">
        <v>11774</v>
      </c>
      <c r="J52" s="2">
        <v>79</v>
      </c>
      <c r="K52" s="1">
        <v>479374</v>
      </c>
      <c r="L52" s="1">
        <v>655290</v>
      </c>
      <c r="M52" s="1">
        <v>731545</v>
      </c>
      <c r="N52" s="6"/>
      <c r="O52" s="6"/>
    </row>
    <row r="53" spans="1:15" ht="15" thickBot="1" x14ac:dyDescent="0.4">
      <c r="A53" s="43">
        <v>49</v>
      </c>
      <c r="B53" s="41" t="s">
        <v>55</v>
      </c>
      <c r="C53" s="1">
        <v>6629</v>
      </c>
      <c r="D53" s="2"/>
      <c r="E53" s="2">
        <v>53</v>
      </c>
      <c r="F53" s="2"/>
      <c r="G53" s="1">
        <v>5272</v>
      </c>
      <c r="H53" s="1">
        <v>1304</v>
      </c>
      <c r="I53" s="1">
        <v>11454</v>
      </c>
      <c r="J53" s="2">
        <v>92</v>
      </c>
      <c r="K53" s="1">
        <v>175670</v>
      </c>
      <c r="L53" s="1">
        <v>303529</v>
      </c>
      <c r="M53" s="1">
        <v>578759</v>
      </c>
      <c r="N53" s="5"/>
      <c r="O53" s="6"/>
    </row>
    <row r="54" spans="1:15" ht="15" thickBot="1" x14ac:dyDescent="0.4">
      <c r="A54" s="43">
        <v>50</v>
      </c>
      <c r="B54" s="41" t="s">
        <v>39</v>
      </c>
      <c r="C54" s="1">
        <v>5545</v>
      </c>
      <c r="D54" s="2"/>
      <c r="E54" s="2">
        <v>142</v>
      </c>
      <c r="F54" s="2"/>
      <c r="G54" s="1">
        <v>4807</v>
      </c>
      <c r="H54" s="2">
        <v>596</v>
      </c>
      <c r="I54" s="1">
        <v>4125</v>
      </c>
      <c r="J54" s="2">
        <v>106</v>
      </c>
      <c r="K54" s="1">
        <v>476587</v>
      </c>
      <c r="L54" s="1">
        <v>354547</v>
      </c>
      <c r="M54" s="1">
        <v>1344212</v>
      </c>
      <c r="N54" s="5"/>
      <c r="O54" s="6"/>
    </row>
    <row r="55" spans="1:15" ht="15" thickBot="1" x14ac:dyDescent="0.4">
      <c r="A55" s="43">
        <v>51</v>
      </c>
      <c r="B55" s="41" t="s">
        <v>48</v>
      </c>
      <c r="C55" s="1">
        <v>1817</v>
      </c>
      <c r="D55" s="2"/>
      <c r="E55" s="2">
        <v>58</v>
      </c>
      <c r="F55" s="2"/>
      <c r="G55" s="1">
        <v>1625</v>
      </c>
      <c r="H55" s="2">
        <v>134</v>
      </c>
      <c r="I55" s="1">
        <v>2912</v>
      </c>
      <c r="J55" s="2">
        <v>93</v>
      </c>
      <c r="K55" s="1">
        <v>167506</v>
      </c>
      <c r="L55" s="1">
        <v>268444</v>
      </c>
      <c r="M55" s="1">
        <v>623989</v>
      </c>
      <c r="N55" s="6"/>
      <c r="O55" s="6"/>
    </row>
    <row r="56" spans="1:15" ht="15" thickBot="1" x14ac:dyDescent="0.4">
      <c r="A56" s="43">
        <v>52</v>
      </c>
      <c r="B56" s="42" t="s">
        <v>65</v>
      </c>
      <c r="C56" s="1">
        <v>51305</v>
      </c>
      <c r="D56" s="2"/>
      <c r="E56" s="2">
        <v>695</v>
      </c>
      <c r="F56" s="2"/>
      <c r="G56" s="2" t="s">
        <v>104</v>
      </c>
      <c r="H56" s="2" t="s">
        <v>104</v>
      </c>
      <c r="I56" s="1">
        <v>15148</v>
      </c>
      <c r="J56" s="2">
        <v>205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3">
        <v>53</v>
      </c>
      <c r="B57" s="42" t="s">
        <v>64</v>
      </c>
      <c r="C57" s="1">
        <v>2753</v>
      </c>
      <c r="D57" s="2"/>
      <c r="E57" s="2">
        <v>54</v>
      </c>
      <c r="F57" s="2"/>
      <c r="G57" s="1">
        <v>1895</v>
      </c>
      <c r="H57" s="2">
        <v>804</v>
      </c>
      <c r="I57" s="2"/>
      <c r="J57" s="2"/>
      <c r="K57" s="1">
        <v>52552</v>
      </c>
      <c r="L57" s="2"/>
      <c r="M57" s="2"/>
      <c r="N57" s="6"/>
      <c r="O57" s="5"/>
    </row>
    <row r="58" spans="1:15" ht="21.5" thickBot="1" x14ac:dyDescent="0.4">
      <c r="A58" s="55">
        <v>54</v>
      </c>
      <c r="B58" s="56" t="s">
        <v>66</v>
      </c>
      <c r="C58" s="57">
        <v>1322</v>
      </c>
      <c r="D58" s="58"/>
      <c r="E58" s="58">
        <v>20</v>
      </c>
      <c r="F58" s="58"/>
      <c r="G58" s="57">
        <v>1283</v>
      </c>
      <c r="H58" s="58">
        <v>19</v>
      </c>
      <c r="I58" s="58"/>
      <c r="J58" s="58"/>
      <c r="K58" s="57">
        <v>21507</v>
      </c>
      <c r="L58" s="58"/>
      <c r="M58" s="58"/>
      <c r="N58" s="62"/>
      <c r="O58" s="34"/>
    </row>
  </sheetData>
  <mergeCells count="2">
    <mergeCell ref="P1:R1"/>
    <mergeCell ref="U1:Y1"/>
  </mergeCells>
  <hyperlinks>
    <hyperlink ref="B5" r:id="rId1" display="https://www.worldometers.info/coronavirus/usa/california/" xr:uid="{F90F8033-BA48-4B68-9CC7-1C3912DF8C10}"/>
    <hyperlink ref="B6" r:id="rId2" display="https://www.worldometers.info/coronavirus/usa/texas/" xr:uid="{A3E18992-A233-47C4-8D3B-16E8541782B1}"/>
    <hyperlink ref="B7" r:id="rId3" display="https://www.worldometers.info/coronavirus/usa/florida/" xr:uid="{841588AB-62B7-4A9A-86E4-D6D7FACDC3F0}"/>
    <hyperlink ref="B8" r:id="rId4" display="https://www.worldometers.info/coronavirus/usa/new-york/" xr:uid="{015F1403-3B46-4BCB-8653-C6175DDA71BD}"/>
    <hyperlink ref="B9" r:id="rId5" display="https://www.worldometers.info/coronavirus/usa/georgia/" xr:uid="{4D2BC78E-54C7-44EF-A6D5-EB82D70EC0B9}"/>
    <hyperlink ref="B10" r:id="rId6" display="https://www.worldometers.info/coronavirus/usa/illinois/" xr:uid="{6DBB00E0-0F7B-4D99-A2CD-E152BBB6DC11}"/>
    <hyperlink ref="B11" r:id="rId7" display="https://www.worldometers.info/coronavirus/usa/arizona/" xr:uid="{6E4456FB-403B-4B04-BF26-293057300BDA}"/>
    <hyperlink ref="B12" r:id="rId8" display="https://www.worldometers.info/coronavirus/usa/north-carolina/" xr:uid="{4ECC1A4B-1D79-4272-8F8B-023237A6C6A2}"/>
    <hyperlink ref="B13" r:id="rId9" display="https://www.worldometers.info/coronavirus/usa/new-jersey/" xr:uid="{C3B7C177-9B19-48A3-B617-5ECADBDD1A24}"/>
    <hyperlink ref="B14" r:id="rId10" display="https://www.worldometers.info/coronavirus/usa/tennessee/" xr:uid="{23F54271-A4B9-4E40-8FFC-35748BED2290}"/>
    <hyperlink ref="B15" r:id="rId11" display="https://www.worldometers.info/coronavirus/usa/pennsylvania/" xr:uid="{37256F7D-E400-43E1-A763-35F46E70201A}"/>
    <hyperlink ref="B16" r:id="rId12" display="https://www.worldometers.info/coronavirus/usa/louisiana/" xr:uid="{DE966217-A5B1-46FE-95B5-B3E7AD76DA89}"/>
    <hyperlink ref="B17" r:id="rId13" display="https://www.worldometers.info/coronavirus/usa/ohio/" xr:uid="{BA275B75-59E3-4438-A1F5-E61F4D692E1D}"/>
    <hyperlink ref="B18" r:id="rId14" display="https://www.worldometers.info/coronavirus/usa/alabama/" xr:uid="{D89C8A45-DD08-4E65-B2D7-4DCB384994C6}"/>
    <hyperlink ref="B19" r:id="rId15" display="https://www.worldometers.info/coronavirus/usa/virginia/" xr:uid="{FAB7CB58-B421-4157-A79B-7EFEAB5B67FB}"/>
    <hyperlink ref="B20" r:id="rId16" display="https://www.worldometers.info/coronavirus/usa/south-carolina/" xr:uid="{E618B020-581E-4394-9DFE-4D22F2AEECF3}"/>
    <hyperlink ref="B21" r:id="rId17" display="https://www.worldometers.info/coronavirus/usa/michigan/" xr:uid="{62BC4A7E-FAD5-4610-8175-D991E791DA20}"/>
    <hyperlink ref="B22" r:id="rId18" display="https://www.worldometers.info/coronavirus/usa/missouri/" xr:uid="{840087D1-8AA1-4561-AADC-913F9662079B}"/>
    <hyperlink ref="B23" r:id="rId19" display="https://www.worldometers.info/coronavirus/usa/massachusetts/" xr:uid="{43BDE2DB-3E31-4C15-BF11-0F93913BEA35}"/>
    <hyperlink ref="B24" r:id="rId20" display="https://www.worldometers.info/coronavirus/usa/wisconsin/" xr:uid="{955FBFBB-4838-40A6-8DB9-D2AD846131A1}"/>
    <hyperlink ref="B25" r:id="rId21" display="https://www.worldometers.info/coronavirus/usa/maryland/" xr:uid="{E932B1D5-FA44-4C66-8FF7-2E3EA0C2567E}"/>
    <hyperlink ref="B26" r:id="rId22" display="https://www.worldometers.info/coronavirus/usa/indiana/" xr:uid="{61631CBD-DA83-4CCC-99A2-AC536472A192}"/>
    <hyperlink ref="B27" r:id="rId23" display="https://www.worldometers.info/coronavirus/usa/minnesota/" xr:uid="{778C3E7A-6E0C-4165-8E36-5EA596E1BF4F}"/>
    <hyperlink ref="B28" r:id="rId24" display="https://www.worldometers.info/coronavirus/usa/mississippi/" xr:uid="{017ACDF9-5E3A-4396-81CB-66BB86139237}"/>
    <hyperlink ref="B29" r:id="rId25" display="https://www.worldometers.info/coronavirus/usa/washington/" xr:uid="{6EECC8CC-52F2-47A4-8B5E-E3B67F2E1E81}"/>
    <hyperlink ref="B30" r:id="rId26" display="https://www.worldometers.info/coronavirus/usa/iowa/" xr:uid="{FC863B9A-6E8D-4888-B872-FFB9098FDB8B}"/>
    <hyperlink ref="B31" r:id="rId27" display="https://www.worldometers.info/coronavirus/usa/oklahoma/" xr:uid="{5F996EEA-F75A-48D1-9F11-4FD3C2073595}"/>
    <hyperlink ref="B32" r:id="rId28" display="https://www.worldometers.info/coronavirus/usa/arkansas/" xr:uid="{3CCC25B7-82EF-435F-88D2-D97672B71229}"/>
    <hyperlink ref="B33" r:id="rId29" display="https://www.worldometers.info/coronavirus/usa/nevada/" xr:uid="{5077A92D-65F7-432A-A77E-C15B48917FA3}"/>
    <hyperlink ref="B34" r:id="rId30" display="https://www.worldometers.info/coronavirus/usa/utah/" xr:uid="{10D648D3-B8CA-4FC0-8701-9C2088A7E914}"/>
    <hyperlink ref="B35" r:id="rId31" display="https://www.worldometers.info/coronavirus/usa/colorado/" xr:uid="{27B240A6-5EA3-4FDC-BC48-2882E8A8F8B9}"/>
    <hyperlink ref="B36" r:id="rId32" display="https://www.worldometers.info/coronavirus/usa/kentucky/" xr:uid="{FB6949ED-10BF-42A2-8FDF-F931B20BC57A}"/>
    <hyperlink ref="B37" r:id="rId33" display="https://www.worldometers.info/coronavirus/usa/kansas/" xr:uid="{8251F04F-1065-466B-B0A6-F5CAF595603E}"/>
    <hyperlink ref="B38" r:id="rId34" display="https://www.worldometers.info/coronavirus/usa/connecticut/" xr:uid="{08C870AC-245B-44F6-9BF5-34A68000DB73}"/>
    <hyperlink ref="B39" r:id="rId35" display="https://www.worldometers.info/coronavirus/usa/nebraska/" xr:uid="{1660F14B-F10E-4BF8-90C7-9310B555F569}"/>
    <hyperlink ref="B40" r:id="rId36" display="https://www.worldometers.info/coronavirus/usa/idaho/" xr:uid="{0A9DC759-5EB2-4383-8A30-8CFA2C925978}"/>
    <hyperlink ref="B41" r:id="rId37" display="https://www.worldometers.info/coronavirus/usa/oregon/" xr:uid="{DD20605B-E331-4033-B981-3F571F50AA42}"/>
    <hyperlink ref="B42" r:id="rId38" display="https://www.worldometers.info/coronavirus/usa/new-mexico/" xr:uid="{DF1FEF56-A955-47C8-9DD1-A65B687C4E68}"/>
    <hyperlink ref="B43" r:id="rId39" display="https://www.worldometers.info/coronavirus/usa/rhode-island/" xr:uid="{826BBF94-99A3-4F22-A78F-DB7BBE7551E0}"/>
    <hyperlink ref="B44" r:id="rId40" display="https://www.worldometers.info/coronavirus/usa/south-dakota/" xr:uid="{F1CC4934-ECCF-4B9F-9874-A25A0879FB4D}"/>
    <hyperlink ref="B45" r:id="rId41" display="https://www.worldometers.info/coronavirus/usa/north-dakota/" xr:uid="{50A7DD70-4458-4516-85D2-1C245DE623F4}"/>
    <hyperlink ref="B46" r:id="rId42" display="https://www.worldometers.info/coronavirus/usa/delaware/" xr:uid="{B8B27525-8990-431A-9B56-F72419C6E941}"/>
    <hyperlink ref="B47" r:id="rId43" display="https://www.worldometers.info/coronavirus/usa/west-virginia/" xr:uid="{F085E673-E889-4AFF-97A1-EB138DFC96CB}"/>
    <hyperlink ref="B48" r:id="rId44" display="https://www.worldometers.info/coronavirus/usa/district-of-columbia/" xr:uid="{42226C3A-3501-40CA-9AE0-4ED94D19FACA}"/>
    <hyperlink ref="B49" r:id="rId45" display="https://www.worldometers.info/coronavirus/usa/montana/" xr:uid="{C8BA2602-09FE-4728-A451-EB09194C3D5F}"/>
    <hyperlink ref="B50" r:id="rId46" display="https://www.worldometers.info/coronavirus/usa/hawaii/" xr:uid="{343C9666-0624-4978-824C-28D2C6396373}"/>
    <hyperlink ref="B51" r:id="rId47" display="https://www.worldometers.info/coronavirus/usa/new-hampshire/" xr:uid="{CBCAFAE2-BA52-454C-BED6-8482906AFD72}"/>
    <hyperlink ref="B52" r:id="rId48" display="https://www.worldometers.info/coronavirus/usa/alaska/" xr:uid="{B5D91FBF-1E0B-4064-8430-2AB419502382}"/>
    <hyperlink ref="B53" r:id="rId49" display="https://www.worldometers.info/coronavirus/usa/wyoming/" xr:uid="{E0175722-49B3-4E65-9D0F-8145322AB8BE}"/>
    <hyperlink ref="B54" r:id="rId50" display="https://www.worldometers.info/coronavirus/usa/maine/" xr:uid="{72F01D16-292C-4D23-ADED-A493A2CAEABD}"/>
    <hyperlink ref="B55" r:id="rId51" display="https://www.worldometers.info/coronavirus/usa/vermont/" xr:uid="{27321700-1EFF-47CC-A819-CBEB61E06D42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41" t="s">
        <v>36</v>
      </c>
      <c r="B2" s="1">
        <v>159713</v>
      </c>
      <c r="C2" s="2"/>
      <c r="D2" s="1">
        <v>2559</v>
      </c>
      <c r="E2" s="2"/>
      <c r="F2" s="1">
        <v>67948</v>
      </c>
      <c r="G2" s="1">
        <v>89206</v>
      </c>
      <c r="H2" s="1">
        <v>32573</v>
      </c>
      <c r="I2" s="2">
        <v>522</v>
      </c>
      <c r="J2" s="1">
        <v>1226796</v>
      </c>
      <c r="K2" s="1">
        <v>250204</v>
      </c>
      <c r="L2" s="1">
        <v>4903185</v>
      </c>
      <c r="M2" s="44"/>
      <c r="N2" s="37">
        <f>IFERROR(B2/J2,0)</f>
        <v>0.13018708896996731</v>
      </c>
      <c r="O2" s="38">
        <f>IFERROR(I2/H2,0)</f>
        <v>1.6025542627329383E-2</v>
      </c>
      <c r="P2" s="36">
        <f>D2*250</f>
        <v>639750</v>
      </c>
      <c r="Q2" s="39">
        <f>ABS(P2-B2)/B2</f>
        <v>3.0056225855127634</v>
      </c>
    </row>
    <row r="3" spans="1:17" ht="15" thickBot="1" x14ac:dyDescent="0.35">
      <c r="A3" s="41" t="s">
        <v>52</v>
      </c>
      <c r="B3" s="1">
        <v>8613</v>
      </c>
      <c r="C3" s="2"/>
      <c r="D3" s="2">
        <v>58</v>
      </c>
      <c r="E3" s="2"/>
      <c r="F3" s="1">
        <v>4856</v>
      </c>
      <c r="G3" s="1">
        <v>3699</v>
      </c>
      <c r="H3" s="1">
        <v>11774</v>
      </c>
      <c r="I3" s="2">
        <v>79</v>
      </c>
      <c r="J3" s="1">
        <v>479374</v>
      </c>
      <c r="K3" s="1">
        <v>655290</v>
      </c>
      <c r="L3" s="1">
        <v>731545</v>
      </c>
      <c r="M3" s="44"/>
      <c r="N3" s="37">
        <f>IFERROR(B3/J3,0)</f>
        <v>1.7967182200119322E-2</v>
      </c>
      <c r="O3" s="38">
        <f>IFERROR(I3/H3,0)</f>
        <v>6.7096993375233569E-3</v>
      </c>
      <c r="P3" s="36">
        <f>D3*250</f>
        <v>14500</v>
      </c>
      <c r="Q3" s="39">
        <f>ABS(P3-B3)/B3</f>
        <v>0.6835016835016835</v>
      </c>
    </row>
    <row r="4" spans="1:17" ht="15" thickBot="1" x14ac:dyDescent="0.35">
      <c r="A4" s="41" t="s">
        <v>33</v>
      </c>
      <c r="B4" s="1">
        <v>221070</v>
      </c>
      <c r="C4" s="2"/>
      <c r="D4" s="1">
        <v>5707</v>
      </c>
      <c r="E4" s="2"/>
      <c r="F4" s="1">
        <v>35838</v>
      </c>
      <c r="G4" s="1">
        <v>179525</v>
      </c>
      <c r="H4" s="1">
        <v>30372</v>
      </c>
      <c r="I4" s="2">
        <v>784</v>
      </c>
      <c r="J4" s="1">
        <v>1800202</v>
      </c>
      <c r="K4" s="1">
        <v>247324</v>
      </c>
      <c r="L4" s="1">
        <v>7278717</v>
      </c>
      <c r="M4" s="45"/>
      <c r="N4" s="37">
        <f>IFERROR(B4/J4,0)</f>
        <v>0.12280288545396573</v>
      </c>
      <c r="O4" s="38">
        <f>IFERROR(I4/H4,0)</f>
        <v>2.5813249045173185E-2</v>
      </c>
      <c r="P4" s="36">
        <f>D4*250</f>
        <v>1426750</v>
      </c>
      <c r="Q4" s="39">
        <f>ABS(P4-B4)/B4</f>
        <v>5.4538381508119604</v>
      </c>
    </row>
    <row r="5" spans="1:17" ht="12.5" customHeight="1" thickBot="1" x14ac:dyDescent="0.35">
      <c r="A5" s="41" t="s">
        <v>34</v>
      </c>
      <c r="B5" s="1">
        <v>87430</v>
      </c>
      <c r="C5" s="2"/>
      <c r="D5" s="1">
        <v>1447</v>
      </c>
      <c r="E5" s="2"/>
      <c r="F5" s="1">
        <v>79052</v>
      </c>
      <c r="G5" s="1">
        <v>6931</v>
      </c>
      <c r="H5" s="1">
        <v>28971</v>
      </c>
      <c r="I5" s="2">
        <v>479</v>
      </c>
      <c r="J5" s="1">
        <v>1101172</v>
      </c>
      <c r="K5" s="1">
        <v>364892</v>
      </c>
      <c r="L5" s="1">
        <v>3017804</v>
      </c>
      <c r="M5" s="44"/>
      <c r="N5" s="37">
        <f>IFERROR(B5/J5,0)</f>
        <v>7.9397224048559173E-2</v>
      </c>
      <c r="O5" s="38">
        <f>IFERROR(I5/H5,0)</f>
        <v>1.653377515446481E-2</v>
      </c>
      <c r="P5" s="36">
        <f>D5*250</f>
        <v>361750</v>
      </c>
      <c r="Q5" s="39">
        <f>ABS(P5-B5)/B5</f>
        <v>3.1375957909184491</v>
      </c>
    </row>
    <row r="6" spans="1:17" ht="15" thickBot="1" x14ac:dyDescent="0.35">
      <c r="A6" s="41" t="s">
        <v>10</v>
      </c>
      <c r="B6" s="1">
        <v>835971</v>
      </c>
      <c r="C6" s="2"/>
      <c r="D6" s="1">
        <v>16178</v>
      </c>
      <c r="E6" s="2"/>
      <c r="F6" s="1">
        <v>430038</v>
      </c>
      <c r="G6" s="1">
        <v>389755</v>
      </c>
      <c r="H6" s="1">
        <v>21157</v>
      </c>
      <c r="I6" s="2">
        <v>409</v>
      </c>
      <c r="J6" s="1">
        <v>15301681</v>
      </c>
      <c r="K6" s="1">
        <v>387264</v>
      </c>
      <c r="L6" s="1">
        <v>39512223</v>
      </c>
      <c r="M6" s="44"/>
      <c r="N6" s="37">
        <f>IFERROR(B6/J6,0)</f>
        <v>5.4632625003749588E-2</v>
      </c>
      <c r="O6" s="38">
        <f>IFERROR(I6/H6,0)</f>
        <v>1.9331663279292904E-2</v>
      </c>
      <c r="P6" s="36">
        <f>D6*250</f>
        <v>4044500</v>
      </c>
      <c r="Q6" s="39">
        <f>ABS(P6-B6)/B6</f>
        <v>3.8380864886461374</v>
      </c>
    </row>
    <row r="7" spans="1:17" ht="15" thickBot="1" x14ac:dyDescent="0.35">
      <c r="A7" s="41" t="s">
        <v>18</v>
      </c>
      <c r="B7" s="1">
        <v>73537</v>
      </c>
      <c r="C7" s="2"/>
      <c r="D7" s="1">
        <v>2069</v>
      </c>
      <c r="E7" s="2"/>
      <c r="F7" s="1">
        <v>32893</v>
      </c>
      <c r="G7" s="1">
        <v>38575</v>
      </c>
      <c r="H7" s="1">
        <v>12770</v>
      </c>
      <c r="I7" s="2">
        <v>359</v>
      </c>
      <c r="J7" s="1">
        <v>957533</v>
      </c>
      <c r="K7" s="1">
        <v>166275</v>
      </c>
      <c r="L7" s="1">
        <v>5758736</v>
      </c>
      <c r="M7" s="44"/>
      <c r="N7" s="37">
        <f>IFERROR(B7/J7,0)</f>
        <v>7.6798397548700673E-2</v>
      </c>
      <c r="O7" s="38">
        <f>IFERROR(I7/H7,0)</f>
        <v>2.8112764291307754E-2</v>
      </c>
      <c r="P7" s="36">
        <f>D7*250</f>
        <v>517250</v>
      </c>
      <c r="Q7" s="39">
        <f>ABS(P7-B7)/B7</f>
        <v>6.0338741041924475</v>
      </c>
    </row>
    <row r="8" spans="1:17" ht="15" thickBot="1" x14ac:dyDescent="0.35">
      <c r="A8" s="41" t="s">
        <v>23</v>
      </c>
      <c r="B8" s="1">
        <v>59120</v>
      </c>
      <c r="C8" s="2"/>
      <c r="D8" s="1">
        <v>4517</v>
      </c>
      <c r="E8" s="2"/>
      <c r="F8" s="1">
        <v>42634</v>
      </c>
      <c r="G8" s="1">
        <v>11969</v>
      </c>
      <c r="H8" s="1">
        <v>16582</v>
      </c>
      <c r="I8" s="1">
        <v>1267</v>
      </c>
      <c r="J8" s="1">
        <v>1724308</v>
      </c>
      <c r="K8" s="1">
        <v>483638</v>
      </c>
      <c r="L8" s="1">
        <v>3565287</v>
      </c>
      <c r="M8" s="45"/>
      <c r="N8" s="37">
        <f>IFERROR(B8/J8,0)</f>
        <v>3.4286218007455745E-2</v>
      </c>
      <c r="O8" s="38">
        <f>IFERROR(I8/H8,0)</f>
        <v>7.6408153419370406E-2</v>
      </c>
      <c r="P8" s="36">
        <f>D8*250</f>
        <v>1129250</v>
      </c>
      <c r="Q8" s="39">
        <f>ABS(P8-B8)/B8</f>
        <v>18.100981055480379</v>
      </c>
    </row>
    <row r="9" spans="1:17" ht="15" thickBot="1" x14ac:dyDescent="0.35">
      <c r="A9" s="41" t="s">
        <v>43</v>
      </c>
      <c r="B9" s="1">
        <v>21363</v>
      </c>
      <c r="C9" s="2"/>
      <c r="D9" s="2">
        <v>645</v>
      </c>
      <c r="E9" s="2"/>
      <c r="F9" s="1">
        <v>10880</v>
      </c>
      <c r="G9" s="1">
        <v>9838</v>
      </c>
      <c r="H9" s="1">
        <v>21939</v>
      </c>
      <c r="I9" s="2">
        <v>662</v>
      </c>
      <c r="J9" s="1">
        <v>294759</v>
      </c>
      <c r="K9" s="1">
        <v>302701</v>
      </c>
      <c r="L9" s="1">
        <v>973764</v>
      </c>
      <c r="M9" s="44"/>
      <c r="N9" s="37">
        <f>IFERROR(B9/J9,0)</f>
        <v>7.2476158488799319E-2</v>
      </c>
      <c r="O9" s="38">
        <f>IFERROR(I9/H9,0)</f>
        <v>3.0174574957837642E-2</v>
      </c>
      <c r="P9" s="36">
        <f>D9*250</f>
        <v>161250</v>
      </c>
      <c r="Q9" s="39">
        <f>ABS(P9-B9)/B9</f>
        <v>6.5480971773627301</v>
      </c>
    </row>
    <row r="10" spans="1:17" ht="15" thickBot="1" x14ac:dyDescent="0.35">
      <c r="A10" s="41" t="s">
        <v>63</v>
      </c>
      <c r="B10" s="1">
        <v>15547</v>
      </c>
      <c r="C10" s="2"/>
      <c r="D10" s="2">
        <v>631</v>
      </c>
      <c r="E10" s="2"/>
      <c r="F10" s="1">
        <v>12306</v>
      </c>
      <c r="G10" s="1">
        <v>2610</v>
      </c>
      <c r="H10" s="1">
        <v>22029</v>
      </c>
      <c r="I10" s="2">
        <v>894</v>
      </c>
      <c r="J10" s="1">
        <v>401568</v>
      </c>
      <c r="K10" s="1">
        <v>568995</v>
      </c>
      <c r="L10" s="1">
        <v>705749</v>
      </c>
      <c r="M10" s="44"/>
      <c r="N10" s="37">
        <f>IFERROR(B10/J10,0)</f>
        <v>3.8715734321459874E-2</v>
      </c>
      <c r="O10" s="38">
        <f>IFERROR(I10/H10,0)</f>
        <v>4.0582868037586817E-2</v>
      </c>
      <c r="P10" s="36">
        <f>D10*250</f>
        <v>157750</v>
      </c>
      <c r="Q10" s="39">
        <f>ABS(P10-B10)/B10</f>
        <v>9.1466520872193993</v>
      </c>
    </row>
    <row r="11" spans="1:17" ht="15" thickBot="1" x14ac:dyDescent="0.35">
      <c r="A11" s="41" t="s">
        <v>13</v>
      </c>
      <c r="B11" s="1">
        <v>717874</v>
      </c>
      <c r="C11" s="2"/>
      <c r="D11" s="1">
        <v>14722</v>
      </c>
      <c r="E11" s="2"/>
      <c r="F11" s="1">
        <v>373146</v>
      </c>
      <c r="G11" s="1">
        <v>330006</v>
      </c>
      <c r="H11" s="1">
        <v>33424</v>
      </c>
      <c r="I11" s="2">
        <v>685</v>
      </c>
      <c r="J11" s="1">
        <v>5419897</v>
      </c>
      <c r="K11" s="1">
        <v>252350</v>
      </c>
      <c r="L11" s="1">
        <v>21477737</v>
      </c>
      <c r="M11" s="44"/>
      <c r="N11" s="37">
        <f>IFERROR(B11/J11,0)</f>
        <v>0.13245159455982281</v>
      </c>
      <c r="O11" s="38">
        <f>IFERROR(I11/H11,0)</f>
        <v>2.0494255624700815E-2</v>
      </c>
      <c r="P11" s="36">
        <f>D11*250</f>
        <v>3680500</v>
      </c>
      <c r="Q11" s="39">
        <f>ABS(P11-B11)/B11</f>
        <v>4.1269442827014213</v>
      </c>
    </row>
    <row r="12" spans="1:17" ht="15" thickBot="1" x14ac:dyDescent="0.35">
      <c r="A12" s="41" t="s">
        <v>16</v>
      </c>
      <c r="B12" s="1">
        <v>323714</v>
      </c>
      <c r="C12" s="2"/>
      <c r="D12" s="1">
        <v>7192</v>
      </c>
      <c r="E12" s="2"/>
      <c r="F12" s="1">
        <v>113086</v>
      </c>
      <c r="G12" s="1">
        <v>203436</v>
      </c>
      <c r="H12" s="1">
        <v>30489</v>
      </c>
      <c r="I12" s="2">
        <v>677</v>
      </c>
      <c r="J12" s="1">
        <v>3339684</v>
      </c>
      <c r="K12" s="1">
        <v>314548</v>
      </c>
      <c r="L12" s="1">
        <v>10617423</v>
      </c>
      <c r="M12" s="44"/>
      <c r="N12" s="37">
        <f>IFERROR(B12/J12,0)</f>
        <v>9.6929529859711275E-2</v>
      </c>
      <c r="O12" s="38">
        <f>IFERROR(I12/H12,0)</f>
        <v>2.2204729574600676E-2</v>
      </c>
      <c r="P12" s="36">
        <f>D12*250</f>
        <v>1798000</v>
      </c>
      <c r="Q12" s="39">
        <f>ABS(P12-B12)/B12</f>
        <v>4.5542855730675846</v>
      </c>
    </row>
    <row r="13" spans="1:17" ht="13.5" thickBot="1" x14ac:dyDescent="0.35">
      <c r="A13" s="42" t="s">
        <v>64</v>
      </c>
      <c r="B13" s="1">
        <v>2753</v>
      </c>
      <c r="C13" s="2"/>
      <c r="D13" s="2">
        <v>54</v>
      </c>
      <c r="E13" s="2"/>
      <c r="F13" s="1">
        <v>1895</v>
      </c>
      <c r="G13" s="2">
        <v>804</v>
      </c>
      <c r="H13" s="2"/>
      <c r="I13" s="2"/>
      <c r="J13" s="1">
        <v>52552</v>
      </c>
      <c r="K13" s="2"/>
      <c r="L13" s="2"/>
      <c r="M13" s="44"/>
      <c r="N13" s="37">
        <f>IFERROR(B13/J13,0)</f>
        <v>5.2386207946414978E-2</v>
      </c>
      <c r="O13" s="38">
        <f>IFERROR(I13/H13,0)</f>
        <v>0</v>
      </c>
      <c r="P13" s="36">
        <f>D13*250</f>
        <v>13500</v>
      </c>
      <c r="Q13" s="39">
        <f>ABS(P13-B13)/B13</f>
        <v>3.9037413730475845</v>
      </c>
    </row>
    <row r="14" spans="1:17" ht="15" thickBot="1" x14ac:dyDescent="0.35">
      <c r="A14" s="41" t="s">
        <v>47</v>
      </c>
      <c r="B14" s="1">
        <v>12854</v>
      </c>
      <c r="C14" s="2"/>
      <c r="D14" s="2">
        <v>157</v>
      </c>
      <c r="E14" s="2"/>
      <c r="F14" s="1">
        <v>10470</v>
      </c>
      <c r="G14" s="1">
        <v>2227</v>
      </c>
      <c r="H14" s="1">
        <v>9079</v>
      </c>
      <c r="I14" s="2">
        <v>111</v>
      </c>
      <c r="J14" s="1">
        <v>438212</v>
      </c>
      <c r="K14" s="1">
        <v>309500</v>
      </c>
      <c r="L14" s="1">
        <v>1415872</v>
      </c>
      <c r="M14" s="44"/>
      <c r="N14" s="37">
        <f>IFERROR(B14/J14,0)</f>
        <v>2.9332834335892215E-2</v>
      </c>
      <c r="O14" s="38">
        <f>IFERROR(I14/H14,0)</f>
        <v>1.2226016081066196E-2</v>
      </c>
      <c r="P14" s="36">
        <f>D14*250</f>
        <v>39250</v>
      </c>
      <c r="Q14" s="39">
        <f>ABS(P14-B14)/B14</f>
        <v>2.0535241948031739</v>
      </c>
    </row>
    <row r="15" spans="1:17" ht="15" thickBot="1" x14ac:dyDescent="0.35">
      <c r="A15" s="41" t="s">
        <v>49</v>
      </c>
      <c r="B15" s="1">
        <v>44422</v>
      </c>
      <c r="C15" s="2"/>
      <c r="D15" s="2">
        <v>487</v>
      </c>
      <c r="E15" s="2"/>
      <c r="F15" s="1">
        <v>23115</v>
      </c>
      <c r="G15" s="1">
        <v>20820</v>
      </c>
      <c r="H15" s="1">
        <v>24858</v>
      </c>
      <c r="I15" s="2">
        <v>273</v>
      </c>
      <c r="J15" s="1">
        <v>319945</v>
      </c>
      <c r="K15" s="1">
        <v>179034</v>
      </c>
      <c r="L15" s="1">
        <v>1787065</v>
      </c>
      <c r="M15" s="44"/>
      <c r="N15" s="37">
        <f>IFERROR(B15/J15,0)</f>
        <v>0.13884261357420807</v>
      </c>
      <c r="O15" s="38">
        <f>IFERROR(I15/H15,0)</f>
        <v>1.0982379917933865E-2</v>
      </c>
      <c r="P15" s="36">
        <f>D15*250</f>
        <v>121750</v>
      </c>
      <c r="Q15" s="39">
        <f>ABS(P15-B15)/B15</f>
        <v>1.7407590833370852</v>
      </c>
    </row>
    <row r="16" spans="1:17" ht="15" thickBot="1" x14ac:dyDescent="0.35">
      <c r="A16" s="41" t="s">
        <v>12</v>
      </c>
      <c r="B16" s="1">
        <v>306133</v>
      </c>
      <c r="C16" s="2"/>
      <c r="D16" s="1">
        <v>9054</v>
      </c>
      <c r="E16" s="2"/>
      <c r="F16" s="1">
        <v>211320</v>
      </c>
      <c r="G16" s="1">
        <v>85759</v>
      </c>
      <c r="H16" s="1">
        <v>24159</v>
      </c>
      <c r="I16" s="2">
        <v>714</v>
      </c>
      <c r="J16" s="1">
        <v>5924956</v>
      </c>
      <c r="K16" s="1">
        <v>467569</v>
      </c>
      <c r="L16" s="1">
        <v>12671821</v>
      </c>
      <c r="M16" s="44"/>
      <c r="N16" s="37">
        <f>IFERROR(B16/J16,0)</f>
        <v>5.1668400575464186E-2</v>
      </c>
      <c r="O16" s="38">
        <f>IFERROR(I16/H16,0)</f>
        <v>2.955420340245871E-2</v>
      </c>
      <c r="P16" s="36">
        <f>D16*250</f>
        <v>2263500</v>
      </c>
      <c r="Q16" s="39">
        <f>ABS(P16-B16)/B16</f>
        <v>6.3938451588035266</v>
      </c>
    </row>
    <row r="17" spans="1:17" ht="15" thickBot="1" x14ac:dyDescent="0.35">
      <c r="A17" s="41" t="s">
        <v>27</v>
      </c>
      <c r="B17" s="1">
        <v>125976</v>
      </c>
      <c r="C17" s="2"/>
      <c r="D17" s="1">
        <v>3681</v>
      </c>
      <c r="E17" s="2"/>
      <c r="F17" s="1">
        <v>98127</v>
      </c>
      <c r="G17" s="1">
        <v>24168</v>
      </c>
      <c r="H17" s="1">
        <v>18712</v>
      </c>
      <c r="I17" s="2">
        <v>547</v>
      </c>
      <c r="J17" s="1">
        <v>2181850</v>
      </c>
      <c r="K17" s="1">
        <v>324091</v>
      </c>
      <c r="L17" s="1">
        <v>6732219</v>
      </c>
      <c r="M17" s="44"/>
      <c r="N17" s="37">
        <f>IFERROR(B17/J17,0)</f>
        <v>5.7738157985196048E-2</v>
      </c>
      <c r="O17" s="38">
        <f>IFERROR(I17/H17,0)</f>
        <v>2.923257802479692E-2</v>
      </c>
      <c r="P17" s="36">
        <f>D17*250</f>
        <v>920250</v>
      </c>
      <c r="Q17" s="39">
        <f>ABS(P17-B17)/B17</f>
        <v>6.304962850066679</v>
      </c>
    </row>
    <row r="18" spans="1:17" ht="15" thickBot="1" x14ac:dyDescent="0.35">
      <c r="A18" s="41" t="s">
        <v>41</v>
      </c>
      <c r="B18" s="1">
        <v>93260</v>
      </c>
      <c r="C18" s="49">
        <v>264</v>
      </c>
      <c r="D18" s="1">
        <v>1399</v>
      </c>
      <c r="E18" s="50">
        <v>7</v>
      </c>
      <c r="F18" s="1">
        <v>72141</v>
      </c>
      <c r="G18" s="1">
        <v>19720</v>
      </c>
      <c r="H18" s="1">
        <v>29559</v>
      </c>
      <c r="I18" s="2">
        <v>443</v>
      </c>
      <c r="J18" s="1">
        <v>826507</v>
      </c>
      <c r="K18" s="1">
        <v>261962</v>
      </c>
      <c r="L18" s="1">
        <v>3155070</v>
      </c>
      <c r="M18" s="44"/>
      <c r="N18" s="37">
        <f>IFERROR(B18/J18,0)</f>
        <v>0.11283630991631045</v>
      </c>
      <c r="O18" s="38">
        <f>IFERROR(I18/H18,0)</f>
        <v>1.4986975202138098E-2</v>
      </c>
      <c r="P18" s="36">
        <f>D18*250</f>
        <v>349750</v>
      </c>
      <c r="Q18" s="39">
        <f>ABS(P18-B18)/B18</f>
        <v>2.7502680677675317</v>
      </c>
    </row>
    <row r="19" spans="1:17" ht="15" thickBot="1" x14ac:dyDescent="0.35">
      <c r="A19" s="41" t="s">
        <v>45</v>
      </c>
      <c r="B19" s="1">
        <v>63580</v>
      </c>
      <c r="C19" s="2"/>
      <c r="D19" s="2">
        <v>706</v>
      </c>
      <c r="E19" s="2"/>
      <c r="F19" s="1">
        <v>47822</v>
      </c>
      <c r="G19" s="1">
        <v>15052</v>
      </c>
      <c r="H19" s="1">
        <v>21824</v>
      </c>
      <c r="I19" s="2">
        <v>242</v>
      </c>
      <c r="J19" s="1">
        <v>541106</v>
      </c>
      <c r="K19" s="1">
        <v>185736</v>
      </c>
      <c r="L19" s="1">
        <v>2913314</v>
      </c>
      <c r="M19" s="44"/>
      <c r="N19" s="37">
        <f>IFERROR(B19/J19,0)</f>
        <v>0.11750008316300319</v>
      </c>
      <c r="O19" s="38">
        <f>IFERROR(I19/H19,0)</f>
        <v>1.1088709677419355E-2</v>
      </c>
      <c r="P19" s="36">
        <f>D19*250</f>
        <v>176500</v>
      </c>
      <c r="Q19" s="39">
        <f>ABS(P19-B19)/B19</f>
        <v>1.7760301981755269</v>
      </c>
    </row>
    <row r="20" spans="1:17" ht="15" thickBot="1" x14ac:dyDescent="0.35">
      <c r="A20" s="41" t="s">
        <v>38</v>
      </c>
      <c r="B20" s="1">
        <v>73158</v>
      </c>
      <c r="C20" s="2"/>
      <c r="D20" s="1">
        <v>1214</v>
      </c>
      <c r="E20" s="2"/>
      <c r="F20" s="1">
        <v>12445</v>
      </c>
      <c r="G20" s="1">
        <v>59499</v>
      </c>
      <c r="H20" s="1">
        <v>16375</v>
      </c>
      <c r="I20" s="2">
        <v>272</v>
      </c>
      <c r="J20" s="1">
        <v>1539707</v>
      </c>
      <c r="K20" s="1">
        <v>344633</v>
      </c>
      <c r="L20" s="1">
        <v>4467673</v>
      </c>
      <c r="M20" s="44"/>
      <c r="N20" s="37">
        <f>IFERROR(B20/J20,0)</f>
        <v>4.7514234851176229E-2</v>
      </c>
      <c r="O20" s="38">
        <f>IFERROR(I20/H20,0)</f>
        <v>1.6610687022900764E-2</v>
      </c>
      <c r="P20" s="36">
        <f>D20*250</f>
        <v>303500</v>
      </c>
      <c r="Q20" s="39">
        <f>ABS(P20-B20)/B20</f>
        <v>3.1485551819349902</v>
      </c>
    </row>
    <row r="21" spans="1:17" ht="15" thickBot="1" x14ac:dyDescent="0.35">
      <c r="A21" s="41" t="s">
        <v>14</v>
      </c>
      <c r="B21" s="1">
        <v>168512</v>
      </c>
      <c r="C21" s="2"/>
      <c r="D21" s="1">
        <v>5586</v>
      </c>
      <c r="E21" s="2"/>
      <c r="F21" s="1">
        <v>154163</v>
      </c>
      <c r="G21" s="1">
        <v>8763</v>
      </c>
      <c r="H21" s="1">
        <v>36249</v>
      </c>
      <c r="I21" s="1">
        <v>1202</v>
      </c>
      <c r="J21" s="1">
        <v>2389595</v>
      </c>
      <c r="K21" s="1">
        <v>514025</v>
      </c>
      <c r="L21" s="1">
        <v>4648794</v>
      </c>
      <c r="M21" s="44"/>
      <c r="N21" s="37">
        <f>IFERROR(B21/J21,0)</f>
        <v>7.0519062853747178E-2</v>
      </c>
      <c r="O21" s="38">
        <f>IFERROR(I21/H21,0)</f>
        <v>3.315953543546029E-2</v>
      </c>
      <c r="P21" s="36">
        <f>D21*250</f>
        <v>1396500</v>
      </c>
      <c r="Q21" s="39">
        <f>ABS(P21-B21)/B21</f>
        <v>7.2872436384352453</v>
      </c>
    </row>
    <row r="22" spans="1:17" ht="15" thickBot="1" x14ac:dyDescent="0.35">
      <c r="A22" s="41" t="s">
        <v>39</v>
      </c>
      <c r="B22" s="1">
        <v>5545</v>
      </c>
      <c r="C22" s="2"/>
      <c r="D22" s="2">
        <v>142</v>
      </c>
      <c r="E22" s="2"/>
      <c r="F22" s="1">
        <v>4807</v>
      </c>
      <c r="G22" s="2">
        <v>596</v>
      </c>
      <c r="H22" s="1">
        <v>4125</v>
      </c>
      <c r="I22" s="2">
        <v>106</v>
      </c>
      <c r="J22" s="1">
        <v>476587</v>
      </c>
      <c r="K22" s="1">
        <v>354547</v>
      </c>
      <c r="L22" s="1">
        <v>1344212</v>
      </c>
      <c r="M22" s="44"/>
      <c r="N22" s="37">
        <f>IFERROR(B22/J22,0)</f>
        <v>1.1634811692303819E-2</v>
      </c>
      <c r="O22" s="38">
        <f>IFERROR(I22/H22,0)</f>
        <v>2.5696969696969697E-2</v>
      </c>
      <c r="P22" s="36">
        <f>D22*250</f>
        <v>35500</v>
      </c>
      <c r="Q22" s="39">
        <f>ABS(P22-B22)/B22</f>
        <v>5.4021641118124437</v>
      </c>
    </row>
    <row r="23" spans="1:17" ht="15" thickBot="1" x14ac:dyDescent="0.35">
      <c r="A23" s="41" t="s">
        <v>26</v>
      </c>
      <c r="B23" s="1">
        <v>127791</v>
      </c>
      <c r="C23" s="2"/>
      <c r="D23" s="1">
        <v>3961</v>
      </c>
      <c r="E23" s="2"/>
      <c r="F23" s="1">
        <v>7657</v>
      </c>
      <c r="G23" s="1">
        <v>116173</v>
      </c>
      <c r="H23" s="1">
        <v>21138</v>
      </c>
      <c r="I23" s="2">
        <v>655</v>
      </c>
      <c r="J23" s="1">
        <v>2734800</v>
      </c>
      <c r="K23" s="1">
        <v>452356</v>
      </c>
      <c r="L23" s="1">
        <v>6045680</v>
      </c>
      <c r="M23" s="44"/>
      <c r="N23" s="37">
        <f>IFERROR(B23/J23,0)</f>
        <v>4.6727731461167175E-2</v>
      </c>
      <c r="O23" s="38">
        <f>IFERROR(I23/H23,0)</f>
        <v>3.0986848330021761E-2</v>
      </c>
      <c r="P23" s="36">
        <f>D23*250</f>
        <v>990250</v>
      </c>
      <c r="Q23" s="39">
        <f>ABS(P23-B23)/B23</f>
        <v>6.7489807576433396</v>
      </c>
    </row>
    <row r="24" spans="1:17" ht="15" thickBot="1" x14ac:dyDescent="0.35">
      <c r="A24" s="41" t="s">
        <v>17</v>
      </c>
      <c r="B24" s="1">
        <v>135462</v>
      </c>
      <c r="C24" s="2"/>
      <c r="D24" s="1">
        <v>9530</v>
      </c>
      <c r="E24" s="2"/>
      <c r="F24" s="1">
        <v>113768</v>
      </c>
      <c r="G24" s="1">
        <v>12164</v>
      </c>
      <c r="H24" s="1">
        <v>19654</v>
      </c>
      <c r="I24" s="1">
        <v>1383</v>
      </c>
      <c r="J24" s="1">
        <v>2579189</v>
      </c>
      <c r="K24" s="1">
        <v>374202</v>
      </c>
      <c r="L24" s="1">
        <v>6892503</v>
      </c>
      <c r="M24" s="44"/>
      <c r="N24" s="37">
        <f>IFERROR(B24/J24,0)</f>
        <v>5.252116072145159E-2</v>
      </c>
      <c r="O24" s="38">
        <f>IFERROR(I24/H24,0)</f>
        <v>7.0367355245751495E-2</v>
      </c>
      <c r="P24" s="36">
        <f>D24*250</f>
        <v>2382500</v>
      </c>
      <c r="Q24" s="39">
        <f>ABS(P24-B24)/B24</f>
        <v>16.587958246593139</v>
      </c>
    </row>
    <row r="25" spans="1:17" ht="15" thickBot="1" x14ac:dyDescent="0.35">
      <c r="A25" s="41" t="s">
        <v>11</v>
      </c>
      <c r="B25" s="1">
        <v>142726</v>
      </c>
      <c r="C25" s="2"/>
      <c r="D25" s="1">
        <v>7139</v>
      </c>
      <c r="E25" s="2"/>
      <c r="F25" s="1">
        <v>99521</v>
      </c>
      <c r="G25" s="1">
        <v>36066</v>
      </c>
      <c r="H25" s="1">
        <v>14291</v>
      </c>
      <c r="I25" s="2">
        <v>715</v>
      </c>
      <c r="J25" s="1">
        <v>4154252</v>
      </c>
      <c r="K25" s="1">
        <v>415972</v>
      </c>
      <c r="L25" s="1">
        <v>9986857</v>
      </c>
      <c r="M25" s="44"/>
      <c r="N25" s="37">
        <f>IFERROR(B25/J25,0)</f>
        <v>3.4356606195290997E-2</v>
      </c>
      <c r="O25" s="38">
        <f>IFERROR(I25/H25,0)</f>
        <v>5.0031488349310753E-2</v>
      </c>
      <c r="P25" s="36">
        <f>D25*250</f>
        <v>1784750</v>
      </c>
      <c r="Q25" s="39">
        <f>ABS(P25-B25)/B25</f>
        <v>11.50472934153553</v>
      </c>
    </row>
    <row r="26" spans="1:17" ht="15" thickBot="1" x14ac:dyDescent="0.35">
      <c r="A26" s="41" t="s">
        <v>32</v>
      </c>
      <c r="B26" s="1">
        <v>104799</v>
      </c>
      <c r="C26" s="2"/>
      <c r="D26" s="1">
        <v>2136</v>
      </c>
      <c r="E26" s="2"/>
      <c r="F26" s="1">
        <v>94416</v>
      </c>
      <c r="G26" s="1">
        <v>8247</v>
      </c>
      <c r="H26" s="1">
        <v>18583</v>
      </c>
      <c r="I26" s="2">
        <v>379</v>
      </c>
      <c r="J26" s="1">
        <v>2169786</v>
      </c>
      <c r="K26" s="1">
        <v>384739</v>
      </c>
      <c r="L26" s="1">
        <v>5639632</v>
      </c>
      <c r="M26" s="44"/>
      <c r="N26" s="37">
        <f>IFERROR(B26/J26,0)</f>
        <v>4.8299233196269123E-2</v>
      </c>
      <c r="O26" s="38">
        <f>IFERROR(I26/H26,0)</f>
        <v>2.0394984663402033E-2</v>
      </c>
      <c r="P26" s="36">
        <f>D26*250</f>
        <v>534000</v>
      </c>
      <c r="Q26" s="39">
        <f>ABS(P26-B26)/B26</f>
        <v>4.0954684682105746</v>
      </c>
    </row>
    <row r="27" spans="1:17" ht="15" thickBot="1" x14ac:dyDescent="0.35">
      <c r="A27" s="41" t="s">
        <v>30</v>
      </c>
      <c r="B27" s="1">
        <v>100703</v>
      </c>
      <c r="C27" s="2"/>
      <c r="D27" s="1">
        <v>3013</v>
      </c>
      <c r="E27" s="2"/>
      <c r="F27" s="1">
        <v>90577</v>
      </c>
      <c r="G27" s="1">
        <v>7113</v>
      </c>
      <c r="H27" s="1">
        <v>33837</v>
      </c>
      <c r="I27" s="1">
        <v>1012</v>
      </c>
      <c r="J27" s="1">
        <v>904005</v>
      </c>
      <c r="K27" s="1">
        <v>303750</v>
      </c>
      <c r="L27" s="1">
        <v>2976149</v>
      </c>
      <c r="M27" s="44"/>
      <c r="N27" s="37">
        <f>IFERROR(B27/J27,0)</f>
        <v>0.1113965077626783</v>
      </c>
      <c r="O27" s="38">
        <f>IFERROR(I27/H27,0)</f>
        <v>2.9908088778556018E-2</v>
      </c>
      <c r="P27" s="36">
        <f>D27*250</f>
        <v>753250</v>
      </c>
      <c r="Q27" s="39">
        <f>ABS(P27-B27)/B27</f>
        <v>6.4799161891899946</v>
      </c>
    </row>
    <row r="28" spans="1:17" ht="15" thickBot="1" x14ac:dyDescent="0.35">
      <c r="A28" s="41" t="s">
        <v>35</v>
      </c>
      <c r="B28" s="1">
        <v>138432</v>
      </c>
      <c r="C28" s="2"/>
      <c r="D28" s="1">
        <v>2307</v>
      </c>
      <c r="E28" s="2"/>
      <c r="F28" s="1">
        <v>24320</v>
      </c>
      <c r="G28" s="1">
        <v>111805</v>
      </c>
      <c r="H28" s="1">
        <v>22555</v>
      </c>
      <c r="I28" s="2">
        <v>376</v>
      </c>
      <c r="J28" s="1">
        <v>2023733</v>
      </c>
      <c r="K28" s="1">
        <v>329736</v>
      </c>
      <c r="L28" s="1">
        <v>6137428</v>
      </c>
      <c r="M28" s="44"/>
      <c r="N28" s="37">
        <f>IFERROR(B28/J28,0)</f>
        <v>6.8404280604210138E-2</v>
      </c>
      <c r="O28" s="38">
        <f>IFERROR(I28/H28,0)</f>
        <v>1.6670361338949235E-2</v>
      </c>
      <c r="P28" s="36">
        <f>D28*250</f>
        <v>576750</v>
      </c>
      <c r="Q28" s="39">
        <f>ABS(P28-B28)/B28</f>
        <v>3.1663054785020806</v>
      </c>
    </row>
    <row r="29" spans="1:17" ht="15" thickBot="1" x14ac:dyDescent="0.35">
      <c r="A29" s="41" t="s">
        <v>51</v>
      </c>
      <c r="B29" s="1">
        <v>14847</v>
      </c>
      <c r="C29" s="2"/>
      <c r="D29" s="2">
        <v>190</v>
      </c>
      <c r="E29" s="2"/>
      <c r="F29" s="1">
        <v>9649</v>
      </c>
      <c r="G29" s="1">
        <v>5008</v>
      </c>
      <c r="H29" s="1">
        <v>13892</v>
      </c>
      <c r="I29" s="2">
        <v>178</v>
      </c>
      <c r="J29" s="1">
        <v>369975</v>
      </c>
      <c r="K29" s="1">
        <v>346166</v>
      </c>
      <c r="L29" s="1">
        <v>1068778</v>
      </c>
      <c r="M29" s="44"/>
      <c r="N29" s="37">
        <f>IFERROR(B29/J29,0)</f>
        <v>4.0129738495844315E-2</v>
      </c>
      <c r="O29" s="38">
        <f>IFERROR(I29/H29,0)</f>
        <v>1.2813129858911605E-2</v>
      </c>
      <c r="P29" s="36">
        <f>D29*250</f>
        <v>47500</v>
      </c>
      <c r="Q29" s="39">
        <f>ABS(P29-B29)/B29</f>
        <v>2.1992995217889137</v>
      </c>
    </row>
    <row r="30" spans="1:17" ht="15" thickBot="1" x14ac:dyDescent="0.35">
      <c r="A30" s="41" t="s">
        <v>50</v>
      </c>
      <c r="B30" s="1">
        <v>48259</v>
      </c>
      <c r="C30" s="2"/>
      <c r="D30" s="2">
        <v>503</v>
      </c>
      <c r="E30" s="2"/>
      <c r="F30" s="1">
        <v>34830</v>
      </c>
      <c r="G30" s="1">
        <v>12926</v>
      </c>
      <c r="H30" s="1">
        <v>24948</v>
      </c>
      <c r="I30" s="2">
        <v>260</v>
      </c>
      <c r="J30" s="1">
        <v>481328</v>
      </c>
      <c r="K30" s="1">
        <v>248824</v>
      </c>
      <c r="L30" s="1">
        <v>1934408</v>
      </c>
      <c r="M30" s="44"/>
      <c r="N30" s="37">
        <f>IFERROR(B30/J30,0)</f>
        <v>0.10026219127081741</v>
      </c>
      <c r="O30" s="38">
        <f>IFERROR(I30/H30,0)</f>
        <v>1.0421677088343755E-2</v>
      </c>
      <c r="P30" s="36">
        <f>D30*250</f>
        <v>125750</v>
      </c>
      <c r="Q30" s="39">
        <f>ABS(P30-B30)/B30</f>
        <v>1.6057315733852753</v>
      </c>
    </row>
    <row r="31" spans="1:17" ht="15" thickBot="1" x14ac:dyDescent="0.35">
      <c r="A31" s="41" t="s">
        <v>31</v>
      </c>
      <c r="B31" s="1">
        <v>82437</v>
      </c>
      <c r="C31" s="2"/>
      <c r="D31" s="1">
        <v>1623</v>
      </c>
      <c r="E31" s="2"/>
      <c r="F31" s="1">
        <v>60000</v>
      </c>
      <c r="G31" s="1">
        <v>20814</v>
      </c>
      <c r="H31" s="1">
        <v>26764</v>
      </c>
      <c r="I31" s="2">
        <v>527</v>
      </c>
      <c r="J31" s="1">
        <v>1089057</v>
      </c>
      <c r="K31" s="1">
        <v>353572</v>
      </c>
      <c r="L31" s="1">
        <v>3080156</v>
      </c>
      <c r="M31" s="44"/>
      <c r="N31" s="37">
        <f>IFERROR(B31/J31,0)</f>
        <v>7.5695762480751702E-2</v>
      </c>
      <c r="O31" s="38">
        <f>IFERROR(I31/H31,0)</f>
        <v>1.9690629203407563E-2</v>
      </c>
      <c r="P31" s="36">
        <f>D31*250</f>
        <v>405750</v>
      </c>
      <c r="Q31" s="39">
        <f>ABS(P31-B31)/B31</f>
        <v>3.921940390843917</v>
      </c>
    </row>
    <row r="32" spans="1:17" ht="15" thickBot="1" x14ac:dyDescent="0.35">
      <c r="A32" s="41" t="s">
        <v>42</v>
      </c>
      <c r="B32" s="1">
        <v>8680</v>
      </c>
      <c r="C32" s="2"/>
      <c r="D32" s="2">
        <v>444</v>
      </c>
      <c r="E32" s="2"/>
      <c r="F32" s="1">
        <v>7746</v>
      </c>
      <c r="G32" s="2">
        <v>490</v>
      </c>
      <c r="H32" s="1">
        <v>6384</v>
      </c>
      <c r="I32" s="2">
        <v>327</v>
      </c>
      <c r="J32" s="1">
        <v>313940</v>
      </c>
      <c r="K32" s="1">
        <v>230887</v>
      </c>
      <c r="L32" s="1">
        <v>1359711</v>
      </c>
      <c r="M32" s="44"/>
      <c r="N32" s="37">
        <f>IFERROR(B32/J32,0)</f>
        <v>2.7648595272982097E-2</v>
      </c>
      <c r="O32" s="38">
        <f>IFERROR(I32/H32,0)</f>
        <v>5.1221804511278196E-2</v>
      </c>
      <c r="P32" s="36">
        <f>D32*250</f>
        <v>111000</v>
      </c>
      <c r="Q32" s="39">
        <f>ABS(P32-B32)/B32</f>
        <v>11.788018433179724</v>
      </c>
    </row>
    <row r="33" spans="1:17" ht="15" thickBot="1" x14ac:dyDescent="0.35">
      <c r="A33" s="41" t="s">
        <v>8</v>
      </c>
      <c r="B33" s="1">
        <v>212564</v>
      </c>
      <c r="C33" s="2"/>
      <c r="D33" s="1">
        <v>16261</v>
      </c>
      <c r="E33" s="2"/>
      <c r="F33" s="1">
        <v>173185</v>
      </c>
      <c r="G33" s="1">
        <v>23118</v>
      </c>
      <c r="H33" s="1">
        <v>23931</v>
      </c>
      <c r="I33" s="1">
        <v>1831</v>
      </c>
      <c r="J33" s="1">
        <v>3758058</v>
      </c>
      <c r="K33" s="1">
        <v>423100</v>
      </c>
      <c r="L33" s="1">
        <v>8882190</v>
      </c>
      <c r="M33" s="44"/>
      <c r="N33" s="37">
        <f>IFERROR(B33/J33,0)</f>
        <v>5.6562192494102007E-2</v>
      </c>
      <c r="O33" s="38">
        <f>IFERROR(I33/H33,0)</f>
        <v>7.6511637624838078E-2</v>
      </c>
      <c r="P33" s="36">
        <f>D33*250</f>
        <v>4065250</v>
      </c>
      <c r="Q33" s="39">
        <f>ABS(P33-B33)/B33</f>
        <v>18.124828287010029</v>
      </c>
    </row>
    <row r="34" spans="1:17" ht="15" thickBot="1" x14ac:dyDescent="0.35">
      <c r="A34" s="41" t="s">
        <v>44</v>
      </c>
      <c r="B34" s="1">
        <v>30632</v>
      </c>
      <c r="C34" s="2"/>
      <c r="D34" s="2">
        <v>894</v>
      </c>
      <c r="E34" s="2"/>
      <c r="F34" s="1">
        <v>17330</v>
      </c>
      <c r="G34" s="1">
        <v>12408</v>
      </c>
      <c r="H34" s="1">
        <v>14609</v>
      </c>
      <c r="I34" s="2">
        <v>426</v>
      </c>
      <c r="J34" s="1">
        <v>954596</v>
      </c>
      <c r="K34" s="1">
        <v>455257</v>
      </c>
      <c r="L34" s="1">
        <v>2096829</v>
      </c>
      <c r="M34" s="44"/>
      <c r="N34" s="37">
        <f>IFERROR(B34/J34,0)</f>
        <v>3.2088967479436327E-2</v>
      </c>
      <c r="O34" s="38">
        <f>IFERROR(I34/H34,0)</f>
        <v>2.9160106783489629E-2</v>
      </c>
      <c r="P34" s="36">
        <f>D34*250</f>
        <v>223500</v>
      </c>
      <c r="Q34" s="39">
        <f>ABS(P34-B34)/B34</f>
        <v>6.2962914599112043</v>
      </c>
    </row>
    <row r="35" spans="1:17" ht="15" thickBot="1" x14ac:dyDescent="0.35">
      <c r="A35" s="41" t="s">
        <v>7</v>
      </c>
      <c r="B35" s="1">
        <v>500415</v>
      </c>
      <c r="C35" s="2"/>
      <c r="D35" s="1">
        <v>33318</v>
      </c>
      <c r="E35" s="2"/>
      <c r="F35" s="1">
        <v>399639</v>
      </c>
      <c r="G35" s="1">
        <v>67458</v>
      </c>
      <c r="H35" s="1">
        <v>25724</v>
      </c>
      <c r="I35" s="1">
        <v>1713</v>
      </c>
      <c r="J35" s="1">
        <v>11297024</v>
      </c>
      <c r="K35" s="1">
        <v>580718</v>
      </c>
      <c r="L35" s="1">
        <v>19453561</v>
      </c>
      <c r="M35" s="44"/>
      <c r="N35" s="37">
        <f>IFERROR(B35/J35,0)</f>
        <v>4.429617924154184E-2</v>
      </c>
      <c r="O35" s="38">
        <f>IFERROR(I35/H35,0)</f>
        <v>6.6591509874047577E-2</v>
      </c>
      <c r="P35" s="36">
        <f>D35*250</f>
        <v>8329500</v>
      </c>
      <c r="Q35" s="39">
        <f>ABS(P35-B35)/B35</f>
        <v>15.6451844968676</v>
      </c>
    </row>
    <row r="36" spans="1:17" ht="15" thickBot="1" x14ac:dyDescent="0.35">
      <c r="A36" s="41" t="s">
        <v>24</v>
      </c>
      <c r="B36" s="1">
        <v>219754</v>
      </c>
      <c r="C36" s="2"/>
      <c r="D36" s="1">
        <v>3637</v>
      </c>
      <c r="E36" s="2"/>
      <c r="F36" s="1">
        <v>192644</v>
      </c>
      <c r="G36" s="1">
        <v>23473</v>
      </c>
      <c r="H36" s="1">
        <v>20953</v>
      </c>
      <c r="I36" s="2">
        <v>347</v>
      </c>
      <c r="J36" s="1">
        <v>3188371</v>
      </c>
      <c r="K36" s="1">
        <v>303999</v>
      </c>
      <c r="L36" s="1">
        <v>10488084</v>
      </c>
      <c r="M36" s="44"/>
      <c r="N36" s="37">
        <f>IFERROR(B36/J36,0)</f>
        <v>6.8923597661627201E-2</v>
      </c>
      <c r="O36" s="38">
        <f>IFERROR(I36/H36,0)</f>
        <v>1.6560874337803656E-2</v>
      </c>
      <c r="P36" s="36">
        <f>D36*250</f>
        <v>909250</v>
      </c>
      <c r="Q36" s="39">
        <f>ABS(P36-B36)/B36</f>
        <v>3.1375811134268319</v>
      </c>
    </row>
    <row r="37" spans="1:17" ht="15" thickBot="1" x14ac:dyDescent="0.35">
      <c r="A37" s="41" t="s">
        <v>53</v>
      </c>
      <c r="B37" s="1">
        <v>23862</v>
      </c>
      <c r="C37" s="2"/>
      <c r="D37" s="2">
        <v>277</v>
      </c>
      <c r="E37" s="2"/>
      <c r="F37" s="1">
        <v>19892</v>
      </c>
      <c r="G37" s="1">
        <v>3693</v>
      </c>
      <c r="H37" s="1">
        <v>31312</v>
      </c>
      <c r="I37" s="2">
        <v>363</v>
      </c>
      <c r="J37" s="1">
        <v>248652</v>
      </c>
      <c r="K37" s="1">
        <v>326288</v>
      </c>
      <c r="L37" s="1">
        <v>762062</v>
      </c>
      <c r="M37" s="44"/>
      <c r="N37" s="37">
        <f>IFERROR(B37/J37,0)</f>
        <v>9.5965445683123402E-2</v>
      </c>
      <c r="O37" s="38">
        <f>IFERROR(I37/H37,0)</f>
        <v>1.1592999489013796E-2</v>
      </c>
      <c r="P37" s="36">
        <f>D37*250</f>
        <v>69250</v>
      </c>
      <c r="Q37" s="39">
        <f>ABS(P37-B37)/B37</f>
        <v>1.9021037633056743</v>
      </c>
    </row>
    <row r="38" spans="1:17" ht="15" thickBot="1" x14ac:dyDescent="0.35">
      <c r="A38" s="41" t="s">
        <v>21</v>
      </c>
      <c r="B38" s="1">
        <v>160030</v>
      </c>
      <c r="C38" s="2"/>
      <c r="D38" s="1">
        <v>4936</v>
      </c>
      <c r="E38" s="2"/>
      <c r="F38" s="1">
        <v>137633</v>
      </c>
      <c r="G38" s="1">
        <v>17461</v>
      </c>
      <c r="H38" s="1">
        <v>13691</v>
      </c>
      <c r="I38" s="2">
        <v>422</v>
      </c>
      <c r="J38" s="1">
        <v>3378983</v>
      </c>
      <c r="K38" s="1">
        <v>289071</v>
      </c>
      <c r="L38" s="1">
        <v>11689100</v>
      </c>
      <c r="M38" s="44"/>
      <c r="N38" s="37">
        <f>IFERROR(B38/J38,0)</f>
        <v>4.7360404003216353E-2</v>
      </c>
      <c r="O38" s="38">
        <f>IFERROR(I38/H38,0)</f>
        <v>3.0823168504857206E-2</v>
      </c>
      <c r="P38" s="36">
        <f>D38*250</f>
        <v>1234000</v>
      </c>
      <c r="Q38" s="39">
        <f>ABS(P38-B38)/B38</f>
        <v>6.7110541773417483</v>
      </c>
    </row>
    <row r="39" spans="1:17" ht="15" thickBot="1" x14ac:dyDescent="0.35">
      <c r="A39" s="41" t="s">
        <v>46</v>
      </c>
      <c r="B39" s="1">
        <v>91982</v>
      </c>
      <c r="C39" s="2"/>
      <c r="D39" s="1">
        <v>1055</v>
      </c>
      <c r="E39" s="2"/>
      <c r="F39" s="1">
        <v>78155</v>
      </c>
      <c r="G39" s="1">
        <v>12772</v>
      </c>
      <c r="H39" s="1">
        <v>23246</v>
      </c>
      <c r="I39" s="2">
        <v>267</v>
      </c>
      <c r="J39" s="1">
        <v>1294532</v>
      </c>
      <c r="K39" s="1">
        <v>327152</v>
      </c>
      <c r="L39" s="1">
        <v>3956971</v>
      </c>
      <c r="M39" s="44"/>
      <c r="N39" s="37">
        <f>IFERROR(B39/J39,0)</f>
        <v>7.1054249721134749E-2</v>
      </c>
      <c r="O39" s="38">
        <f>IFERROR(I39/H39,0)</f>
        <v>1.1485847027445583E-2</v>
      </c>
      <c r="P39" s="36">
        <f>D39*250</f>
        <v>263750</v>
      </c>
      <c r="Q39" s="39">
        <f>ABS(P39-B39)/B39</f>
        <v>1.8674088408601683</v>
      </c>
    </row>
    <row r="40" spans="1:17" ht="15" thickBot="1" x14ac:dyDescent="0.35">
      <c r="A40" s="41" t="s">
        <v>37</v>
      </c>
      <c r="B40" s="1">
        <v>35049</v>
      </c>
      <c r="C40" s="2"/>
      <c r="D40" s="2">
        <v>572</v>
      </c>
      <c r="E40" s="2"/>
      <c r="F40" s="1">
        <v>5826</v>
      </c>
      <c r="G40" s="1">
        <v>28651</v>
      </c>
      <c r="H40" s="1">
        <v>8310</v>
      </c>
      <c r="I40" s="2">
        <v>136</v>
      </c>
      <c r="J40" s="1">
        <v>707292</v>
      </c>
      <c r="K40" s="1">
        <v>167695</v>
      </c>
      <c r="L40" s="1">
        <v>4217737</v>
      </c>
      <c r="M40" s="44"/>
      <c r="N40" s="37">
        <f>IFERROR(B40/J40,0)</f>
        <v>4.9553791079214808E-2</v>
      </c>
      <c r="O40" s="38">
        <f>IFERROR(I40/H40,0)</f>
        <v>1.6365824308062576E-2</v>
      </c>
      <c r="P40" s="36">
        <f>D40*250</f>
        <v>143000</v>
      </c>
      <c r="Q40" s="39">
        <f>ABS(P40-B40)/B40</f>
        <v>3.0800022825187594</v>
      </c>
    </row>
    <row r="41" spans="1:17" ht="15" thickBot="1" x14ac:dyDescent="0.35">
      <c r="A41" s="41" t="s">
        <v>19</v>
      </c>
      <c r="B41" s="1">
        <v>169127</v>
      </c>
      <c r="C41" s="2"/>
      <c r="D41" s="1">
        <v>8308</v>
      </c>
      <c r="E41" s="2"/>
      <c r="F41" s="1">
        <v>134649</v>
      </c>
      <c r="G41" s="1">
        <v>26170</v>
      </c>
      <c r="H41" s="1">
        <v>13211</v>
      </c>
      <c r="I41" s="2">
        <v>649</v>
      </c>
      <c r="J41" s="1">
        <v>2099615</v>
      </c>
      <c r="K41" s="1">
        <v>164007</v>
      </c>
      <c r="L41" s="1">
        <v>12801989</v>
      </c>
      <c r="M41" s="44"/>
      <c r="N41" s="37">
        <f>IFERROR(B41/J41,0)</f>
        <v>8.0551434429645435E-2</v>
      </c>
      <c r="O41" s="38">
        <f>IFERROR(I41/H41,0)</f>
        <v>4.9125728559533725E-2</v>
      </c>
      <c r="P41" s="36">
        <f>D41*250</f>
        <v>2077000</v>
      </c>
      <c r="Q41" s="39">
        <f>ABS(P41-B41)/B41</f>
        <v>11.280712127572771</v>
      </c>
    </row>
    <row r="42" spans="1:17" ht="13.5" thickBot="1" x14ac:dyDescent="0.35">
      <c r="A42" s="42" t="s">
        <v>65</v>
      </c>
      <c r="B42" s="1">
        <v>51305</v>
      </c>
      <c r="C42" s="2"/>
      <c r="D42" s="2">
        <v>695</v>
      </c>
      <c r="E42" s="2"/>
      <c r="F42" s="2" t="s">
        <v>104</v>
      </c>
      <c r="G42" s="2" t="s">
        <v>104</v>
      </c>
      <c r="H42" s="1">
        <v>15148</v>
      </c>
      <c r="I42" s="2">
        <v>205</v>
      </c>
      <c r="J42" s="1">
        <v>464073</v>
      </c>
      <c r="K42" s="1">
        <v>137018</v>
      </c>
      <c r="L42" s="1">
        <v>3386941</v>
      </c>
      <c r="M42" s="44"/>
      <c r="N42" s="37">
        <f>IFERROR(B42/J42,0)</f>
        <v>0.11055372753855536</v>
      </c>
      <c r="O42" s="38">
        <f>IFERROR(I42/H42,0)</f>
        <v>1.3533139688407711E-2</v>
      </c>
      <c r="P42" s="36">
        <f>D42*250</f>
        <v>173750</v>
      </c>
      <c r="Q42" s="39">
        <f>ABS(P42-B42)/B42</f>
        <v>2.3866094922522172</v>
      </c>
    </row>
    <row r="43" spans="1:17" ht="15" thickBot="1" x14ac:dyDescent="0.35">
      <c r="A43" s="41" t="s">
        <v>40</v>
      </c>
      <c r="B43" s="1">
        <v>25419</v>
      </c>
      <c r="C43" s="2"/>
      <c r="D43" s="1">
        <v>1121</v>
      </c>
      <c r="E43" s="2"/>
      <c r="F43" s="1">
        <v>2381</v>
      </c>
      <c r="G43" s="1">
        <v>21917</v>
      </c>
      <c r="H43" s="1">
        <v>23995</v>
      </c>
      <c r="I43" s="1">
        <v>1058</v>
      </c>
      <c r="J43" s="1">
        <v>820305</v>
      </c>
      <c r="K43" s="1">
        <v>774339</v>
      </c>
      <c r="L43" s="1">
        <v>1059361</v>
      </c>
      <c r="M43" s="44"/>
      <c r="N43" s="37">
        <f>IFERROR(B43/J43,0)</f>
        <v>3.098725474061477E-2</v>
      </c>
      <c r="O43" s="38">
        <f>IFERROR(I43/H43,0)</f>
        <v>4.4092519274848925E-2</v>
      </c>
      <c r="P43" s="36">
        <f>D43*250</f>
        <v>280250</v>
      </c>
      <c r="Q43" s="39">
        <f>ABS(P43-B43)/B43</f>
        <v>10.025217357095086</v>
      </c>
    </row>
    <row r="44" spans="1:17" ht="15" thickBot="1" x14ac:dyDescent="0.35">
      <c r="A44" s="41" t="s">
        <v>25</v>
      </c>
      <c r="B44" s="1">
        <v>152159</v>
      </c>
      <c r="C44" s="2"/>
      <c r="D44" s="1">
        <v>3456</v>
      </c>
      <c r="E44" s="2"/>
      <c r="F44" s="1">
        <v>74273</v>
      </c>
      <c r="G44" s="1">
        <v>74430</v>
      </c>
      <c r="H44" s="1">
        <v>29553</v>
      </c>
      <c r="I44" s="2">
        <v>671</v>
      </c>
      <c r="J44" s="1">
        <v>1512129</v>
      </c>
      <c r="K44" s="1">
        <v>293691</v>
      </c>
      <c r="L44" s="1">
        <v>5148714</v>
      </c>
      <c r="M44" s="44"/>
      <c r="N44" s="37">
        <f>IFERROR(B44/J44,0)</f>
        <v>0.10062567413229956</v>
      </c>
      <c r="O44" s="38">
        <f>IFERROR(I44/H44,0)</f>
        <v>2.2704970730551891E-2</v>
      </c>
      <c r="P44" s="36">
        <f>D44*250</f>
        <v>864000</v>
      </c>
      <c r="Q44" s="39">
        <f>ABS(P44-B44)/B44</f>
        <v>4.6782707562483985</v>
      </c>
    </row>
    <row r="45" spans="1:17" ht="15" thickBot="1" x14ac:dyDescent="0.35">
      <c r="A45" s="41" t="s">
        <v>54</v>
      </c>
      <c r="B45" s="1">
        <v>24598</v>
      </c>
      <c r="C45" s="2"/>
      <c r="D45" s="2">
        <v>248</v>
      </c>
      <c r="E45" s="2"/>
      <c r="F45" s="1">
        <v>20076</v>
      </c>
      <c r="G45" s="1">
        <v>4274</v>
      </c>
      <c r="H45" s="1">
        <v>27805</v>
      </c>
      <c r="I45" s="2">
        <v>280</v>
      </c>
      <c r="J45" s="1">
        <v>200443</v>
      </c>
      <c r="K45" s="1">
        <v>226577</v>
      </c>
      <c r="L45" s="1">
        <v>884659</v>
      </c>
      <c r="M45" s="44"/>
      <c r="N45" s="37">
        <f>IFERROR(B45/J45,0)</f>
        <v>0.12271817923299891</v>
      </c>
      <c r="O45" s="38">
        <f>IFERROR(I45/H45,0)</f>
        <v>1.0070131271354072E-2</v>
      </c>
      <c r="P45" s="36">
        <f>D45*250</f>
        <v>62000</v>
      </c>
      <c r="Q45" s="39">
        <f>ABS(P45-B45)/B45</f>
        <v>1.5205301244003577</v>
      </c>
    </row>
    <row r="46" spans="1:17" ht="15" thickBot="1" x14ac:dyDescent="0.35">
      <c r="A46" s="41" t="s">
        <v>20</v>
      </c>
      <c r="B46" s="1">
        <v>203699</v>
      </c>
      <c r="C46" s="2"/>
      <c r="D46" s="1">
        <v>2597</v>
      </c>
      <c r="E46" s="2"/>
      <c r="F46" s="1">
        <v>185221</v>
      </c>
      <c r="G46" s="1">
        <v>15881</v>
      </c>
      <c r="H46" s="1">
        <v>29828</v>
      </c>
      <c r="I46" s="2">
        <v>380</v>
      </c>
      <c r="J46" s="1">
        <v>3006185</v>
      </c>
      <c r="K46" s="1">
        <v>440197</v>
      </c>
      <c r="L46" s="1">
        <v>6829174</v>
      </c>
      <c r="M46" s="44"/>
      <c r="N46" s="37">
        <f>IFERROR(B46/J46,0)</f>
        <v>6.7759968198896611E-2</v>
      </c>
      <c r="O46" s="38">
        <f>IFERROR(I46/H46,0)</f>
        <v>1.2739707657234813E-2</v>
      </c>
      <c r="P46" s="36">
        <f>D46*250</f>
        <v>649250</v>
      </c>
      <c r="Q46" s="39">
        <f>ABS(P46-B46)/B46</f>
        <v>2.1873008704019163</v>
      </c>
    </row>
    <row r="47" spans="1:17" ht="15" thickBot="1" x14ac:dyDescent="0.35">
      <c r="A47" s="41" t="s">
        <v>15</v>
      </c>
      <c r="B47" s="1">
        <v>809560</v>
      </c>
      <c r="C47" s="2"/>
      <c r="D47" s="1">
        <v>16564</v>
      </c>
      <c r="E47" s="2"/>
      <c r="F47" s="1">
        <v>701953</v>
      </c>
      <c r="G47" s="1">
        <v>91043</v>
      </c>
      <c r="H47" s="1">
        <v>27920</v>
      </c>
      <c r="I47" s="2">
        <v>571</v>
      </c>
      <c r="J47" s="1">
        <v>7128908</v>
      </c>
      <c r="K47" s="1">
        <v>245859</v>
      </c>
      <c r="L47" s="1">
        <v>28995881</v>
      </c>
      <c r="M47" s="44"/>
      <c r="N47" s="37">
        <f>IFERROR(B47/J47,0)</f>
        <v>0.11356016938358582</v>
      </c>
      <c r="O47" s="38">
        <f>IFERROR(I47/H47,0)</f>
        <v>2.0451289398280802E-2</v>
      </c>
      <c r="P47" s="36">
        <f>D47*250</f>
        <v>4141000</v>
      </c>
      <c r="Q47" s="39">
        <f>ABS(P47-B47)/B47</f>
        <v>4.1151242650328577</v>
      </c>
    </row>
    <row r="48" spans="1:17" ht="13.5" thickBot="1" x14ac:dyDescent="0.35">
      <c r="A48" s="52" t="s">
        <v>66</v>
      </c>
      <c r="B48" s="53">
        <v>1322</v>
      </c>
      <c r="C48" s="54"/>
      <c r="D48" s="54">
        <v>20</v>
      </c>
      <c r="E48" s="54"/>
      <c r="F48" s="53">
        <v>1283</v>
      </c>
      <c r="G48" s="54">
        <v>19</v>
      </c>
      <c r="H48" s="54"/>
      <c r="I48" s="54"/>
      <c r="J48" s="53">
        <v>21507</v>
      </c>
      <c r="K48" s="54"/>
      <c r="L48" s="54"/>
      <c r="M48" s="44"/>
      <c r="N48" s="37">
        <f>IFERROR(B48/J48,0)</f>
        <v>6.1468359138885015E-2</v>
      </c>
      <c r="O48" s="38">
        <f>IFERROR(I48/H48,0)</f>
        <v>0</v>
      </c>
      <c r="P48" s="36">
        <f>D48*250</f>
        <v>5000</v>
      </c>
      <c r="Q48" s="39">
        <f>ABS(P48-B48)/B48</f>
        <v>2.7821482602118004</v>
      </c>
    </row>
    <row r="49" spans="1:17" ht="15" thickBot="1" x14ac:dyDescent="0.35">
      <c r="A49" s="41" t="s">
        <v>28</v>
      </c>
      <c r="B49" s="1">
        <v>78723</v>
      </c>
      <c r="C49" s="2"/>
      <c r="D49" s="2">
        <v>482</v>
      </c>
      <c r="E49" s="2"/>
      <c r="F49" s="1">
        <v>57965</v>
      </c>
      <c r="G49" s="1">
        <v>20276</v>
      </c>
      <c r="H49" s="1">
        <v>24555</v>
      </c>
      <c r="I49" s="2">
        <v>150</v>
      </c>
      <c r="J49" s="1">
        <v>1131691</v>
      </c>
      <c r="K49" s="1">
        <v>352996</v>
      </c>
      <c r="L49" s="1">
        <v>3205958</v>
      </c>
      <c r="M49" s="44"/>
      <c r="N49" s="37">
        <f>IFERROR(B49/J49,0)</f>
        <v>6.9562274507794092E-2</v>
      </c>
      <c r="O49" s="38">
        <f>IFERROR(I49/H49,0)</f>
        <v>6.1087354917532073E-3</v>
      </c>
      <c r="P49" s="36">
        <f>D49*250</f>
        <v>120500</v>
      </c>
      <c r="Q49" s="39">
        <f>ABS(P49-B49)/B49</f>
        <v>0.53068353594248185</v>
      </c>
    </row>
    <row r="50" spans="1:17" ht="15" thickBot="1" x14ac:dyDescent="0.35">
      <c r="A50" s="41" t="s">
        <v>48</v>
      </c>
      <c r="B50" s="1">
        <v>1817</v>
      </c>
      <c r="C50" s="2"/>
      <c r="D50" s="2">
        <v>58</v>
      </c>
      <c r="E50" s="2"/>
      <c r="F50" s="1">
        <v>1625</v>
      </c>
      <c r="G50" s="2">
        <v>134</v>
      </c>
      <c r="H50" s="1">
        <v>2912</v>
      </c>
      <c r="I50" s="2">
        <v>93</v>
      </c>
      <c r="J50" s="1">
        <v>167506</v>
      </c>
      <c r="K50" s="1">
        <v>268444</v>
      </c>
      <c r="L50" s="1">
        <v>623989</v>
      </c>
      <c r="M50" s="44"/>
      <c r="N50" s="37">
        <f>IFERROR(B50/J50,0)</f>
        <v>1.0847372631428128E-2</v>
      </c>
      <c r="O50" s="38">
        <f>IFERROR(I50/H50,0)</f>
        <v>3.1936813186813184E-2</v>
      </c>
      <c r="P50" s="36">
        <f>D50*250</f>
        <v>14500</v>
      </c>
      <c r="Q50" s="39">
        <f>ABS(P50-B50)/B50</f>
        <v>6.9801871216290587</v>
      </c>
    </row>
    <row r="51" spans="1:17" ht="15" thickBot="1" x14ac:dyDescent="0.35">
      <c r="A51" s="41" t="s">
        <v>29</v>
      </c>
      <c r="B51" s="1">
        <v>152557</v>
      </c>
      <c r="C51" s="2"/>
      <c r="D51" s="1">
        <v>3276</v>
      </c>
      <c r="E51" s="2"/>
      <c r="F51" s="1">
        <v>17893</v>
      </c>
      <c r="G51" s="1">
        <v>131388</v>
      </c>
      <c r="H51" s="1">
        <v>17873</v>
      </c>
      <c r="I51" s="2">
        <v>384</v>
      </c>
      <c r="J51" s="1">
        <v>2294394</v>
      </c>
      <c r="K51" s="1">
        <v>268805</v>
      </c>
      <c r="L51" s="1">
        <v>8535519</v>
      </c>
      <c r="M51" s="44"/>
      <c r="N51" s="37">
        <f>IFERROR(B51/J51,0)</f>
        <v>6.6491195496501468E-2</v>
      </c>
      <c r="O51" s="38">
        <f>IFERROR(I51/H51,0)</f>
        <v>2.1484921389805851E-2</v>
      </c>
      <c r="P51" s="36">
        <f>D51*250</f>
        <v>819000</v>
      </c>
      <c r="Q51" s="39">
        <f>ABS(P51-B51)/B51</f>
        <v>4.3684852219170542</v>
      </c>
    </row>
    <row r="52" spans="1:17" ht="15" thickBot="1" x14ac:dyDescent="0.35">
      <c r="A52" s="41" t="s">
        <v>9</v>
      </c>
      <c r="B52" s="1">
        <v>94094</v>
      </c>
      <c r="C52" s="2"/>
      <c r="D52" s="1">
        <v>2160</v>
      </c>
      <c r="E52" s="2"/>
      <c r="F52" s="1">
        <v>44238</v>
      </c>
      <c r="G52" s="1">
        <v>47696</v>
      </c>
      <c r="H52" s="1">
        <v>12357</v>
      </c>
      <c r="I52" s="2">
        <v>284</v>
      </c>
      <c r="J52" s="1">
        <v>1951407</v>
      </c>
      <c r="K52" s="1">
        <v>256262</v>
      </c>
      <c r="L52" s="1">
        <v>7614893</v>
      </c>
      <c r="M52" s="44"/>
      <c r="N52" s="37">
        <f>IFERROR(B52/J52,0)</f>
        <v>4.8218541800864712E-2</v>
      </c>
      <c r="O52" s="38">
        <f>IFERROR(I52/H52,0)</f>
        <v>2.2982924658088533E-2</v>
      </c>
      <c r="P52" s="36">
        <f>D52*250</f>
        <v>540000</v>
      </c>
      <c r="Q52" s="39">
        <f>ABS(P52-B52)/B52</f>
        <v>4.7389419091546747</v>
      </c>
    </row>
    <row r="53" spans="1:17" ht="15" thickBot="1" x14ac:dyDescent="0.35">
      <c r="A53" s="41" t="s">
        <v>56</v>
      </c>
      <c r="B53" s="1">
        <v>16742</v>
      </c>
      <c r="C53" s="2"/>
      <c r="D53" s="2">
        <v>361</v>
      </c>
      <c r="E53" s="2"/>
      <c r="F53" s="1">
        <v>12051</v>
      </c>
      <c r="G53" s="1">
        <v>4330</v>
      </c>
      <c r="H53" s="1">
        <v>9342</v>
      </c>
      <c r="I53" s="2">
        <v>201</v>
      </c>
      <c r="J53" s="1">
        <v>596040</v>
      </c>
      <c r="K53" s="1">
        <v>332584</v>
      </c>
      <c r="L53" s="1">
        <v>1792147</v>
      </c>
      <c r="M53" s="44"/>
      <c r="N53" s="37">
        <f>IFERROR(B53/J53,0)</f>
        <v>2.8088718877927656E-2</v>
      </c>
      <c r="O53" s="38">
        <f>IFERROR(I53/H53,0)</f>
        <v>2.1515735388567759E-2</v>
      </c>
      <c r="P53" s="36">
        <f>D53*250</f>
        <v>90250</v>
      </c>
      <c r="Q53" s="39">
        <f>ABS(P53-B53)/B53</f>
        <v>4.3906343328156732</v>
      </c>
    </row>
    <row r="54" spans="1:17" ht="15" thickBot="1" x14ac:dyDescent="0.35">
      <c r="A54" s="41" t="s">
        <v>22</v>
      </c>
      <c r="B54" s="1">
        <v>134359</v>
      </c>
      <c r="C54" s="2"/>
      <c r="D54" s="1">
        <v>1381</v>
      </c>
      <c r="E54" s="2"/>
      <c r="F54" s="1">
        <v>108371</v>
      </c>
      <c r="G54" s="1">
        <v>24607</v>
      </c>
      <c r="H54" s="1">
        <v>23076</v>
      </c>
      <c r="I54" s="2">
        <v>237</v>
      </c>
      <c r="J54" s="1">
        <v>1606936</v>
      </c>
      <c r="K54" s="1">
        <v>275990</v>
      </c>
      <c r="L54" s="1">
        <v>5822434</v>
      </c>
      <c r="M54" s="44"/>
      <c r="N54" s="37">
        <f>IFERROR(B54/J54,0)</f>
        <v>8.361191733833831E-2</v>
      </c>
      <c r="O54" s="38">
        <f>IFERROR(I54/H54,0)</f>
        <v>1.0270410816432657E-2</v>
      </c>
      <c r="P54" s="36">
        <f>D54*250</f>
        <v>345250</v>
      </c>
      <c r="Q54" s="39">
        <f>ABS(P54-B54)/B54</f>
        <v>1.5696082882426932</v>
      </c>
    </row>
    <row r="55" spans="1:17" ht="15" thickBot="1" x14ac:dyDescent="0.35">
      <c r="A55" s="48" t="s">
        <v>55</v>
      </c>
      <c r="B55" s="29">
        <v>6629</v>
      </c>
      <c r="C55" s="13"/>
      <c r="D55" s="13">
        <v>53</v>
      </c>
      <c r="E55" s="13"/>
      <c r="F55" s="29">
        <v>5272</v>
      </c>
      <c r="G55" s="29">
        <v>1304</v>
      </c>
      <c r="H55" s="29">
        <v>11454</v>
      </c>
      <c r="I55" s="13">
        <v>92</v>
      </c>
      <c r="J55" s="29">
        <v>175670</v>
      </c>
      <c r="K55" s="29">
        <v>303529</v>
      </c>
      <c r="L55" s="29">
        <v>578759</v>
      </c>
      <c r="M55" s="44"/>
      <c r="N55" s="37">
        <f>IFERROR(B55/J55,0)</f>
        <v>3.7735526840097913E-2</v>
      </c>
      <c r="O55" s="38">
        <f>IFERROR(I55/H55,0)</f>
        <v>8.0321285140562242E-3</v>
      </c>
      <c r="P55" s="36">
        <f>D55*250</f>
        <v>13250</v>
      </c>
      <c r="Q55" s="39">
        <f>ABS(P55-B55)/B55</f>
        <v>0.99879318147533569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6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6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6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6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7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7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6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6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6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6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28FCAF81-1460-45E9-9426-9D2FD21080AD}"/>
    <hyperlink ref="A47" r:id="rId2" display="https://www.worldometers.info/coronavirus/usa/texas/" xr:uid="{6162E27B-11C0-4C98-BE31-0CA47D9FEB14}"/>
    <hyperlink ref="A11" r:id="rId3" display="https://www.worldometers.info/coronavirus/usa/florida/" xr:uid="{15C140A2-8D13-47E0-BD05-AE2F56CAF2D6}"/>
    <hyperlink ref="A35" r:id="rId4" display="https://www.worldometers.info/coronavirus/usa/new-york/" xr:uid="{37CAAF10-2B16-44A3-BC5C-1CB3F05C4955}"/>
    <hyperlink ref="A12" r:id="rId5" display="https://www.worldometers.info/coronavirus/usa/georgia/" xr:uid="{BEAC80F8-7799-45BB-B3AA-14CEFF9E9279}"/>
    <hyperlink ref="A16" r:id="rId6" display="https://www.worldometers.info/coronavirus/usa/illinois/" xr:uid="{7CEF0261-64D2-457E-A0E2-BAA443AE3C5F}"/>
    <hyperlink ref="A4" r:id="rId7" display="https://www.worldometers.info/coronavirus/usa/arizona/" xr:uid="{AC8A84A8-121B-4C85-9AF6-4B65C80377C4}"/>
    <hyperlink ref="A36" r:id="rId8" display="https://www.worldometers.info/coronavirus/usa/north-carolina/" xr:uid="{C3E6CFD0-B15F-47F6-AFC4-945F9B90B266}"/>
    <hyperlink ref="A33" r:id="rId9" display="https://www.worldometers.info/coronavirus/usa/new-jersey/" xr:uid="{40FBE527-10FE-4993-B41E-F62C3A8A7BAC}"/>
    <hyperlink ref="A46" r:id="rId10" display="https://www.worldometers.info/coronavirus/usa/tennessee/" xr:uid="{AE1F0D84-1C9A-4497-9495-46CBFA245F85}"/>
    <hyperlink ref="A41" r:id="rId11" display="https://www.worldometers.info/coronavirus/usa/pennsylvania/" xr:uid="{271773C3-B9A2-4B7D-8B52-3B052EB66FFA}"/>
    <hyperlink ref="A21" r:id="rId12" display="https://www.worldometers.info/coronavirus/usa/louisiana/" xr:uid="{AA1DCDC4-AC52-48BD-8706-0460AAD010CF}"/>
    <hyperlink ref="A38" r:id="rId13" display="https://www.worldometers.info/coronavirus/usa/ohio/" xr:uid="{A73F1795-9E90-4BCE-8057-10106B92E782}"/>
    <hyperlink ref="A2" r:id="rId14" display="https://www.worldometers.info/coronavirus/usa/alabama/" xr:uid="{BD7C38CA-9552-411C-A705-E348E29B2854}"/>
    <hyperlink ref="A51" r:id="rId15" display="https://www.worldometers.info/coronavirus/usa/virginia/" xr:uid="{207C334F-0DDD-43F5-BA3A-5A7ED6E8C6F9}"/>
    <hyperlink ref="A44" r:id="rId16" display="https://www.worldometers.info/coronavirus/usa/south-carolina/" xr:uid="{0D821DE9-9F27-4C68-91F4-716E5A31D481}"/>
    <hyperlink ref="A25" r:id="rId17" display="https://www.worldometers.info/coronavirus/usa/michigan/" xr:uid="{05E30B54-CA99-49C5-98ED-F0CDD0DF0102}"/>
    <hyperlink ref="A28" r:id="rId18" display="https://www.worldometers.info/coronavirus/usa/missouri/" xr:uid="{6373914C-98EC-41CC-BCE1-84466D5F47E1}"/>
    <hyperlink ref="A24" r:id="rId19" display="https://www.worldometers.info/coronavirus/usa/massachusetts/" xr:uid="{0727087D-2A2E-4C68-B3A3-915A8895806A}"/>
    <hyperlink ref="A54" r:id="rId20" display="https://www.worldometers.info/coronavirus/usa/wisconsin/" xr:uid="{A79767EB-C0BD-4EB6-AF2E-6DDF9EDD050F}"/>
    <hyperlink ref="A23" r:id="rId21" display="https://www.worldometers.info/coronavirus/usa/maryland/" xr:uid="{0B17D6EA-B0DA-4F63-B436-384F9062710F}"/>
    <hyperlink ref="A17" r:id="rId22" display="https://www.worldometers.info/coronavirus/usa/indiana/" xr:uid="{FFDBF388-2181-47E6-8BCA-414B5C5E24F2}"/>
    <hyperlink ref="A26" r:id="rId23" display="https://www.worldometers.info/coronavirus/usa/minnesota/" xr:uid="{A6DC853B-8D41-4720-9DF6-A8732FA24E7E}"/>
    <hyperlink ref="A27" r:id="rId24" display="https://www.worldometers.info/coronavirus/usa/mississippi/" xr:uid="{850BA79B-BAA8-4839-B3C4-0B8FFFECC9A4}"/>
    <hyperlink ref="A52" r:id="rId25" display="https://www.worldometers.info/coronavirus/usa/washington/" xr:uid="{73FC2136-A44F-4002-8BB8-7629A1D9E2D6}"/>
    <hyperlink ref="A18" r:id="rId26" display="https://www.worldometers.info/coronavirus/usa/iowa/" xr:uid="{7A180AFD-25D1-4CC5-AE82-2FEEAF9028F2}"/>
    <hyperlink ref="A39" r:id="rId27" display="https://www.worldometers.info/coronavirus/usa/oklahoma/" xr:uid="{242749F9-4FED-455B-86A2-A66095F0986F}"/>
    <hyperlink ref="A5" r:id="rId28" display="https://www.worldometers.info/coronavirus/usa/arkansas/" xr:uid="{D2D290EA-0E3F-44BA-B528-30CC84635FBD}"/>
    <hyperlink ref="A31" r:id="rId29" display="https://www.worldometers.info/coronavirus/usa/nevada/" xr:uid="{BCA6A3A4-D2E0-4BB7-9603-3DBB39B93AE5}"/>
    <hyperlink ref="A49" r:id="rId30" display="https://www.worldometers.info/coronavirus/usa/utah/" xr:uid="{95E16D1E-7510-4AC9-9564-FED6CA215AFD}"/>
    <hyperlink ref="A7" r:id="rId31" display="https://www.worldometers.info/coronavirus/usa/colorado/" xr:uid="{347A608A-1563-409D-BC54-6E20F2983DE6}"/>
    <hyperlink ref="A20" r:id="rId32" display="https://www.worldometers.info/coronavirus/usa/kentucky/" xr:uid="{60DC0FC4-7116-4D2A-A759-E17BA7A35026}"/>
    <hyperlink ref="A19" r:id="rId33" display="https://www.worldometers.info/coronavirus/usa/kansas/" xr:uid="{1B64423C-D8F6-4243-B723-3EF1F27C6B0A}"/>
    <hyperlink ref="A8" r:id="rId34" display="https://www.worldometers.info/coronavirus/usa/connecticut/" xr:uid="{D453B1D8-231D-4631-906B-7EB5E56ABF75}"/>
    <hyperlink ref="A30" r:id="rId35" display="https://www.worldometers.info/coronavirus/usa/nebraska/" xr:uid="{694C2696-19B2-4D59-9214-7037A1A76544}"/>
    <hyperlink ref="A15" r:id="rId36" display="https://www.worldometers.info/coronavirus/usa/idaho/" xr:uid="{3E5E2240-E946-47E5-B347-57096B638B1B}"/>
    <hyperlink ref="A40" r:id="rId37" display="https://www.worldometers.info/coronavirus/usa/oregon/" xr:uid="{DF1A1B07-FECD-41AB-831C-DD22A2910AC8}"/>
    <hyperlink ref="A34" r:id="rId38" display="https://www.worldometers.info/coronavirus/usa/new-mexico/" xr:uid="{059759CA-24DE-4F81-8038-323AFD4F58AB}"/>
    <hyperlink ref="A43" r:id="rId39" display="https://www.worldometers.info/coronavirus/usa/rhode-island/" xr:uid="{87B95E53-888F-4102-B594-AC1D355FA576}"/>
    <hyperlink ref="A45" r:id="rId40" display="https://www.worldometers.info/coronavirus/usa/south-dakota/" xr:uid="{12D767C1-5AD5-4DDE-A287-0B78429F41AF}"/>
    <hyperlink ref="A37" r:id="rId41" display="https://www.worldometers.info/coronavirus/usa/north-dakota/" xr:uid="{3C192FDA-6F6D-40F3-A6CC-33FAB1C1AB0A}"/>
    <hyperlink ref="A9" r:id="rId42" display="https://www.worldometers.info/coronavirus/usa/delaware/" xr:uid="{CDFF03BE-9EE8-476B-8A15-1E900DC056EC}"/>
    <hyperlink ref="A53" r:id="rId43" display="https://www.worldometers.info/coronavirus/usa/west-virginia/" xr:uid="{E51D9330-8525-485D-B979-F086A92342A8}"/>
    <hyperlink ref="A10" r:id="rId44" display="https://www.worldometers.info/coronavirus/usa/district-of-columbia/" xr:uid="{00FD9D33-9091-45E3-8A37-D39E698BDAB4}"/>
    <hyperlink ref="A29" r:id="rId45" display="https://www.worldometers.info/coronavirus/usa/montana/" xr:uid="{AB09D008-5393-45D5-A170-BD9F1F5916F6}"/>
    <hyperlink ref="A14" r:id="rId46" display="https://www.worldometers.info/coronavirus/usa/hawaii/" xr:uid="{3FD38F32-0BB7-4AB9-A1D5-0176D7F38109}"/>
    <hyperlink ref="A32" r:id="rId47" display="https://www.worldometers.info/coronavirus/usa/new-hampshire/" xr:uid="{397F850A-DF8C-4B31-808F-40ED0A142978}"/>
    <hyperlink ref="A3" r:id="rId48" display="https://www.worldometers.info/coronavirus/usa/alaska/" xr:uid="{71A563ED-7ADF-4806-9E2C-87FCA59F671A}"/>
    <hyperlink ref="A55" r:id="rId49" display="https://www.worldometers.info/coronavirus/usa/wyoming/" xr:uid="{93209618-E4EA-4776-B506-6085321C531A}"/>
    <hyperlink ref="A22" r:id="rId50" display="https://www.worldometers.info/coronavirus/usa/maine/" xr:uid="{66D6B862-7871-4FEA-820F-3EE3C31CB784}"/>
    <hyperlink ref="A50" r:id="rId51" display="https://www.worldometers.info/coronavirus/usa/vermont/" xr:uid="{1441CB93-0426-44EE-B50A-BFBA2B2401F5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1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2559</v>
      </c>
    </row>
    <row r="3" spans="1:2" ht="15" thickBot="1" x14ac:dyDescent="0.4">
      <c r="A3" s="41" t="s">
        <v>52</v>
      </c>
      <c r="B3" s="31">
        <v>58</v>
      </c>
    </row>
    <row r="4" spans="1:2" ht="15" thickBot="1" x14ac:dyDescent="0.4">
      <c r="A4" s="41" t="s">
        <v>33</v>
      </c>
      <c r="B4" s="31">
        <v>5707</v>
      </c>
    </row>
    <row r="5" spans="1:2" ht="15" thickBot="1" x14ac:dyDescent="0.4">
      <c r="A5" s="41" t="s">
        <v>34</v>
      </c>
      <c r="B5" s="31">
        <v>1447</v>
      </c>
    </row>
    <row r="6" spans="1:2" ht="15" thickBot="1" x14ac:dyDescent="0.4">
      <c r="A6" s="41" t="s">
        <v>10</v>
      </c>
      <c r="B6" s="31">
        <v>16178</v>
      </c>
    </row>
    <row r="7" spans="1:2" ht="15" thickBot="1" x14ac:dyDescent="0.4">
      <c r="A7" s="41" t="s">
        <v>18</v>
      </c>
      <c r="B7" s="31">
        <v>2069</v>
      </c>
    </row>
    <row r="8" spans="1:2" ht="15" thickBot="1" x14ac:dyDescent="0.4">
      <c r="A8" s="41" t="s">
        <v>23</v>
      </c>
      <c r="B8" s="31">
        <v>4517</v>
      </c>
    </row>
    <row r="9" spans="1:2" ht="15" thickBot="1" x14ac:dyDescent="0.4">
      <c r="A9" s="41" t="s">
        <v>43</v>
      </c>
      <c r="B9" s="31">
        <v>645</v>
      </c>
    </row>
    <row r="10" spans="1:2" ht="29.5" thickBot="1" x14ac:dyDescent="0.4">
      <c r="A10" s="41" t="s">
        <v>63</v>
      </c>
      <c r="B10" s="31">
        <v>631</v>
      </c>
    </row>
    <row r="11" spans="1:2" ht="15" thickBot="1" x14ac:dyDescent="0.4">
      <c r="A11" s="41" t="s">
        <v>13</v>
      </c>
      <c r="B11" s="31">
        <v>14722</v>
      </c>
    </row>
    <row r="12" spans="1:2" ht="15" thickBot="1" x14ac:dyDescent="0.4">
      <c r="A12" s="41" t="s">
        <v>16</v>
      </c>
      <c r="B12" s="31">
        <v>7192</v>
      </c>
    </row>
    <row r="13" spans="1:2" ht="15" thickBot="1" x14ac:dyDescent="0.4">
      <c r="A13" s="42" t="s">
        <v>64</v>
      </c>
      <c r="B13" s="31">
        <v>54</v>
      </c>
    </row>
    <row r="14" spans="1:2" ht="15" thickBot="1" x14ac:dyDescent="0.4">
      <c r="A14" s="41" t="s">
        <v>47</v>
      </c>
      <c r="B14" s="31">
        <v>157</v>
      </c>
    </row>
    <row r="15" spans="1:2" ht="15" thickBot="1" x14ac:dyDescent="0.4">
      <c r="A15" s="41" t="s">
        <v>49</v>
      </c>
      <c r="B15" s="31">
        <v>487</v>
      </c>
    </row>
    <row r="16" spans="1:2" ht="15" thickBot="1" x14ac:dyDescent="0.4">
      <c r="A16" s="41" t="s">
        <v>12</v>
      </c>
      <c r="B16" s="31">
        <v>9054</v>
      </c>
    </row>
    <row r="17" spans="1:2" ht="15" thickBot="1" x14ac:dyDescent="0.4">
      <c r="A17" s="41" t="s">
        <v>27</v>
      </c>
      <c r="B17" s="31">
        <v>3681</v>
      </c>
    </row>
    <row r="18" spans="1:2" ht="15" thickBot="1" x14ac:dyDescent="0.4">
      <c r="A18" s="41" t="s">
        <v>41</v>
      </c>
      <c r="B18" s="31">
        <v>1399</v>
      </c>
    </row>
    <row r="19" spans="1:2" ht="15" thickBot="1" x14ac:dyDescent="0.4">
      <c r="A19" s="41" t="s">
        <v>45</v>
      </c>
      <c r="B19" s="31">
        <v>706</v>
      </c>
    </row>
    <row r="20" spans="1:2" ht="15" thickBot="1" x14ac:dyDescent="0.4">
      <c r="A20" s="41" t="s">
        <v>38</v>
      </c>
      <c r="B20" s="31">
        <v>1214</v>
      </c>
    </row>
    <row r="21" spans="1:2" ht="15" thickBot="1" x14ac:dyDescent="0.4">
      <c r="A21" s="41" t="s">
        <v>14</v>
      </c>
      <c r="B21" s="31">
        <v>5586</v>
      </c>
    </row>
    <row r="22" spans="1:2" ht="15" thickBot="1" x14ac:dyDescent="0.4">
      <c r="A22" s="41" t="s">
        <v>39</v>
      </c>
      <c r="B22" s="31">
        <v>142</v>
      </c>
    </row>
    <row r="23" spans="1:2" ht="15" thickBot="1" x14ac:dyDescent="0.4">
      <c r="A23" s="41" t="s">
        <v>26</v>
      </c>
      <c r="B23" s="31">
        <v>3961</v>
      </c>
    </row>
    <row r="24" spans="1:2" ht="15" thickBot="1" x14ac:dyDescent="0.4">
      <c r="A24" s="41" t="s">
        <v>17</v>
      </c>
      <c r="B24" s="31">
        <v>9530</v>
      </c>
    </row>
    <row r="25" spans="1:2" ht="15" thickBot="1" x14ac:dyDescent="0.4">
      <c r="A25" s="41" t="s">
        <v>11</v>
      </c>
      <c r="B25" s="31">
        <v>7139</v>
      </c>
    </row>
    <row r="26" spans="1:2" ht="15" thickBot="1" x14ac:dyDescent="0.4">
      <c r="A26" s="41" t="s">
        <v>32</v>
      </c>
      <c r="B26" s="31">
        <v>2136</v>
      </c>
    </row>
    <row r="27" spans="1:2" ht="15" thickBot="1" x14ac:dyDescent="0.4">
      <c r="A27" s="41" t="s">
        <v>30</v>
      </c>
      <c r="B27" s="31">
        <v>3013</v>
      </c>
    </row>
    <row r="28" spans="1:2" ht="15" thickBot="1" x14ac:dyDescent="0.4">
      <c r="A28" s="41" t="s">
        <v>35</v>
      </c>
      <c r="B28" s="31">
        <v>2307</v>
      </c>
    </row>
    <row r="29" spans="1:2" ht="15" thickBot="1" x14ac:dyDescent="0.4">
      <c r="A29" s="41" t="s">
        <v>51</v>
      </c>
      <c r="B29" s="31">
        <v>190</v>
      </c>
    </row>
    <row r="30" spans="1:2" ht="15" thickBot="1" x14ac:dyDescent="0.4">
      <c r="A30" s="41" t="s">
        <v>50</v>
      </c>
      <c r="B30" s="31">
        <v>503</v>
      </c>
    </row>
    <row r="31" spans="1:2" ht="15" thickBot="1" x14ac:dyDescent="0.4">
      <c r="A31" s="41" t="s">
        <v>31</v>
      </c>
      <c r="B31" s="31">
        <v>1623</v>
      </c>
    </row>
    <row r="32" spans="1:2" ht="29.5" thickBot="1" x14ac:dyDescent="0.4">
      <c r="A32" s="41" t="s">
        <v>42</v>
      </c>
      <c r="B32" s="31">
        <v>444</v>
      </c>
    </row>
    <row r="33" spans="1:2" ht="15" thickBot="1" x14ac:dyDescent="0.4">
      <c r="A33" s="41" t="s">
        <v>8</v>
      </c>
      <c r="B33" s="31">
        <v>16261</v>
      </c>
    </row>
    <row r="34" spans="1:2" ht="15" thickBot="1" x14ac:dyDescent="0.4">
      <c r="A34" s="41" t="s">
        <v>44</v>
      </c>
      <c r="B34" s="31">
        <v>894</v>
      </c>
    </row>
    <row r="35" spans="1:2" ht="15" thickBot="1" x14ac:dyDescent="0.4">
      <c r="A35" s="41" t="s">
        <v>7</v>
      </c>
      <c r="B35" s="31">
        <v>33318</v>
      </c>
    </row>
    <row r="36" spans="1:2" ht="15" thickBot="1" x14ac:dyDescent="0.4">
      <c r="A36" s="41" t="s">
        <v>24</v>
      </c>
      <c r="B36" s="31">
        <v>3637</v>
      </c>
    </row>
    <row r="37" spans="1:2" ht="15" thickBot="1" x14ac:dyDescent="0.4">
      <c r="A37" s="41" t="s">
        <v>53</v>
      </c>
      <c r="B37" s="31">
        <v>277</v>
      </c>
    </row>
    <row r="38" spans="1:2" ht="15" thickBot="1" x14ac:dyDescent="0.4">
      <c r="A38" s="41" t="s">
        <v>21</v>
      </c>
      <c r="B38" s="31">
        <v>4936</v>
      </c>
    </row>
    <row r="39" spans="1:2" ht="15" thickBot="1" x14ac:dyDescent="0.4">
      <c r="A39" s="41" t="s">
        <v>46</v>
      </c>
      <c r="B39" s="31">
        <v>1055</v>
      </c>
    </row>
    <row r="40" spans="1:2" ht="15" thickBot="1" x14ac:dyDescent="0.4">
      <c r="A40" s="41" t="s">
        <v>37</v>
      </c>
      <c r="B40" s="31">
        <v>572</v>
      </c>
    </row>
    <row r="41" spans="1:2" ht="15" thickBot="1" x14ac:dyDescent="0.4">
      <c r="A41" s="41" t="s">
        <v>19</v>
      </c>
      <c r="B41" s="31">
        <v>8308</v>
      </c>
    </row>
    <row r="42" spans="1:2" ht="15" thickBot="1" x14ac:dyDescent="0.4">
      <c r="A42" s="42" t="s">
        <v>65</v>
      </c>
      <c r="B42" s="31">
        <v>695</v>
      </c>
    </row>
    <row r="43" spans="1:2" ht="15" thickBot="1" x14ac:dyDescent="0.4">
      <c r="A43" s="41" t="s">
        <v>40</v>
      </c>
      <c r="B43" s="31">
        <v>1121</v>
      </c>
    </row>
    <row r="44" spans="1:2" ht="15" thickBot="1" x14ac:dyDescent="0.4">
      <c r="A44" s="41" t="s">
        <v>25</v>
      </c>
      <c r="B44" s="31">
        <v>3456</v>
      </c>
    </row>
    <row r="45" spans="1:2" ht="15" thickBot="1" x14ac:dyDescent="0.4">
      <c r="A45" s="41" t="s">
        <v>54</v>
      </c>
      <c r="B45" s="31">
        <v>248</v>
      </c>
    </row>
    <row r="46" spans="1:2" ht="15" thickBot="1" x14ac:dyDescent="0.4">
      <c r="A46" s="41" t="s">
        <v>20</v>
      </c>
      <c r="B46" s="31">
        <v>2597</v>
      </c>
    </row>
    <row r="47" spans="1:2" ht="15" thickBot="1" x14ac:dyDescent="0.4">
      <c r="A47" s="41" t="s">
        <v>15</v>
      </c>
      <c r="B47" s="31">
        <v>16564</v>
      </c>
    </row>
    <row r="48" spans="1:2" ht="21.5" thickBot="1" x14ac:dyDescent="0.4">
      <c r="A48" s="52" t="s">
        <v>66</v>
      </c>
      <c r="B48" s="59">
        <v>20</v>
      </c>
    </row>
    <row r="49" spans="1:2" ht="15" thickBot="1" x14ac:dyDescent="0.4">
      <c r="A49" s="41" t="s">
        <v>28</v>
      </c>
      <c r="B49" s="31">
        <v>482</v>
      </c>
    </row>
    <row r="50" spans="1:2" ht="15" thickBot="1" x14ac:dyDescent="0.4">
      <c r="A50" s="41" t="s">
        <v>48</v>
      </c>
      <c r="B50" s="31">
        <v>58</v>
      </c>
    </row>
    <row r="51" spans="1:2" ht="15" thickBot="1" x14ac:dyDescent="0.4">
      <c r="A51" s="41" t="s">
        <v>29</v>
      </c>
      <c r="B51" s="31">
        <v>3276</v>
      </c>
    </row>
    <row r="52" spans="1:2" ht="15" thickBot="1" x14ac:dyDescent="0.4">
      <c r="A52" s="41" t="s">
        <v>9</v>
      </c>
      <c r="B52" s="31">
        <v>2160</v>
      </c>
    </row>
    <row r="53" spans="1:2" ht="15" thickBot="1" x14ac:dyDescent="0.4">
      <c r="A53" s="41" t="s">
        <v>56</v>
      </c>
      <c r="B53" s="31">
        <v>361</v>
      </c>
    </row>
    <row r="54" spans="1:2" ht="15" thickBot="1" x14ac:dyDescent="0.4">
      <c r="A54" s="41" t="s">
        <v>22</v>
      </c>
      <c r="B54" s="31">
        <v>1381</v>
      </c>
    </row>
    <row r="55" spans="1:2" ht="15" thickBot="1" x14ac:dyDescent="0.4">
      <c r="A55" s="48" t="s">
        <v>55</v>
      </c>
      <c r="B55" s="51">
        <v>53</v>
      </c>
    </row>
    <row r="56" spans="1:2" ht="15" thickBot="1" x14ac:dyDescent="0.4">
      <c r="A56" s="48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CDA89094-5E6F-4998-A957-B3FD23167BE1}"/>
    <hyperlink ref="A47" r:id="rId2" display="https://www.worldometers.info/coronavirus/usa/texas/" xr:uid="{560B285E-DC7B-4DF0-B7ED-7302052203FD}"/>
    <hyperlink ref="A11" r:id="rId3" display="https://www.worldometers.info/coronavirus/usa/florida/" xr:uid="{5CFB1660-2458-4774-B187-4E0C2094CEE3}"/>
    <hyperlink ref="A35" r:id="rId4" display="https://www.worldometers.info/coronavirus/usa/new-york/" xr:uid="{EFC6F02E-9875-4758-81BA-259759A1B593}"/>
    <hyperlink ref="A12" r:id="rId5" display="https://www.worldometers.info/coronavirus/usa/georgia/" xr:uid="{50F9BB0B-8E5D-41E1-A206-55E5BB0331F9}"/>
    <hyperlink ref="A16" r:id="rId6" display="https://www.worldometers.info/coronavirus/usa/illinois/" xr:uid="{0C80FDEB-2011-4D4E-BE3F-72C37AB64B42}"/>
    <hyperlink ref="A4" r:id="rId7" display="https://www.worldometers.info/coronavirus/usa/arizona/" xr:uid="{5E19D630-6022-4C6C-B4EA-650E1B69CE06}"/>
    <hyperlink ref="A36" r:id="rId8" display="https://www.worldometers.info/coronavirus/usa/north-carolina/" xr:uid="{48AF6BDC-93F2-4975-8183-F535F7AE9F08}"/>
    <hyperlink ref="A33" r:id="rId9" display="https://www.worldometers.info/coronavirus/usa/new-jersey/" xr:uid="{1250FF71-B0D3-4F97-A1AB-85D13087E2E0}"/>
    <hyperlink ref="A46" r:id="rId10" display="https://www.worldometers.info/coronavirus/usa/tennessee/" xr:uid="{D66E60FB-7C5F-4E00-A8A7-30264EE2C424}"/>
    <hyperlink ref="A41" r:id="rId11" display="https://www.worldometers.info/coronavirus/usa/pennsylvania/" xr:uid="{D7FA82B8-CA33-40D5-8DF3-0D950F02E0CD}"/>
    <hyperlink ref="A21" r:id="rId12" display="https://www.worldometers.info/coronavirus/usa/louisiana/" xr:uid="{B0C834A4-81ED-4924-A4CB-84858CEA6D22}"/>
    <hyperlink ref="A38" r:id="rId13" display="https://www.worldometers.info/coronavirus/usa/ohio/" xr:uid="{6E6AA5A9-876C-46BA-9A34-DBEB5FF33B2C}"/>
    <hyperlink ref="A2" r:id="rId14" display="https://www.worldometers.info/coronavirus/usa/alabama/" xr:uid="{8E8D36C2-40FF-4294-951C-588239B25D0E}"/>
    <hyperlink ref="A51" r:id="rId15" display="https://www.worldometers.info/coronavirus/usa/virginia/" xr:uid="{47940D3C-4E1E-4878-92B0-C146B25DA9BA}"/>
    <hyperlink ref="A44" r:id="rId16" display="https://www.worldometers.info/coronavirus/usa/south-carolina/" xr:uid="{6C84516B-0117-4678-A5E0-DFA120D8963D}"/>
    <hyperlink ref="A25" r:id="rId17" display="https://www.worldometers.info/coronavirus/usa/michigan/" xr:uid="{77CF0F35-6064-42E4-9468-A6F25DC7FD2D}"/>
    <hyperlink ref="A28" r:id="rId18" display="https://www.worldometers.info/coronavirus/usa/missouri/" xr:uid="{DC29B418-69F7-4AF6-A333-BEB7296554A2}"/>
    <hyperlink ref="A24" r:id="rId19" display="https://www.worldometers.info/coronavirus/usa/massachusetts/" xr:uid="{D29DBFB6-6361-4DB5-989B-E4E123B2C8E6}"/>
    <hyperlink ref="A54" r:id="rId20" display="https://www.worldometers.info/coronavirus/usa/wisconsin/" xr:uid="{95009B55-180D-4FD8-B86F-0035D559F8DA}"/>
    <hyperlink ref="A23" r:id="rId21" display="https://www.worldometers.info/coronavirus/usa/maryland/" xr:uid="{8A29A4A2-C17A-4505-99DC-2F182B2B0DBB}"/>
    <hyperlink ref="A17" r:id="rId22" display="https://www.worldometers.info/coronavirus/usa/indiana/" xr:uid="{3CC94E6B-1C88-4EDF-8025-9A8D75697D87}"/>
    <hyperlink ref="A26" r:id="rId23" display="https://www.worldometers.info/coronavirus/usa/minnesota/" xr:uid="{3868C3A2-AD74-4535-A420-68E6DE133408}"/>
    <hyperlink ref="A27" r:id="rId24" display="https://www.worldometers.info/coronavirus/usa/mississippi/" xr:uid="{96F18845-3393-4237-9227-AA60639549BC}"/>
    <hyperlink ref="A52" r:id="rId25" display="https://www.worldometers.info/coronavirus/usa/washington/" xr:uid="{061AA921-C6DA-4A91-B9F0-80319DA7B14A}"/>
    <hyperlink ref="A18" r:id="rId26" display="https://www.worldometers.info/coronavirus/usa/iowa/" xr:uid="{1AC86263-6B9F-4F16-82F0-DC1C3EE5815D}"/>
    <hyperlink ref="A39" r:id="rId27" display="https://www.worldometers.info/coronavirus/usa/oklahoma/" xr:uid="{82D30D80-00CB-45BE-B74C-900D03F979DF}"/>
    <hyperlink ref="A5" r:id="rId28" display="https://www.worldometers.info/coronavirus/usa/arkansas/" xr:uid="{8F1A7811-78BB-4E5B-9B9C-06F919F548A7}"/>
    <hyperlink ref="A31" r:id="rId29" display="https://www.worldometers.info/coronavirus/usa/nevada/" xr:uid="{79911DD0-B350-4BBF-95E6-138AE1C1C0D9}"/>
    <hyperlink ref="A49" r:id="rId30" display="https://www.worldometers.info/coronavirus/usa/utah/" xr:uid="{F41CC6AD-1AB3-4F6C-A5EC-0F5CB7CF383B}"/>
    <hyperlink ref="A7" r:id="rId31" display="https://www.worldometers.info/coronavirus/usa/colorado/" xr:uid="{8F16AF43-3D26-4833-9028-C0F6DA6A98BB}"/>
    <hyperlink ref="A20" r:id="rId32" display="https://www.worldometers.info/coronavirus/usa/kentucky/" xr:uid="{171A211C-44F4-4DAA-9912-D74DBB55E28A}"/>
    <hyperlink ref="A19" r:id="rId33" display="https://www.worldometers.info/coronavirus/usa/kansas/" xr:uid="{0B0C6D60-A2A8-466E-9BA2-14B209E3C1EA}"/>
    <hyperlink ref="A8" r:id="rId34" display="https://www.worldometers.info/coronavirus/usa/connecticut/" xr:uid="{725F7D8F-954D-4AC9-BECB-09D5A33675D2}"/>
    <hyperlink ref="A30" r:id="rId35" display="https://www.worldometers.info/coronavirus/usa/nebraska/" xr:uid="{0906EC8E-5055-4375-B2B8-41BF0FC5E97C}"/>
    <hyperlink ref="A15" r:id="rId36" display="https://www.worldometers.info/coronavirus/usa/idaho/" xr:uid="{170F49AC-8963-42BB-A259-6A420DDE7CD7}"/>
    <hyperlink ref="A40" r:id="rId37" display="https://www.worldometers.info/coronavirus/usa/oregon/" xr:uid="{1AE53B18-1D10-4EA2-9A6E-8DC9F0B2DE59}"/>
    <hyperlink ref="A34" r:id="rId38" display="https://www.worldometers.info/coronavirus/usa/new-mexico/" xr:uid="{1B381FDB-63C9-4654-8829-FCBC90A3FE25}"/>
    <hyperlink ref="A43" r:id="rId39" display="https://www.worldometers.info/coronavirus/usa/rhode-island/" xr:uid="{62B10BDF-3C6C-41E4-A63A-93F21FBAF3DB}"/>
    <hyperlink ref="A45" r:id="rId40" display="https://www.worldometers.info/coronavirus/usa/south-dakota/" xr:uid="{3C2FB30B-5F7B-4902-8E0A-4E903ADA5B0F}"/>
    <hyperlink ref="A37" r:id="rId41" display="https://www.worldometers.info/coronavirus/usa/north-dakota/" xr:uid="{AE121901-3D5B-4EB3-8D19-D8EB2359178B}"/>
    <hyperlink ref="A9" r:id="rId42" display="https://www.worldometers.info/coronavirus/usa/delaware/" xr:uid="{310BBA40-C432-4FEF-85F2-EBF0754A2866}"/>
    <hyperlink ref="A53" r:id="rId43" display="https://www.worldometers.info/coronavirus/usa/west-virginia/" xr:uid="{72FFB1E5-1E2F-46C3-97B0-2056FB505EF2}"/>
    <hyperlink ref="A10" r:id="rId44" display="https://www.worldometers.info/coronavirus/usa/district-of-columbia/" xr:uid="{AF4C9FFB-A51C-47FD-9474-8A01F46C1182}"/>
    <hyperlink ref="A29" r:id="rId45" display="https://www.worldometers.info/coronavirus/usa/montana/" xr:uid="{65862CCA-620F-4F17-B49F-3A339CB728BE}"/>
    <hyperlink ref="A14" r:id="rId46" display="https://www.worldometers.info/coronavirus/usa/hawaii/" xr:uid="{0DFBF1D4-9848-4131-A2AB-A690D0F3F548}"/>
    <hyperlink ref="A32" r:id="rId47" display="https://www.worldometers.info/coronavirus/usa/new-hampshire/" xr:uid="{F2FB4C51-073E-40B3-ACB2-81974465F497}"/>
    <hyperlink ref="A3" r:id="rId48" display="https://www.worldometers.info/coronavirus/usa/alaska/" xr:uid="{9DDF0DC5-D7A8-4C2E-9948-A9A9D1093FC5}"/>
    <hyperlink ref="A55" r:id="rId49" display="https://www.worldometers.info/coronavirus/usa/wyoming/" xr:uid="{559D0D8B-ACC0-43F8-A2AD-337FED64CD74}"/>
    <hyperlink ref="A22" r:id="rId50" display="https://www.worldometers.info/coronavirus/usa/maine/" xr:uid="{EE778BDC-E4C7-4164-8DCC-C86EC1779E8A}"/>
    <hyperlink ref="A50" r:id="rId51" display="https://www.worldometers.info/coronavirus/usa/vermont/" xr:uid="{2328DB08-4888-4DCD-9731-EB839D1174B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96</v>
      </c>
      <c r="C1" s="32" t="s">
        <v>95</v>
      </c>
    </row>
    <row r="2" spans="1:3" ht="15" thickBot="1" x14ac:dyDescent="0.4">
      <c r="A2" s="27" t="s">
        <v>36</v>
      </c>
      <c r="B2" s="41" t="s">
        <v>36</v>
      </c>
      <c r="C2" s="31">
        <v>2559</v>
      </c>
    </row>
    <row r="3" spans="1:3" ht="15" thickBot="1" x14ac:dyDescent="0.4">
      <c r="B3" s="41" t="s">
        <v>52</v>
      </c>
      <c r="C3" s="31">
        <v>58</v>
      </c>
    </row>
    <row r="4" spans="1:3" ht="15" thickBot="1" x14ac:dyDescent="0.4">
      <c r="A4" s="27" t="s">
        <v>33</v>
      </c>
      <c r="B4" s="41" t="s">
        <v>33</v>
      </c>
      <c r="C4" s="31">
        <v>5707</v>
      </c>
    </row>
    <row r="5" spans="1:3" ht="15" thickBot="1" x14ac:dyDescent="0.4">
      <c r="A5" s="27" t="s">
        <v>34</v>
      </c>
      <c r="B5" s="41" t="s">
        <v>34</v>
      </c>
      <c r="C5" s="31">
        <v>1447</v>
      </c>
    </row>
    <row r="6" spans="1:3" ht="15" thickBot="1" x14ac:dyDescent="0.4">
      <c r="A6" s="27" t="s">
        <v>10</v>
      </c>
      <c r="B6" s="41" t="s">
        <v>10</v>
      </c>
      <c r="C6" s="31">
        <v>16178</v>
      </c>
    </row>
    <row r="7" spans="1:3" ht="15" thickBot="1" x14ac:dyDescent="0.4">
      <c r="A7" s="27" t="s">
        <v>18</v>
      </c>
      <c r="B7" s="41" t="s">
        <v>18</v>
      </c>
      <c r="C7" s="31">
        <v>2069</v>
      </c>
    </row>
    <row r="8" spans="1:3" ht="15" thickBot="1" x14ac:dyDescent="0.4">
      <c r="A8" s="27" t="s">
        <v>23</v>
      </c>
      <c r="B8" s="41" t="s">
        <v>23</v>
      </c>
      <c r="C8" s="31">
        <v>4517</v>
      </c>
    </row>
    <row r="9" spans="1:3" ht="15" thickBot="1" x14ac:dyDescent="0.4">
      <c r="A9" s="27" t="s">
        <v>43</v>
      </c>
      <c r="B9" s="41" t="s">
        <v>43</v>
      </c>
      <c r="C9" s="31">
        <v>645</v>
      </c>
    </row>
    <row r="10" spans="1:3" ht="29.5" thickBot="1" x14ac:dyDescent="0.4">
      <c r="A10" s="27" t="s">
        <v>94</v>
      </c>
      <c r="B10" s="41" t="s">
        <v>63</v>
      </c>
      <c r="C10" s="31">
        <v>631</v>
      </c>
    </row>
    <row r="11" spans="1:3" ht="15" thickBot="1" x14ac:dyDescent="0.4">
      <c r="A11" s="27" t="s">
        <v>13</v>
      </c>
      <c r="B11" s="41" t="s">
        <v>13</v>
      </c>
      <c r="C11" s="31">
        <v>14722</v>
      </c>
    </row>
    <row r="12" spans="1:3" ht="15" thickBot="1" x14ac:dyDescent="0.4">
      <c r="A12" s="27" t="s">
        <v>16</v>
      </c>
      <c r="B12" s="41" t="s">
        <v>16</v>
      </c>
      <c r="C12" s="31">
        <v>7192</v>
      </c>
    </row>
    <row r="13" spans="1:3" ht="13" thickBot="1" x14ac:dyDescent="0.4">
      <c r="A13" s="27" t="s">
        <v>64</v>
      </c>
      <c r="B13" s="42" t="s">
        <v>64</v>
      </c>
      <c r="C13" s="31">
        <v>54</v>
      </c>
    </row>
    <row r="14" spans="1:3" ht="15" thickBot="1" x14ac:dyDescent="0.4">
      <c r="B14" s="41" t="s">
        <v>47</v>
      </c>
      <c r="C14" s="31">
        <v>157</v>
      </c>
    </row>
    <row r="15" spans="1:3" ht="15" thickBot="1" x14ac:dyDescent="0.4">
      <c r="A15" s="27" t="s">
        <v>49</v>
      </c>
      <c r="B15" s="41" t="s">
        <v>49</v>
      </c>
      <c r="C15" s="31">
        <v>487</v>
      </c>
    </row>
    <row r="16" spans="1:3" ht="15" thickBot="1" x14ac:dyDescent="0.4">
      <c r="A16" s="27" t="s">
        <v>12</v>
      </c>
      <c r="B16" s="41" t="s">
        <v>12</v>
      </c>
      <c r="C16" s="31">
        <v>9054</v>
      </c>
    </row>
    <row r="17" spans="1:3" ht="15" thickBot="1" x14ac:dyDescent="0.4">
      <c r="A17" s="27" t="s">
        <v>27</v>
      </c>
      <c r="B17" s="41" t="s">
        <v>27</v>
      </c>
      <c r="C17" s="31">
        <v>3681</v>
      </c>
    </row>
    <row r="18" spans="1:3" ht="15" thickBot="1" x14ac:dyDescent="0.4">
      <c r="A18" s="27" t="s">
        <v>41</v>
      </c>
      <c r="B18" s="41" t="s">
        <v>41</v>
      </c>
      <c r="C18" s="31">
        <v>1399</v>
      </c>
    </row>
    <row r="19" spans="1:3" ht="15" thickBot="1" x14ac:dyDescent="0.4">
      <c r="A19" s="27" t="s">
        <v>45</v>
      </c>
      <c r="B19" s="41" t="s">
        <v>45</v>
      </c>
      <c r="C19" s="31">
        <v>706</v>
      </c>
    </row>
    <row r="20" spans="1:3" ht="15" thickBot="1" x14ac:dyDescent="0.4">
      <c r="A20" s="27" t="s">
        <v>38</v>
      </c>
      <c r="B20" s="41" t="s">
        <v>38</v>
      </c>
      <c r="C20" s="31">
        <v>1214</v>
      </c>
    </row>
    <row r="21" spans="1:3" ht="15" thickBot="1" x14ac:dyDescent="0.4">
      <c r="A21" s="27" t="s">
        <v>14</v>
      </c>
      <c r="B21" s="41" t="s">
        <v>14</v>
      </c>
      <c r="C21" s="31">
        <v>5586</v>
      </c>
    </row>
    <row r="22" spans="1:3" ht="15" thickBot="1" x14ac:dyDescent="0.4">
      <c r="B22" s="41" t="s">
        <v>39</v>
      </c>
      <c r="C22" s="31">
        <v>142</v>
      </c>
    </row>
    <row r="23" spans="1:3" ht="15" thickBot="1" x14ac:dyDescent="0.4">
      <c r="A23" s="27" t="s">
        <v>26</v>
      </c>
      <c r="B23" s="41" t="s">
        <v>26</v>
      </c>
      <c r="C23" s="31">
        <v>3961</v>
      </c>
    </row>
    <row r="24" spans="1:3" ht="15" thickBot="1" x14ac:dyDescent="0.4">
      <c r="A24" s="27" t="s">
        <v>17</v>
      </c>
      <c r="B24" s="41" t="s">
        <v>17</v>
      </c>
      <c r="C24" s="31">
        <v>9530</v>
      </c>
    </row>
    <row r="25" spans="1:3" ht="15" thickBot="1" x14ac:dyDescent="0.4">
      <c r="A25" s="27" t="s">
        <v>11</v>
      </c>
      <c r="B25" s="41" t="s">
        <v>11</v>
      </c>
      <c r="C25" s="31">
        <v>7139</v>
      </c>
    </row>
    <row r="26" spans="1:3" ht="15" thickBot="1" x14ac:dyDescent="0.4">
      <c r="A26" s="27" t="s">
        <v>32</v>
      </c>
      <c r="B26" s="41" t="s">
        <v>32</v>
      </c>
      <c r="C26" s="31">
        <v>2136</v>
      </c>
    </row>
    <row r="27" spans="1:3" ht="15" thickBot="1" x14ac:dyDescent="0.4">
      <c r="A27" s="27" t="s">
        <v>30</v>
      </c>
      <c r="B27" s="41" t="s">
        <v>30</v>
      </c>
      <c r="C27" s="31">
        <v>3013</v>
      </c>
    </row>
    <row r="28" spans="1:3" ht="15" thickBot="1" x14ac:dyDescent="0.4">
      <c r="A28" s="27" t="s">
        <v>35</v>
      </c>
      <c r="B28" s="41" t="s">
        <v>35</v>
      </c>
      <c r="C28" s="31">
        <v>2307</v>
      </c>
    </row>
    <row r="29" spans="1:3" ht="15" thickBot="1" x14ac:dyDescent="0.4">
      <c r="B29" s="41" t="s">
        <v>51</v>
      </c>
      <c r="C29" s="31">
        <v>190</v>
      </c>
    </row>
    <row r="30" spans="1:3" ht="15" thickBot="1" x14ac:dyDescent="0.4">
      <c r="B30" s="41" t="s">
        <v>50</v>
      </c>
      <c r="C30" s="31">
        <v>503</v>
      </c>
    </row>
    <row r="31" spans="1:3" ht="15" thickBot="1" x14ac:dyDescent="0.4">
      <c r="A31" s="27" t="s">
        <v>31</v>
      </c>
      <c r="B31" s="41" t="s">
        <v>31</v>
      </c>
      <c r="C31" s="31">
        <v>1623</v>
      </c>
    </row>
    <row r="32" spans="1:3" ht="15" thickBot="1" x14ac:dyDescent="0.4">
      <c r="A32" s="27" t="s">
        <v>42</v>
      </c>
      <c r="B32" s="41" t="s">
        <v>42</v>
      </c>
      <c r="C32" s="31">
        <v>444</v>
      </c>
    </row>
    <row r="33" spans="1:3" ht="15" thickBot="1" x14ac:dyDescent="0.4">
      <c r="A33" s="27" t="s">
        <v>8</v>
      </c>
      <c r="B33" s="41" t="s">
        <v>8</v>
      </c>
      <c r="C33" s="31">
        <v>16261</v>
      </c>
    </row>
    <row r="34" spans="1:3" ht="15" thickBot="1" x14ac:dyDescent="0.4">
      <c r="A34" s="27" t="s">
        <v>44</v>
      </c>
      <c r="B34" s="41" t="s">
        <v>44</v>
      </c>
      <c r="C34" s="31">
        <v>894</v>
      </c>
    </row>
    <row r="35" spans="1:3" ht="15" thickBot="1" x14ac:dyDescent="0.4">
      <c r="A35" s="27" t="s">
        <v>7</v>
      </c>
      <c r="B35" s="41" t="s">
        <v>7</v>
      </c>
      <c r="C35" s="31">
        <v>33318</v>
      </c>
    </row>
    <row r="36" spans="1:3" ht="15" thickBot="1" x14ac:dyDescent="0.4">
      <c r="A36" s="27" t="s">
        <v>24</v>
      </c>
      <c r="B36" s="41" t="s">
        <v>24</v>
      </c>
      <c r="C36" s="31">
        <v>3637</v>
      </c>
    </row>
    <row r="37" spans="1:3" ht="15" thickBot="1" x14ac:dyDescent="0.4">
      <c r="B37" s="41" t="s">
        <v>53</v>
      </c>
      <c r="C37" s="31">
        <v>277</v>
      </c>
    </row>
    <row r="38" spans="1:3" ht="15" thickBot="1" x14ac:dyDescent="0.4">
      <c r="A38" s="27" t="s">
        <v>21</v>
      </c>
      <c r="B38" s="41" t="s">
        <v>21</v>
      </c>
      <c r="C38" s="31">
        <v>4936</v>
      </c>
    </row>
    <row r="39" spans="1:3" ht="15" thickBot="1" x14ac:dyDescent="0.4">
      <c r="A39" s="27" t="s">
        <v>46</v>
      </c>
      <c r="B39" s="41" t="s">
        <v>46</v>
      </c>
      <c r="C39" s="31">
        <v>1055</v>
      </c>
    </row>
    <row r="40" spans="1:3" ht="15" thickBot="1" x14ac:dyDescent="0.4">
      <c r="A40" s="27" t="s">
        <v>37</v>
      </c>
      <c r="B40" s="41" t="s">
        <v>37</v>
      </c>
      <c r="C40" s="31">
        <v>572</v>
      </c>
    </row>
    <row r="41" spans="1:3" ht="15" thickBot="1" x14ac:dyDescent="0.4">
      <c r="A41" s="27" t="s">
        <v>19</v>
      </c>
      <c r="B41" s="41" t="s">
        <v>19</v>
      </c>
      <c r="C41" s="31">
        <v>8308</v>
      </c>
    </row>
    <row r="42" spans="1:3" ht="13" thickBot="1" x14ac:dyDescent="0.4">
      <c r="A42" s="27" t="s">
        <v>65</v>
      </c>
      <c r="B42" s="42" t="s">
        <v>65</v>
      </c>
      <c r="C42" s="31">
        <v>695</v>
      </c>
    </row>
    <row r="43" spans="1:3" ht="15" thickBot="1" x14ac:dyDescent="0.4">
      <c r="B43" s="41" t="s">
        <v>40</v>
      </c>
      <c r="C43" s="31">
        <v>1121</v>
      </c>
    </row>
    <row r="44" spans="1:3" ht="15" thickBot="1" x14ac:dyDescent="0.4">
      <c r="A44" s="27" t="s">
        <v>25</v>
      </c>
      <c r="B44" s="41" t="s">
        <v>25</v>
      </c>
      <c r="C44" s="31">
        <v>3456</v>
      </c>
    </row>
    <row r="45" spans="1:3" ht="15" thickBot="1" x14ac:dyDescent="0.4">
      <c r="A45" s="27" t="s">
        <v>54</v>
      </c>
      <c r="B45" s="41" t="s">
        <v>54</v>
      </c>
      <c r="C45" s="31">
        <v>248</v>
      </c>
    </row>
    <row r="46" spans="1:3" ht="15" thickBot="1" x14ac:dyDescent="0.4">
      <c r="A46" s="27" t="s">
        <v>20</v>
      </c>
      <c r="B46" s="41" t="s">
        <v>20</v>
      </c>
      <c r="C46" s="31">
        <v>2597</v>
      </c>
    </row>
    <row r="47" spans="1:3" ht="15" thickBot="1" x14ac:dyDescent="0.4">
      <c r="A47" s="27" t="s">
        <v>15</v>
      </c>
      <c r="B47" s="41" t="s">
        <v>15</v>
      </c>
      <c r="C47" s="31">
        <v>16564</v>
      </c>
    </row>
    <row r="48" spans="1:3" ht="15" thickBot="1" x14ac:dyDescent="0.4">
      <c r="A48" s="27" t="s">
        <v>28</v>
      </c>
      <c r="B48" s="41" t="s">
        <v>28</v>
      </c>
      <c r="C48" s="31">
        <v>482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3276</v>
      </c>
    </row>
    <row r="51" spans="1:3" ht="15" thickBot="1" x14ac:dyDescent="0.4">
      <c r="A51" s="27" t="s">
        <v>9</v>
      </c>
      <c r="B51" s="41" t="s">
        <v>9</v>
      </c>
      <c r="C51" s="31">
        <v>2160</v>
      </c>
    </row>
    <row r="52" spans="1:3" ht="15" thickBot="1" x14ac:dyDescent="0.4">
      <c r="B52" s="41" t="s">
        <v>56</v>
      </c>
      <c r="C52" s="31">
        <v>361</v>
      </c>
    </row>
    <row r="53" spans="1:3" ht="15" thickBot="1" x14ac:dyDescent="0.4">
      <c r="A53" s="27" t="s">
        <v>22</v>
      </c>
      <c r="B53" s="41" t="s">
        <v>22</v>
      </c>
      <c r="C53" s="31">
        <v>1381</v>
      </c>
    </row>
    <row r="54" spans="1:3" ht="15" thickBot="1" x14ac:dyDescent="0.4">
      <c r="A54" s="27" t="s">
        <v>55</v>
      </c>
      <c r="B54" s="48" t="s">
        <v>55</v>
      </c>
      <c r="C54" s="51">
        <v>53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8735387F-CCA9-4FF1-ABD3-FA75BD59E275}"/>
    <hyperlink ref="B47" r:id="rId2" display="https://www.worldometers.info/coronavirus/usa/texas/" xr:uid="{914FE558-D844-4A8E-A4CF-28C14D9C78A2}"/>
    <hyperlink ref="B11" r:id="rId3" display="https://www.worldometers.info/coronavirus/usa/florida/" xr:uid="{922C44A7-E582-4ECD-8D20-4902170081B6}"/>
    <hyperlink ref="B35" r:id="rId4" display="https://www.worldometers.info/coronavirus/usa/new-york/" xr:uid="{BA73898F-061A-4EFB-99F5-D08ADF2A6722}"/>
    <hyperlink ref="B12" r:id="rId5" display="https://www.worldometers.info/coronavirus/usa/georgia/" xr:uid="{ECF69317-783A-4A97-87C2-BDC533CEE1AB}"/>
    <hyperlink ref="B16" r:id="rId6" display="https://www.worldometers.info/coronavirus/usa/illinois/" xr:uid="{9D1ECE94-FBD2-416C-833E-96641D10F5D7}"/>
    <hyperlink ref="B4" r:id="rId7" display="https://www.worldometers.info/coronavirus/usa/arizona/" xr:uid="{C866FE15-1509-41CF-B346-9BB5D7A7401E}"/>
    <hyperlink ref="B36" r:id="rId8" display="https://www.worldometers.info/coronavirus/usa/north-carolina/" xr:uid="{6E4B2A88-1262-47FD-B663-F364E43504AF}"/>
    <hyperlink ref="B33" r:id="rId9" display="https://www.worldometers.info/coronavirus/usa/new-jersey/" xr:uid="{6AD7B9E0-12F9-48C7-B836-64AEDB86D1E6}"/>
    <hyperlink ref="B46" r:id="rId10" display="https://www.worldometers.info/coronavirus/usa/tennessee/" xr:uid="{57397921-512F-4A3F-9FAF-DB27ECA07354}"/>
    <hyperlink ref="B41" r:id="rId11" display="https://www.worldometers.info/coronavirus/usa/pennsylvania/" xr:uid="{8C6DE2C7-EFA0-4CA3-8DB3-C3A5148D1B76}"/>
    <hyperlink ref="B21" r:id="rId12" display="https://www.worldometers.info/coronavirus/usa/louisiana/" xr:uid="{A48AD830-D1F7-4C6E-A245-924F21E0DF85}"/>
    <hyperlink ref="B38" r:id="rId13" display="https://www.worldometers.info/coronavirus/usa/ohio/" xr:uid="{BF282B29-74C9-4259-9D35-874263430D30}"/>
    <hyperlink ref="B2" r:id="rId14" display="https://www.worldometers.info/coronavirus/usa/alabama/" xr:uid="{2C6B9944-A6A6-4CA7-897C-23C144B364E5}"/>
    <hyperlink ref="B50" r:id="rId15" display="https://www.worldometers.info/coronavirus/usa/virginia/" xr:uid="{C0BC2595-2E23-4B75-A5F4-3FBD088A1302}"/>
    <hyperlink ref="B44" r:id="rId16" display="https://www.worldometers.info/coronavirus/usa/south-carolina/" xr:uid="{5E8AE0FD-3AD0-4B07-8CB1-B7F28271FD6E}"/>
    <hyperlink ref="B25" r:id="rId17" display="https://www.worldometers.info/coronavirus/usa/michigan/" xr:uid="{4B11222D-992F-48D0-82B7-8D15D1C1BC18}"/>
    <hyperlink ref="B28" r:id="rId18" display="https://www.worldometers.info/coronavirus/usa/missouri/" xr:uid="{29AECE86-9AC1-43C8-A444-299213D7A32C}"/>
    <hyperlink ref="B24" r:id="rId19" display="https://www.worldometers.info/coronavirus/usa/massachusetts/" xr:uid="{A1A35022-B810-4778-8DF4-D35ABE54EF6C}"/>
    <hyperlink ref="B53" r:id="rId20" display="https://www.worldometers.info/coronavirus/usa/wisconsin/" xr:uid="{29A909ED-E019-4787-BF3B-10425464BD22}"/>
    <hyperlink ref="B23" r:id="rId21" display="https://www.worldometers.info/coronavirus/usa/maryland/" xr:uid="{2CAEBAA0-B8C0-4A36-BE82-6183EC471B83}"/>
    <hyperlink ref="B17" r:id="rId22" display="https://www.worldometers.info/coronavirus/usa/indiana/" xr:uid="{33D9789E-122D-4E07-AFB2-26BF5BD77EFF}"/>
    <hyperlink ref="B26" r:id="rId23" display="https://www.worldometers.info/coronavirus/usa/minnesota/" xr:uid="{D8D48D59-A481-402A-8720-F7B7AEEDE9B5}"/>
    <hyperlink ref="B27" r:id="rId24" display="https://www.worldometers.info/coronavirus/usa/mississippi/" xr:uid="{9BCD428F-364D-4BBF-ACA5-1A9A6744BDD9}"/>
    <hyperlink ref="B51" r:id="rId25" display="https://www.worldometers.info/coronavirus/usa/washington/" xr:uid="{3900ABD8-6DD3-49AF-A93F-3FE2CE1E3460}"/>
    <hyperlink ref="B18" r:id="rId26" display="https://www.worldometers.info/coronavirus/usa/iowa/" xr:uid="{2AB8E0EC-A589-4E8C-8093-FAE111B18F16}"/>
    <hyperlink ref="B39" r:id="rId27" display="https://www.worldometers.info/coronavirus/usa/oklahoma/" xr:uid="{2830DB17-15B3-49B8-910E-36A4F0B9EE4D}"/>
    <hyperlink ref="B5" r:id="rId28" display="https://www.worldometers.info/coronavirus/usa/arkansas/" xr:uid="{4AF367F0-91E9-4890-93FA-ECC11C4A5E54}"/>
    <hyperlink ref="B31" r:id="rId29" display="https://www.worldometers.info/coronavirus/usa/nevada/" xr:uid="{FA5C275B-8C9E-45C2-836B-37711FA94EDC}"/>
    <hyperlink ref="B48" r:id="rId30" display="https://www.worldometers.info/coronavirus/usa/utah/" xr:uid="{9522F115-5582-4EB2-860A-E0E4B24BF98D}"/>
    <hyperlink ref="B7" r:id="rId31" display="https://www.worldometers.info/coronavirus/usa/colorado/" xr:uid="{553C39A7-B5FA-4F06-9B35-583A078A2595}"/>
    <hyperlink ref="B20" r:id="rId32" display="https://www.worldometers.info/coronavirus/usa/kentucky/" xr:uid="{A42101FB-2497-44A6-9C90-58ED9D5F69E9}"/>
    <hyperlink ref="B19" r:id="rId33" display="https://www.worldometers.info/coronavirus/usa/kansas/" xr:uid="{CBEDB767-C48D-43A4-8D4A-5617F7C55B62}"/>
    <hyperlink ref="B8" r:id="rId34" display="https://www.worldometers.info/coronavirus/usa/connecticut/" xr:uid="{0A828898-E7D1-4330-99CD-ADB95D3D4650}"/>
    <hyperlink ref="B30" r:id="rId35" display="https://www.worldometers.info/coronavirus/usa/nebraska/" xr:uid="{E1D38C55-C58F-4BD4-9AE1-B2844920FABD}"/>
    <hyperlink ref="B15" r:id="rId36" display="https://www.worldometers.info/coronavirus/usa/idaho/" xr:uid="{D3B33333-2AC5-4BE9-A6BC-3475174716B9}"/>
    <hyperlink ref="B40" r:id="rId37" display="https://www.worldometers.info/coronavirus/usa/oregon/" xr:uid="{3BCB4C89-D7C8-4E92-8BCB-984805414E14}"/>
    <hyperlink ref="B34" r:id="rId38" display="https://www.worldometers.info/coronavirus/usa/new-mexico/" xr:uid="{3FAD4ECF-9616-47FD-B757-6E2E1D7BBCDD}"/>
    <hyperlink ref="B43" r:id="rId39" display="https://www.worldometers.info/coronavirus/usa/rhode-island/" xr:uid="{4BD96F79-5F7B-48E4-884B-27D6F4B9F7CD}"/>
    <hyperlink ref="B45" r:id="rId40" display="https://www.worldometers.info/coronavirus/usa/south-dakota/" xr:uid="{3CCDAFAE-B1F5-4EBF-8ECB-963741FC911E}"/>
    <hyperlink ref="B37" r:id="rId41" display="https://www.worldometers.info/coronavirus/usa/north-dakota/" xr:uid="{C4CC0468-99FA-4DC3-9A30-94823CCAC0EB}"/>
    <hyperlink ref="B9" r:id="rId42" display="https://www.worldometers.info/coronavirus/usa/delaware/" xr:uid="{12B90B9D-7AA0-4278-A6C8-6ED643ED574F}"/>
    <hyperlink ref="B52" r:id="rId43" display="https://www.worldometers.info/coronavirus/usa/west-virginia/" xr:uid="{81861FD5-8EDE-4523-BFD2-ED5F8D46A4A7}"/>
    <hyperlink ref="B10" r:id="rId44" display="https://www.worldometers.info/coronavirus/usa/district-of-columbia/" xr:uid="{DC238FA9-848F-4C88-9FF5-97B3A782E80E}"/>
    <hyperlink ref="B29" r:id="rId45" display="https://www.worldometers.info/coronavirus/usa/montana/" xr:uid="{67904878-902C-4266-8A88-128DE7DE1139}"/>
    <hyperlink ref="B14" r:id="rId46" display="https://www.worldometers.info/coronavirus/usa/hawaii/" xr:uid="{A57E7037-313B-4854-A3C8-34CE2A7FC003}"/>
    <hyperlink ref="B32" r:id="rId47" display="https://www.worldometers.info/coronavirus/usa/new-hampshire/" xr:uid="{CB24E951-2BFC-44E8-BD80-CB6013D20840}"/>
    <hyperlink ref="B3" r:id="rId48" display="https://www.worldometers.info/coronavirus/usa/alaska/" xr:uid="{42229F13-6C21-4139-ADF6-77A4C71B2DA7}"/>
    <hyperlink ref="B54" r:id="rId49" display="https://www.worldometers.info/coronavirus/usa/wyoming/" xr:uid="{156A1A46-5BD9-41E8-8662-E4B779E6F766}"/>
    <hyperlink ref="B22" r:id="rId50" display="https://www.worldometers.info/coronavirus/usa/maine/" xr:uid="{09E11E9C-8EFF-44CE-AC70-58B2160C7C2B}"/>
    <hyperlink ref="B49" r:id="rId51" display="https://www.worldometers.info/coronavirus/usa/vermont/" xr:uid="{A4958957-F6CE-4D35-9AE3-D3380B2188B7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2020-10-06T10:38:34Z</dcterms:modified>
</cp:coreProperties>
</file>