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ac\OneDrive\Meridian\h Computer Science\Teacher Projects\COVID\data\us\"/>
    </mc:Choice>
  </mc:AlternateContent>
  <xr:revisionPtr revIDLastSave="0" documentId="13_ncr:1_{A2D8F45C-EC07-46AF-B1AE-B6226D038971}" xr6:coauthVersionLast="45" xr6:coauthVersionMax="45" xr10:uidLastSave="{00000000-0000-0000-0000-000000000000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3" l="1"/>
  <c r="N32" i="3"/>
  <c r="N37" i="3"/>
  <c r="N52" i="3"/>
  <c r="N35" i="3"/>
  <c r="N19" i="3"/>
  <c r="N22" i="3"/>
  <c r="N23" i="3"/>
  <c r="N10" i="3"/>
  <c r="N28" i="3"/>
  <c r="N16" i="3"/>
  <c r="N44" i="3"/>
  <c r="N45" i="3"/>
  <c r="N40" i="3"/>
  <c r="N17" i="3"/>
  <c r="N49" i="3"/>
  <c r="N21" i="3"/>
  <c r="N48" i="3"/>
  <c r="N54" i="3"/>
  <c r="N24" i="3"/>
  <c r="N2" i="3"/>
  <c r="N13" i="3"/>
  <c r="N33" i="3"/>
  <c r="N36" i="3"/>
  <c r="N38" i="3"/>
  <c r="N39" i="3"/>
  <c r="N43" i="3"/>
  <c r="N3" i="3"/>
  <c r="N14" i="3"/>
  <c r="N4" i="3"/>
  <c r="N55" i="3"/>
  <c r="N12" i="3"/>
  <c r="N27" i="3"/>
  <c r="N50" i="3"/>
  <c r="N42" i="3"/>
  <c r="N5" i="3"/>
  <c r="N7" i="3"/>
  <c r="N41" i="3"/>
  <c r="N11" i="3"/>
  <c r="N18" i="3"/>
  <c r="N6" i="3"/>
  <c r="N53" i="3"/>
  <c r="N20" i="3"/>
  <c r="N30" i="3"/>
  <c r="N47" i="3"/>
  <c r="N25" i="3"/>
  <c r="N15" i="3"/>
  <c r="N8" i="3"/>
  <c r="N9" i="3"/>
  <c r="N26" i="3"/>
  <c r="N34" i="3"/>
  <c r="N29" i="3"/>
  <c r="N51" i="3"/>
  <c r="N46" i="3"/>
  <c r="O11" i="3" l="1"/>
  <c r="P11" i="3"/>
  <c r="P45" i="3" l="1"/>
  <c r="P50" i="3"/>
  <c r="P23" i="3"/>
  <c r="P13" i="3"/>
  <c r="P44" i="3"/>
  <c r="P22" i="3"/>
  <c r="P27" i="3"/>
  <c r="P6" i="3"/>
  <c r="P21" i="3"/>
  <c r="P12" i="3"/>
  <c r="P8" i="3"/>
  <c r="P47" i="3"/>
  <c r="P4" i="3"/>
  <c r="P52" i="3"/>
  <c r="P17" i="3"/>
  <c r="P14" i="3"/>
  <c r="P54" i="3"/>
  <c r="P53" i="3"/>
  <c r="P18" i="3"/>
  <c r="P2" i="3"/>
  <c r="P28" i="3"/>
  <c r="P38" i="3"/>
  <c r="P41" i="3"/>
  <c r="P51" i="3"/>
  <c r="P40" i="3"/>
  <c r="P9" i="3"/>
  <c r="P36" i="3"/>
  <c r="P39" i="3"/>
  <c r="P19" i="3"/>
  <c r="P55" i="3"/>
  <c r="P29" i="3"/>
  <c r="P43" i="3"/>
  <c r="P30" i="3"/>
  <c r="P5" i="3"/>
  <c r="P34" i="3"/>
  <c r="P26" i="3"/>
  <c r="P37" i="3"/>
  <c r="P46" i="3"/>
  <c r="P31" i="3"/>
  <c r="P7" i="3"/>
  <c r="P16" i="3"/>
  <c r="P33" i="3"/>
  <c r="P3" i="3"/>
  <c r="P49" i="3"/>
  <c r="P10" i="3"/>
  <c r="P24" i="3"/>
  <c r="P25" i="3"/>
  <c r="P32" i="3"/>
  <c r="P20" i="3"/>
  <c r="P35" i="3"/>
  <c r="P15" i="3"/>
  <c r="P48" i="3"/>
  <c r="P42" i="3"/>
  <c r="O30" i="3"/>
  <c r="Q23" i="3" l="1"/>
  <c r="Q28" i="3"/>
  <c r="Q52" i="3"/>
  <c r="Q27" i="3"/>
  <c r="Q4" i="3"/>
  <c r="Q30" i="3"/>
  <c r="Q13" i="3"/>
  <c r="Q11" i="3"/>
  <c r="Q3" i="3"/>
  <c r="Q31" i="3"/>
  <c r="Q51" i="3"/>
  <c r="Q20" i="3"/>
  <c r="Q42" i="3"/>
  <c r="Q25" i="3"/>
  <c r="Q29" i="3"/>
  <c r="Q32" i="3"/>
  <c r="Q36" i="3"/>
  <c r="Q7" i="3"/>
  <c r="Q8" i="3"/>
  <c r="Q39" i="3"/>
  <c r="Q43" i="3"/>
  <c r="Q9" i="3"/>
  <c r="Q6" i="3"/>
  <c r="Q17" i="3"/>
  <c r="Q55" i="3"/>
  <c r="Q14" i="3"/>
  <c r="Q18" i="3"/>
  <c r="Q19" i="3"/>
  <c r="Q53" i="3"/>
  <c r="Q38" i="3"/>
  <c r="Q44" i="3"/>
  <c r="Q47" i="3"/>
  <c r="Q45" i="3"/>
  <c r="Q34" i="3"/>
  <c r="Q24" i="3"/>
  <c r="Q22" i="3"/>
  <c r="Q54" i="3"/>
  <c r="Q40" i="3"/>
  <c r="Q33" i="3"/>
  <c r="Q21" i="3"/>
  <c r="Q50" i="3"/>
  <c r="Q16" i="3"/>
  <c r="Q26" i="3"/>
  <c r="Q35" i="3"/>
  <c r="Q46" i="3"/>
  <c r="Q49" i="3"/>
  <c r="Q12" i="3"/>
  <c r="Q15" i="3"/>
  <c r="Q37" i="3"/>
  <c r="Q48" i="3"/>
  <c r="Q10" i="3"/>
  <c r="Q41" i="3"/>
  <c r="Q5" i="3"/>
  <c r="Q2" i="3" l="1"/>
  <c r="O4" i="3" l="1"/>
  <c r="O25" i="3"/>
  <c r="O39" i="3"/>
  <c r="O16" i="3"/>
  <c r="O45" i="3"/>
  <c r="O9" i="3"/>
  <c r="O24" i="3"/>
  <c r="O46" i="3"/>
  <c r="O19" i="3"/>
  <c r="O2" i="3"/>
  <c r="O47" i="3"/>
  <c r="O48" i="3"/>
  <c r="O6" i="3"/>
  <c r="O13" i="3"/>
  <c r="O27" i="3"/>
  <c r="O52" i="3"/>
  <c r="O21" i="3"/>
  <c r="O43" i="3"/>
  <c r="O22" i="3"/>
  <c r="O55" i="3"/>
  <c r="O5" i="3"/>
  <c r="O40" i="3"/>
  <c r="O18" i="3"/>
  <c r="O23" i="3"/>
  <c r="O15" i="3"/>
  <c r="O7" i="3"/>
  <c r="O36" i="3"/>
  <c r="O3" i="3"/>
  <c r="O20" i="3"/>
  <c r="O51" i="3"/>
  <c r="O17" i="3"/>
  <c r="O28" i="3"/>
  <c r="O10" i="3"/>
  <c r="O54" i="3"/>
  <c r="O8" i="3"/>
  <c r="O41" i="3"/>
  <c r="O37" i="3"/>
  <c r="O35" i="3"/>
  <c r="O44" i="3"/>
  <c r="O12" i="3"/>
  <c r="O53" i="3"/>
  <c r="O50" i="3"/>
  <c r="O26" i="3"/>
  <c r="O33" i="3"/>
  <c r="O31" i="3"/>
  <c r="O42" i="3"/>
  <c r="O49" i="3"/>
  <c r="O32" i="3"/>
  <c r="O38" i="3"/>
  <c r="O29" i="3"/>
  <c r="O14" i="3"/>
  <c r="O34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<sst xmlns="http://schemas.openxmlformats.org/spreadsheetml/2006/main" count="331" uniqueCount="105">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</sst>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8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903286</v>
      </c>
      <c r="D5" s="2"/>
      <c r="E5" s="1">
        <v>17954</v>
      </c>
      <c r="F5" s="2"/>
      <c r="G5" s="1">
        <v>764138</v>
      </c>
      <c r="H5" s="1">
        <v>121194</v>
      </c>
      <c r="I5" s="1">
        <v>31152</v>
      </c>
      <c r="J5" s="2">
        <v>619</v>
      </c>
      <c r="K5" s="1">
        <v>8338444</v>
      </c>
      <c r="L5" s="1">
        <v>287573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900483</v>
      </c>
      <c r="D6" s="2"/>
      <c r="E6" s="1">
        <v>17317</v>
      </c>
      <c r="F6" s="2"/>
      <c r="G6" s="1">
        <v>463824</v>
      </c>
      <c r="H6" s="1">
        <v>419342</v>
      </c>
      <c r="I6" s="1">
        <v>22790</v>
      </c>
      <c r="J6" s="2">
        <v>438</v>
      </c>
      <c r="K6" s="1">
        <v>17483293</v>
      </c>
      <c r="L6" s="1">
        <v>442478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771780</v>
      </c>
      <c r="D7" s="2"/>
      <c r="E7" s="1">
        <v>16349</v>
      </c>
      <c r="F7" s="2"/>
      <c r="G7" s="1">
        <v>524920</v>
      </c>
      <c r="H7" s="1">
        <v>230511</v>
      </c>
      <c r="I7" s="1">
        <v>35934</v>
      </c>
      <c r="J7" s="2">
        <v>761</v>
      </c>
      <c r="K7" s="1">
        <v>5873041</v>
      </c>
      <c r="L7" s="1">
        <v>273448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528066</v>
      </c>
      <c r="D8" s="2"/>
      <c r="E8" s="1">
        <v>33549</v>
      </c>
      <c r="F8" s="2"/>
      <c r="G8" s="1">
        <v>413757</v>
      </c>
      <c r="H8" s="1">
        <v>80760</v>
      </c>
      <c r="I8" s="1">
        <v>27145</v>
      </c>
      <c r="J8" s="1">
        <v>1725</v>
      </c>
      <c r="K8" s="1">
        <v>13474353</v>
      </c>
      <c r="L8" s="1">
        <v>692642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368746</v>
      </c>
      <c r="D9" s="2"/>
      <c r="E9" s="1">
        <v>9688</v>
      </c>
      <c r="F9" s="2"/>
      <c r="G9" s="1">
        <v>266031</v>
      </c>
      <c r="H9" s="1">
        <v>93027</v>
      </c>
      <c r="I9" s="1">
        <v>29100</v>
      </c>
      <c r="J9" s="2">
        <v>765</v>
      </c>
      <c r="K9" s="1">
        <v>7113338</v>
      </c>
      <c r="L9" s="1">
        <v>561351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347759</v>
      </c>
      <c r="D10" s="2"/>
      <c r="E10" s="1">
        <v>7766</v>
      </c>
      <c r="F10" s="2"/>
      <c r="G10" s="1">
        <v>177382</v>
      </c>
      <c r="H10" s="1">
        <v>162611</v>
      </c>
      <c r="I10" s="1">
        <v>32754</v>
      </c>
      <c r="J10" s="2">
        <v>731</v>
      </c>
      <c r="K10" s="1">
        <v>3731541</v>
      </c>
      <c r="L10" s="1">
        <v>351454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255708</v>
      </c>
      <c r="D11" s="2"/>
      <c r="E11" s="1">
        <v>4114</v>
      </c>
      <c r="F11" s="2"/>
      <c r="G11" s="1">
        <v>218541</v>
      </c>
      <c r="H11" s="1">
        <v>33053</v>
      </c>
      <c r="I11" s="1">
        <v>24381</v>
      </c>
      <c r="J11" s="2">
        <v>392</v>
      </c>
      <c r="K11" s="1">
        <v>3753953</v>
      </c>
      <c r="L11" s="1">
        <v>357926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241513</v>
      </c>
      <c r="D12" s="2"/>
      <c r="E12" s="1">
        <v>3076</v>
      </c>
      <c r="F12" s="2"/>
      <c r="G12" s="1">
        <v>214634</v>
      </c>
      <c r="H12" s="1">
        <v>23803</v>
      </c>
      <c r="I12" s="1">
        <v>35365</v>
      </c>
      <c r="J12" s="2">
        <v>450</v>
      </c>
      <c r="K12" s="1">
        <v>3465912</v>
      </c>
      <c r="L12" s="1">
        <v>507516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235882</v>
      </c>
      <c r="D13" s="2"/>
      <c r="E13" s="1">
        <v>5865</v>
      </c>
      <c r="F13" s="2"/>
      <c r="G13" s="1">
        <v>39306</v>
      </c>
      <c r="H13" s="1">
        <v>190711</v>
      </c>
      <c r="I13" s="1">
        <v>32407</v>
      </c>
      <c r="J13" s="2">
        <v>806</v>
      </c>
      <c r="K13" s="1">
        <v>1993389</v>
      </c>
      <c r="L13" s="1">
        <v>273865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229825</v>
      </c>
      <c r="D14" s="2"/>
      <c r="E14" s="1">
        <v>16398</v>
      </c>
      <c r="F14" s="2"/>
      <c r="G14" s="1">
        <v>178800</v>
      </c>
      <c r="H14" s="1">
        <v>34627</v>
      </c>
      <c r="I14" s="1">
        <v>25875</v>
      </c>
      <c r="J14" s="1">
        <v>1846</v>
      </c>
      <c r="K14" s="1">
        <v>4337985</v>
      </c>
      <c r="L14" s="1">
        <v>488391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195659</v>
      </c>
      <c r="D15" s="2"/>
      <c r="E15" s="1">
        <v>8703</v>
      </c>
      <c r="F15" s="2"/>
      <c r="G15" s="1">
        <v>148804</v>
      </c>
      <c r="H15" s="1">
        <v>38152</v>
      </c>
      <c r="I15" s="1">
        <v>15283</v>
      </c>
      <c r="J15" s="2">
        <v>680</v>
      </c>
      <c r="K15" s="1">
        <v>2530658</v>
      </c>
      <c r="L15" s="1">
        <v>197677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193038</v>
      </c>
      <c r="D16" s="2"/>
      <c r="E16" s="1">
        <v>5218</v>
      </c>
      <c r="F16" s="2"/>
      <c r="G16" s="1">
        <v>156421</v>
      </c>
      <c r="H16" s="1">
        <v>31399</v>
      </c>
      <c r="I16" s="1">
        <v>16514</v>
      </c>
      <c r="J16" s="2">
        <v>446</v>
      </c>
      <c r="K16" s="1">
        <v>4090314</v>
      </c>
      <c r="L16" s="1">
        <v>349925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22</v>
      </c>
      <c r="C17" s="1">
        <v>190478</v>
      </c>
      <c r="D17" s="2"/>
      <c r="E17" s="1">
        <v>1745</v>
      </c>
      <c r="F17" s="2"/>
      <c r="G17" s="1">
        <v>149534</v>
      </c>
      <c r="H17" s="1">
        <v>39199</v>
      </c>
      <c r="I17" s="1">
        <v>32714</v>
      </c>
      <c r="J17" s="2">
        <v>300</v>
      </c>
      <c r="K17" s="1">
        <v>1934550</v>
      </c>
      <c r="L17" s="1">
        <v>332258</v>
      </c>
      <c r="M17" s="1">
        <v>5822434</v>
      </c>
      <c r="N17" s="5"/>
      <c r="O17" s="6"/>
    </row>
    <row r="18" spans="1:15" ht="15" thickBot="1" x14ac:dyDescent="0.4">
      <c r="A18" s="41">
        <v>14</v>
      </c>
      <c r="B18" s="39" t="s">
        <v>36</v>
      </c>
      <c r="C18" s="1">
        <v>180916</v>
      </c>
      <c r="D18" s="2"/>
      <c r="E18" s="1">
        <v>2859</v>
      </c>
      <c r="F18" s="2"/>
      <c r="G18" s="1">
        <v>74439</v>
      </c>
      <c r="H18" s="1">
        <v>103618</v>
      </c>
      <c r="I18" s="1">
        <v>36898</v>
      </c>
      <c r="J18" s="2">
        <v>583</v>
      </c>
      <c r="K18" s="1">
        <v>1352271</v>
      </c>
      <c r="L18" s="1">
        <v>275794</v>
      </c>
      <c r="M18" s="1">
        <v>4903185</v>
      </c>
      <c r="N18" s="6"/>
      <c r="O18" s="6"/>
    </row>
    <row r="19" spans="1:15" ht="15" thickBot="1" x14ac:dyDescent="0.4">
      <c r="A19" s="41">
        <v>15</v>
      </c>
      <c r="B19" s="39" t="s">
        <v>14</v>
      </c>
      <c r="C19" s="1">
        <v>178870</v>
      </c>
      <c r="D19" s="2"/>
      <c r="E19" s="1">
        <v>5820</v>
      </c>
      <c r="F19" s="2"/>
      <c r="G19" s="1">
        <v>165282</v>
      </c>
      <c r="H19" s="1">
        <v>7768</v>
      </c>
      <c r="I19" s="1">
        <v>38477</v>
      </c>
      <c r="J19" s="1">
        <v>1252</v>
      </c>
      <c r="K19" s="1">
        <v>2667505</v>
      </c>
      <c r="L19" s="1">
        <v>573806</v>
      </c>
      <c r="M19" s="1">
        <v>4648794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173581</v>
      </c>
      <c r="D20" s="51">
        <v>2496</v>
      </c>
      <c r="E20" s="1">
        <v>2814</v>
      </c>
      <c r="F20" s="47">
        <v>25</v>
      </c>
      <c r="G20" s="1">
        <v>40728</v>
      </c>
      <c r="H20" s="1">
        <v>130039</v>
      </c>
      <c r="I20" s="1">
        <v>28282</v>
      </c>
      <c r="J20" s="2">
        <v>458</v>
      </c>
      <c r="K20" s="1">
        <v>2477724</v>
      </c>
      <c r="L20" s="1">
        <v>403707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11</v>
      </c>
      <c r="C21" s="1">
        <v>172122</v>
      </c>
      <c r="D21" s="2"/>
      <c r="E21" s="1">
        <v>7484</v>
      </c>
      <c r="F21" s="2"/>
      <c r="G21" s="1">
        <v>109539</v>
      </c>
      <c r="H21" s="1">
        <v>55099</v>
      </c>
      <c r="I21" s="1">
        <v>17235</v>
      </c>
      <c r="J21" s="2">
        <v>749</v>
      </c>
      <c r="K21" s="1">
        <v>4883659</v>
      </c>
      <c r="L21" s="1">
        <v>489009</v>
      </c>
      <c r="M21" s="1">
        <v>9986857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171284</v>
      </c>
      <c r="D22" s="2"/>
      <c r="E22" s="1">
        <v>3539</v>
      </c>
      <c r="F22" s="2"/>
      <c r="G22" s="1">
        <v>19406</v>
      </c>
      <c r="H22" s="1">
        <v>148339</v>
      </c>
      <c r="I22" s="1">
        <v>20067</v>
      </c>
      <c r="J22" s="2">
        <v>415</v>
      </c>
      <c r="K22" s="1">
        <v>2662896</v>
      </c>
      <c r="L22" s="1">
        <v>311978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168549</v>
      </c>
      <c r="D23" s="2"/>
      <c r="E23" s="1">
        <v>3777</v>
      </c>
      <c r="F23" s="2"/>
      <c r="G23" s="1">
        <v>85420</v>
      </c>
      <c r="H23" s="1">
        <v>79352</v>
      </c>
      <c r="I23" s="1">
        <v>32736</v>
      </c>
      <c r="J23" s="2">
        <v>734</v>
      </c>
      <c r="K23" s="1">
        <v>1838134</v>
      </c>
      <c r="L23" s="1">
        <v>357008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157713</v>
      </c>
      <c r="D24" s="2"/>
      <c r="E24" s="1">
        <v>4092</v>
      </c>
      <c r="F24" s="2"/>
      <c r="G24" s="1">
        <v>112914</v>
      </c>
      <c r="H24" s="1">
        <v>40707</v>
      </c>
      <c r="I24" s="1">
        <v>23427</v>
      </c>
      <c r="J24" s="2">
        <v>608</v>
      </c>
      <c r="K24" s="1">
        <v>2642522</v>
      </c>
      <c r="L24" s="1">
        <v>392519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148285</v>
      </c>
      <c r="D25" s="2"/>
      <c r="E25" s="1">
        <v>9830</v>
      </c>
      <c r="F25" s="2"/>
      <c r="G25" s="1">
        <v>122856</v>
      </c>
      <c r="H25" s="1">
        <v>15599</v>
      </c>
      <c r="I25" s="1">
        <v>21514</v>
      </c>
      <c r="J25" s="1">
        <v>1426</v>
      </c>
      <c r="K25" s="1">
        <v>2893276</v>
      </c>
      <c r="L25" s="1">
        <v>419771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138691</v>
      </c>
      <c r="D26" s="2"/>
      <c r="E26" s="1">
        <v>4078</v>
      </c>
      <c r="F26" s="2"/>
      <c r="G26" s="1">
        <v>8030</v>
      </c>
      <c r="H26" s="1">
        <v>126583</v>
      </c>
      <c r="I26" s="1">
        <v>22941</v>
      </c>
      <c r="J26" s="2">
        <v>675</v>
      </c>
      <c r="K26" s="1">
        <v>3201774</v>
      </c>
      <c r="L26" s="1">
        <v>529597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129863</v>
      </c>
      <c r="D27" s="2"/>
      <c r="E27" s="1">
        <v>2367</v>
      </c>
      <c r="F27" s="2"/>
      <c r="G27" s="1">
        <v>114679</v>
      </c>
      <c r="H27" s="1">
        <v>12817</v>
      </c>
      <c r="I27" s="1">
        <v>23027</v>
      </c>
      <c r="J27" s="2">
        <v>420</v>
      </c>
      <c r="K27" s="1">
        <v>2614124</v>
      </c>
      <c r="L27" s="1">
        <v>463527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41</v>
      </c>
      <c r="C28" s="1">
        <v>113964</v>
      </c>
      <c r="D28" s="51">
        <v>1036</v>
      </c>
      <c r="E28" s="1">
        <v>1629</v>
      </c>
      <c r="F28" s="47">
        <v>8</v>
      </c>
      <c r="G28" s="1">
        <v>87455</v>
      </c>
      <c r="H28" s="1">
        <v>24880</v>
      </c>
      <c r="I28" s="1">
        <v>36121</v>
      </c>
      <c r="J28" s="2">
        <v>516</v>
      </c>
      <c r="K28" s="1">
        <v>930118</v>
      </c>
      <c r="L28" s="1">
        <v>294801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30</v>
      </c>
      <c r="C29" s="1">
        <v>113876</v>
      </c>
      <c r="D29" s="2"/>
      <c r="E29" s="1">
        <v>3238</v>
      </c>
      <c r="F29" s="2"/>
      <c r="G29" s="1">
        <v>97675</v>
      </c>
      <c r="H29" s="1">
        <v>12963</v>
      </c>
      <c r="I29" s="1">
        <v>38263</v>
      </c>
      <c r="J29" s="1">
        <v>1088</v>
      </c>
      <c r="K29" s="1">
        <v>941532</v>
      </c>
      <c r="L29" s="1">
        <v>316359</v>
      </c>
      <c r="M29" s="1">
        <v>2976149</v>
      </c>
      <c r="N29" s="5"/>
      <c r="O29" s="6"/>
    </row>
    <row r="30" spans="1:15" ht="15" thickBot="1" x14ac:dyDescent="0.4">
      <c r="A30" s="41">
        <v>26</v>
      </c>
      <c r="B30" s="39" t="s">
        <v>46</v>
      </c>
      <c r="C30" s="1">
        <v>113856</v>
      </c>
      <c r="D30" s="2"/>
      <c r="E30" s="1">
        <v>1234</v>
      </c>
      <c r="F30" s="2"/>
      <c r="G30" s="1">
        <v>97490</v>
      </c>
      <c r="H30" s="1">
        <v>15132</v>
      </c>
      <c r="I30" s="1">
        <v>28774</v>
      </c>
      <c r="J30" s="2">
        <v>312</v>
      </c>
      <c r="K30" s="1">
        <v>1546238</v>
      </c>
      <c r="L30" s="1">
        <v>390763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9</v>
      </c>
      <c r="C31" s="1">
        <v>104867</v>
      </c>
      <c r="D31" s="2"/>
      <c r="E31" s="1">
        <v>2299</v>
      </c>
      <c r="F31" s="2"/>
      <c r="G31" s="1">
        <v>49058</v>
      </c>
      <c r="H31" s="1">
        <v>53510</v>
      </c>
      <c r="I31" s="1">
        <v>13771</v>
      </c>
      <c r="J31" s="2">
        <v>302</v>
      </c>
      <c r="K31" s="1">
        <v>2318931</v>
      </c>
      <c r="L31" s="1">
        <v>304526</v>
      </c>
      <c r="M31" s="1">
        <v>7614893</v>
      </c>
      <c r="N31" s="5"/>
      <c r="O31" s="6"/>
    </row>
    <row r="32" spans="1:15" ht="15" thickBot="1" x14ac:dyDescent="0.4">
      <c r="A32" s="41">
        <v>28</v>
      </c>
      <c r="B32" s="39" t="s">
        <v>34</v>
      </c>
      <c r="C32" s="1">
        <v>104135</v>
      </c>
      <c r="D32" s="2"/>
      <c r="E32" s="1">
        <v>1782</v>
      </c>
      <c r="F32" s="2"/>
      <c r="G32" s="1">
        <v>93215</v>
      </c>
      <c r="H32" s="1">
        <v>9138</v>
      </c>
      <c r="I32" s="1">
        <v>34507</v>
      </c>
      <c r="J32" s="2">
        <v>590</v>
      </c>
      <c r="K32" s="1">
        <v>1312167</v>
      </c>
      <c r="L32" s="1">
        <v>434809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101509</v>
      </c>
      <c r="D33" s="2"/>
      <c r="E33" s="2">
        <v>567</v>
      </c>
      <c r="F33" s="2"/>
      <c r="G33" s="1">
        <v>74688</v>
      </c>
      <c r="H33" s="1">
        <v>26254</v>
      </c>
      <c r="I33" s="1">
        <v>31663</v>
      </c>
      <c r="J33" s="2">
        <v>177</v>
      </c>
      <c r="K33" s="1">
        <v>1364473</v>
      </c>
      <c r="L33" s="1">
        <v>425605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38</v>
      </c>
      <c r="C34" s="1">
        <v>93748</v>
      </c>
      <c r="D34" s="2"/>
      <c r="E34" s="1">
        <v>1396</v>
      </c>
      <c r="F34" s="2"/>
      <c r="G34" s="1">
        <v>17722</v>
      </c>
      <c r="H34" s="1">
        <v>74630</v>
      </c>
      <c r="I34" s="1">
        <v>20984</v>
      </c>
      <c r="J34" s="2">
        <v>312</v>
      </c>
      <c r="K34" s="1">
        <v>1887520</v>
      </c>
      <c r="L34" s="1">
        <v>422484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31</v>
      </c>
      <c r="C35" s="1">
        <v>93666</v>
      </c>
      <c r="D35" s="2"/>
      <c r="E35" s="1">
        <v>1738</v>
      </c>
      <c r="F35" s="2"/>
      <c r="G35" s="1">
        <v>68699</v>
      </c>
      <c r="H35" s="1">
        <v>23229</v>
      </c>
      <c r="I35" s="1">
        <v>30409</v>
      </c>
      <c r="J35" s="2">
        <v>564</v>
      </c>
      <c r="K35" s="1">
        <v>1185069</v>
      </c>
      <c r="L35" s="1">
        <v>384743</v>
      </c>
      <c r="M35" s="1">
        <v>3080156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91572</v>
      </c>
      <c r="D36" s="2"/>
      <c r="E36" s="1">
        <v>2211</v>
      </c>
      <c r="F36" s="2"/>
      <c r="G36" s="1">
        <v>41931</v>
      </c>
      <c r="H36" s="1">
        <v>47430</v>
      </c>
      <c r="I36" s="1">
        <v>15901</v>
      </c>
      <c r="J36" s="2">
        <v>384</v>
      </c>
      <c r="K36" s="1">
        <v>1124409</v>
      </c>
      <c r="L36" s="1">
        <v>195253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77866</v>
      </c>
      <c r="D37" s="51">
        <v>1636</v>
      </c>
      <c r="E37" s="2">
        <v>975</v>
      </c>
      <c r="F37" s="2"/>
      <c r="G37" s="1">
        <v>59660</v>
      </c>
      <c r="H37" s="1">
        <v>17231</v>
      </c>
      <c r="I37" s="1">
        <v>26728</v>
      </c>
      <c r="J37" s="2">
        <v>335</v>
      </c>
      <c r="K37" s="1">
        <v>616262</v>
      </c>
      <c r="L37" s="1">
        <v>211533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66052</v>
      </c>
      <c r="D38" s="2"/>
      <c r="E38" s="1">
        <v>4577</v>
      </c>
      <c r="F38" s="2"/>
      <c r="G38" s="1">
        <v>44002</v>
      </c>
      <c r="H38" s="1">
        <v>17473</v>
      </c>
      <c r="I38" s="1">
        <v>18526</v>
      </c>
      <c r="J38" s="1">
        <v>1284</v>
      </c>
      <c r="K38" s="1">
        <v>2113068</v>
      </c>
      <c r="L38" s="1">
        <v>592678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62510</v>
      </c>
      <c r="D39" s="2"/>
      <c r="E39" s="2">
        <v>591</v>
      </c>
      <c r="F39" s="2"/>
      <c r="G39" s="1">
        <v>41008</v>
      </c>
      <c r="H39" s="1">
        <v>20911</v>
      </c>
      <c r="I39" s="1">
        <v>32315</v>
      </c>
      <c r="J39" s="2">
        <v>306</v>
      </c>
      <c r="K39" s="1">
        <v>564589</v>
      </c>
      <c r="L39" s="1">
        <v>291867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57673</v>
      </c>
      <c r="D40" s="2"/>
      <c r="E40" s="2">
        <v>562</v>
      </c>
      <c r="F40" s="2"/>
      <c r="G40" s="1">
        <v>27509</v>
      </c>
      <c r="H40" s="1">
        <v>29602</v>
      </c>
      <c r="I40" s="1">
        <v>32272</v>
      </c>
      <c r="J40" s="2">
        <v>314</v>
      </c>
      <c r="K40" s="1">
        <v>366047</v>
      </c>
      <c r="L40" s="1">
        <v>204831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41348</v>
      </c>
      <c r="D41" s="2"/>
      <c r="E41" s="2">
        <v>649</v>
      </c>
      <c r="F41" s="2"/>
      <c r="G41" s="2" t="s">
        <v>104</v>
      </c>
      <c r="H41" s="2" t="s">
        <v>104</v>
      </c>
      <c r="I41" s="1">
        <v>9803</v>
      </c>
      <c r="J41" s="2">
        <v>154</v>
      </c>
      <c r="K41" s="1">
        <v>813114</v>
      </c>
      <c r="L41" s="1">
        <v>192784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40168</v>
      </c>
      <c r="D42" s="2"/>
      <c r="E42" s="2">
        <v>960</v>
      </c>
      <c r="F42" s="2"/>
      <c r="G42" s="1">
        <v>20655</v>
      </c>
      <c r="H42" s="1">
        <v>18553</v>
      </c>
      <c r="I42" s="1">
        <v>19157</v>
      </c>
      <c r="J42" s="2">
        <v>458</v>
      </c>
      <c r="K42" s="1">
        <v>1099484</v>
      </c>
      <c r="L42" s="1">
        <v>524356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37202</v>
      </c>
      <c r="D43" s="2"/>
      <c r="E43" s="2">
        <v>356</v>
      </c>
      <c r="F43" s="2"/>
      <c r="G43" s="1">
        <v>26984</v>
      </c>
      <c r="H43" s="1">
        <v>9862</v>
      </c>
      <c r="I43" s="1">
        <v>42052</v>
      </c>
      <c r="J43" s="2">
        <v>402</v>
      </c>
      <c r="K43" s="1">
        <v>241002</v>
      </c>
      <c r="L43" s="1">
        <v>272424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35939</v>
      </c>
      <c r="D44" s="2"/>
      <c r="E44" s="2">
        <v>440</v>
      </c>
      <c r="F44" s="2"/>
      <c r="G44" s="1">
        <v>29136</v>
      </c>
      <c r="H44" s="1">
        <v>6363</v>
      </c>
      <c r="I44" s="1">
        <v>47160</v>
      </c>
      <c r="J44" s="2">
        <v>577</v>
      </c>
      <c r="K44" s="1">
        <v>279702</v>
      </c>
      <c r="L44" s="1">
        <v>367033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30118</v>
      </c>
      <c r="D45" s="2"/>
      <c r="E45" s="1">
        <v>1177</v>
      </c>
      <c r="F45" s="2"/>
      <c r="G45" s="1">
        <v>2602</v>
      </c>
      <c r="H45" s="1">
        <v>26339</v>
      </c>
      <c r="I45" s="1">
        <v>28430</v>
      </c>
      <c r="J45" s="1">
        <v>1111</v>
      </c>
      <c r="K45" s="1">
        <v>1034572</v>
      </c>
      <c r="L45" s="1">
        <v>976600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26503</v>
      </c>
      <c r="D46" s="2"/>
      <c r="E46" s="2">
        <v>282</v>
      </c>
      <c r="F46" s="2"/>
      <c r="G46" s="1">
        <v>16611</v>
      </c>
      <c r="H46" s="1">
        <v>9610</v>
      </c>
      <c r="I46" s="1">
        <v>24797</v>
      </c>
      <c r="J46" s="2">
        <v>264</v>
      </c>
      <c r="K46" s="1">
        <v>461000</v>
      </c>
      <c r="L46" s="1">
        <v>431334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23687</v>
      </c>
      <c r="D47" s="2"/>
      <c r="E47" s="2">
        <v>678</v>
      </c>
      <c r="F47" s="2"/>
      <c r="G47" s="1">
        <v>12493</v>
      </c>
      <c r="H47" s="1">
        <v>10516</v>
      </c>
      <c r="I47" s="1">
        <v>24325</v>
      </c>
      <c r="J47" s="2">
        <v>696</v>
      </c>
      <c r="K47" s="1">
        <v>333992</v>
      </c>
      <c r="L47" s="1">
        <v>342991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21392</v>
      </c>
      <c r="D48" s="2"/>
      <c r="E48" s="2">
        <v>422</v>
      </c>
      <c r="F48" s="2"/>
      <c r="G48" s="1">
        <v>16368</v>
      </c>
      <c r="H48" s="1">
        <v>4602</v>
      </c>
      <c r="I48" s="1">
        <v>11937</v>
      </c>
      <c r="J48" s="2">
        <v>235</v>
      </c>
      <c r="K48" s="1">
        <v>709156</v>
      </c>
      <c r="L48" s="1">
        <v>395702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16609</v>
      </c>
      <c r="D49" s="2"/>
      <c r="E49" s="2">
        <v>642</v>
      </c>
      <c r="F49" s="2"/>
      <c r="G49" s="1">
        <v>13028</v>
      </c>
      <c r="H49" s="1">
        <v>2939</v>
      </c>
      <c r="I49" s="1">
        <v>23534</v>
      </c>
      <c r="J49" s="2">
        <v>910</v>
      </c>
      <c r="K49" s="1">
        <v>485753</v>
      </c>
      <c r="L49" s="1">
        <v>688280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14464</v>
      </c>
      <c r="D50" s="2"/>
      <c r="E50" s="2">
        <v>209</v>
      </c>
      <c r="F50" s="2"/>
      <c r="G50" s="1">
        <v>11292</v>
      </c>
      <c r="H50" s="1">
        <v>2963</v>
      </c>
      <c r="I50" s="1">
        <v>10216</v>
      </c>
      <c r="J50" s="2">
        <v>148</v>
      </c>
      <c r="K50" s="1">
        <v>496293</v>
      </c>
      <c r="L50" s="1">
        <v>350521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12118</v>
      </c>
      <c r="D51" s="2"/>
      <c r="E51" s="2">
        <v>68</v>
      </c>
      <c r="F51" s="2"/>
      <c r="G51" s="1">
        <v>6270</v>
      </c>
      <c r="H51" s="1">
        <v>5780</v>
      </c>
      <c r="I51" s="1">
        <v>16565</v>
      </c>
      <c r="J51" s="2">
        <v>93</v>
      </c>
      <c r="K51" s="1">
        <v>552746</v>
      </c>
      <c r="L51" s="1">
        <v>755587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55</v>
      </c>
      <c r="C52" s="1">
        <v>10545</v>
      </c>
      <c r="D52" s="2"/>
      <c r="E52" s="2">
        <v>68</v>
      </c>
      <c r="F52" s="2"/>
      <c r="G52" s="1">
        <v>7357</v>
      </c>
      <c r="H52" s="1">
        <v>3120</v>
      </c>
      <c r="I52" s="1">
        <v>18220</v>
      </c>
      <c r="J52" s="2">
        <v>117</v>
      </c>
      <c r="K52" s="1">
        <v>230477</v>
      </c>
      <c r="L52" s="1">
        <v>398226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10112</v>
      </c>
      <c r="D53" s="2"/>
      <c r="E53" s="2">
        <v>471</v>
      </c>
      <c r="F53" s="2"/>
      <c r="G53" s="1">
        <v>8745</v>
      </c>
      <c r="H53" s="2">
        <v>896</v>
      </c>
      <c r="I53" s="1">
        <v>7437</v>
      </c>
      <c r="J53" s="2">
        <v>346</v>
      </c>
      <c r="K53" s="1">
        <v>358070</v>
      </c>
      <c r="L53" s="1">
        <v>263343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6095</v>
      </c>
      <c r="D54" s="2"/>
      <c r="E54" s="2">
        <v>146</v>
      </c>
      <c r="F54" s="2"/>
      <c r="G54" s="1">
        <v>5307</v>
      </c>
      <c r="H54" s="2">
        <v>642</v>
      </c>
      <c r="I54" s="1">
        <v>4534</v>
      </c>
      <c r="J54" s="2">
        <v>109</v>
      </c>
      <c r="K54" s="1">
        <v>577139</v>
      </c>
      <c r="L54" s="1">
        <v>429351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2016</v>
      </c>
      <c r="D55" s="2"/>
      <c r="E55" s="2">
        <v>58</v>
      </c>
      <c r="F55" s="2"/>
      <c r="G55" s="1">
        <v>1723</v>
      </c>
      <c r="H55" s="2">
        <v>235</v>
      </c>
      <c r="I55" s="1">
        <v>3231</v>
      </c>
      <c r="J55" s="2">
        <v>93</v>
      </c>
      <c r="K55" s="1">
        <v>182943</v>
      </c>
      <c r="L55" s="1">
        <v>293183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60984</v>
      </c>
      <c r="D56" s="2"/>
      <c r="E56" s="2">
        <v>791</v>
      </c>
      <c r="F56" s="2"/>
      <c r="G56" s="2" t="s">
        <v>104</v>
      </c>
      <c r="H56" s="2" t="s">
        <v>104</v>
      </c>
      <c r="I56" s="1">
        <v>18006</v>
      </c>
      <c r="J56" s="2">
        <v>234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4141</v>
      </c>
      <c r="D57" s="2"/>
      <c r="E57" s="2">
        <v>69</v>
      </c>
      <c r="F57" s="2"/>
      <c r="G57" s="1">
        <v>2503</v>
      </c>
      <c r="H57" s="1">
        <v>1569</v>
      </c>
      <c r="I57" s="2"/>
      <c r="J57" s="2"/>
      <c r="K57" s="1">
        <v>63107</v>
      </c>
      <c r="L57" s="2"/>
      <c r="M57" s="2"/>
      <c r="N57" s="5"/>
      <c r="O57" s="5"/>
    </row>
    <row r="58" spans="1:15" ht="21.5" thickBot="1" x14ac:dyDescent="0.4">
      <c r="A58" s="54">
        <v>54</v>
      </c>
      <c r="B58" s="55" t="s">
        <v>66</v>
      </c>
      <c r="C58" s="29">
        <v>1346</v>
      </c>
      <c r="D58" s="13"/>
      <c r="E58" s="13">
        <v>21</v>
      </c>
      <c r="F58" s="13"/>
      <c r="G58" s="29">
        <v>1305</v>
      </c>
      <c r="H58" s="13">
        <v>20</v>
      </c>
      <c r="I58" s="13"/>
      <c r="J58" s="13"/>
      <c r="K58" s="29">
        <v>23463</v>
      </c>
      <c r="L58" s="13"/>
      <c r="M58" s="13"/>
      <c r="N58" s="56"/>
      <c r="O58" s="32"/>
    </row>
  </sheetData>
  <mergeCells count="2">
    <mergeCell ref="P1:R1"/>
    <mergeCell ref="U1:Y1"/>
  </mergeCells>
  <hyperlinks>
    <hyperlink ref="B5" r:id="rId1" display="https://www.worldometers.info/coronavirus/usa/texas/" xr:uid="{BC267EDC-08C7-49C4-8811-9E21F0372E6D}"/>
    <hyperlink ref="B6" r:id="rId2" display="https://www.worldometers.info/coronavirus/usa/california/" xr:uid="{0462CA0B-6B7A-4228-BF0C-2349DE7A0337}"/>
    <hyperlink ref="B7" r:id="rId3" display="https://www.worldometers.info/coronavirus/usa/florida/" xr:uid="{B68A6343-E7DB-4F84-A52A-CCF5F86C0D87}"/>
    <hyperlink ref="B8" r:id="rId4" display="https://www.worldometers.info/coronavirus/usa/new-york/" xr:uid="{313C43C1-DFAC-4E5C-BFEA-E42D2FA96972}"/>
    <hyperlink ref="B9" r:id="rId5" display="https://www.worldometers.info/coronavirus/usa/illinois/" xr:uid="{A2A41A29-5D9A-42EE-B0C7-2C7CB0C466AA}"/>
    <hyperlink ref="B10" r:id="rId6" display="https://www.worldometers.info/coronavirus/usa/georgia/" xr:uid="{C1433F4E-9157-4728-8C11-0C2871206A9E}"/>
    <hyperlink ref="B11" r:id="rId7" display="https://www.worldometers.info/coronavirus/usa/north-carolina/" xr:uid="{C074F24E-3727-41DC-9353-FC1FC478F1D2}"/>
    <hyperlink ref="B12" r:id="rId8" display="https://www.worldometers.info/coronavirus/usa/tennessee/" xr:uid="{7FB1EE20-B264-4D10-9EE4-2CE1327ADC32}"/>
    <hyperlink ref="B13" r:id="rId9" display="https://www.worldometers.info/coronavirus/usa/arizona/" xr:uid="{58A47F2E-F7C1-4CA6-9F97-960ECDCDF792}"/>
    <hyperlink ref="B14" r:id="rId10" display="https://www.worldometers.info/coronavirus/usa/new-jersey/" xr:uid="{ED175A36-23DE-4BAF-BEA3-0FA6400717D7}"/>
    <hyperlink ref="B15" r:id="rId11" display="https://www.worldometers.info/coronavirus/usa/pennsylvania/" xr:uid="{AC72FF6F-125E-43B4-8103-115C19E0860E}"/>
    <hyperlink ref="B16" r:id="rId12" display="https://www.worldometers.info/coronavirus/usa/ohio/" xr:uid="{050AF6A6-85CD-4FF4-99B3-1C566A9BD013}"/>
    <hyperlink ref="B17" r:id="rId13" display="https://www.worldometers.info/coronavirus/usa/wisconsin/" xr:uid="{9BC9A04F-A224-447B-B73C-375586A8648F}"/>
    <hyperlink ref="B18" r:id="rId14" display="https://www.worldometers.info/coronavirus/usa/alabama/" xr:uid="{A5591628-3C44-4BEE-BCA2-F4F25C5690C2}"/>
    <hyperlink ref="B19" r:id="rId15" display="https://www.worldometers.info/coronavirus/usa/louisiana/" xr:uid="{9651014B-DB34-4620-B9C4-EBB9C40B9E97}"/>
    <hyperlink ref="B20" r:id="rId16" display="https://www.worldometers.info/coronavirus/usa/missouri/" xr:uid="{3BD0F41D-A931-46E6-949F-D84E168F7BA9}"/>
    <hyperlink ref="B21" r:id="rId17" display="https://www.worldometers.info/coronavirus/usa/michigan/" xr:uid="{EB2AE98C-7338-41F9-8D8E-9E3A6B3D82E6}"/>
    <hyperlink ref="B22" r:id="rId18" display="https://www.worldometers.info/coronavirus/usa/virginia/" xr:uid="{A5ACAFBC-D0CE-45FB-95AB-FC15B7F444AB}"/>
    <hyperlink ref="B23" r:id="rId19" display="https://www.worldometers.info/coronavirus/usa/south-carolina/" xr:uid="{8D0A0702-C273-4FD8-B596-B13A9E09D974}"/>
    <hyperlink ref="B24" r:id="rId20" display="https://www.worldometers.info/coronavirus/usa/indiana/" xr:uid="{3C183E6D-87C8-4126-8BFA-409394049E8B}"/>
    <hyperlink ref="B25" r:id="rId21" display="https://www.worldometers.info/coronavirus/usa/massachusetts/" xr:uid="{081EA8BA-1806-4D01-8671-D2504B9AF172}"/>
    <hyperlink ref="B26" r:id="rId22" display="https://www.worldometers.info/coronavirus/usa/maryland/" xr:uid="{B0F47678-8E07-45A5-9A68-0AA5268C9650}"/>
    <hyperlink ref="B27" r:id="rId23" display="https://www.worldometers.info/coronavirus/usa/minnesota/" xr:uid="{E96646B8-2776-4921-A49F-1E8FA7AF012B}"/>
    <hyperlink ref="B28" r:id="rId24" display="https://www.worldometers.info/coronavirus/usa/iowa/" xr:uid="{816DCF8A-2513-4582-9413-769C9B11CA29}"/>
    <hyperlink ref="B29" r:id="rId25" display="https://www.worldometers.info/coronavirus/usa/mississippi/" xr:uid="{95B795A1-828F-4F24-AC82-3F4FA3596F67}"/>
    <hyperlink ref="B30" r:id="rId26" display="https://www.worldometers.info/coronavirus/usa/oklahoma/" xr:uid="{FD849D1D-3A8C-4072-A968-DCC2F20088E7}"/>
    <hyperlink ref="B31" r:id="rId27" display="https://www.worldometers.info/coronavirus/usa/washington/" xr:uid="{496B7A36-8935-4F0D-8C56-F0A2FC65A5DB}"/>
    <hyperlink ref="B32" r:id="rId28" display="https://www.worldometers.info/coronavirus/usa/arkansas/" xr:uid="{F84D9DC0-9B9E-4E3F-9211-BB57B1308005}"/>
    <hyperlink ref="B33" r:id="rId29" display="https://www.worldometers.info/coronavirus/usa/utah/" xr:uid="{FDEF973A-CFEE-4758-AF4E-390FDC1186FD}"/>
    <hyperlink ref="B34" r:id="rId30" display="https://www.worldometers.info/coronavirus/usa/kentucky/" xr:uid="{5E6689A9-F623-4A4A-ACBD-D8AADA3B2611}"/>
    <hyperlink ref="B35" r:id="rId31" display="https://www.worldometers.info/coronavirus/usa/nevada/" xr:uid="{87C39E1F-F61D-44BD-9E70-394B83E83B26}"/>
    <hyperlink ref="B36" r:id="rId32" display="https://www.worldometers.info/coronavirus/usa/colorado/" xr:uid="{A33C9455-951E-4BD3-AE07-6D87D27A12AC}"/>
    <hyperlink ref="B37" r:id="rId33" display="https://www.worldometers.info/coronavirus/usa/kansas/" xr:uid="{99B35C8A-520A-44E5-ADFB-95F630AA25E9}"/>
    <hyperlink ref="B38" r:id="rId34" display="https://www.worldometers.info/coronavirus/usa/connecticut/" xr:uid="{CEBA1CA3-1BC5-4288-A2C4-32C85EA512B0}"/>
    <hyperlink ref="B39" r:id="rId35" display="https://www.worldometers.info/coronavirus/usa/nebraska/" xr:uid="{E55A3089-E167-4652-A5A8-9BC9A8CACD9B}"/>
    <hyperlink ref="B40" r:id="rId36" display="https://www.worldometers.info/coronavirus/usa/idaho/" xr:uid="{11BF24BE-585D-40CF-8DB4-5BBE5BD0D0C1}"/>
    <hyperlink ref="B41" r:id="rId37" display="https://www.worldometers.info/coronavirus/usa/oregon/" xr:uid="{E2638B8E-9D65-465C-9ADA-F690A4654E4C}"/>
    <hyperlink ref="B42" r:id="rId38" display="https://www.worldometers.info/coronavirus/usa/new-mexico/" xr:uid="{AD096985-B39B-47B2-B1C6-A4BF719C2E2D}"/>
    <hyperlink ref="B43" r:id="rId39" display="https://www.worldometers.info/coronavirus/usa/south-dakota/" xr:uid="{46016B8F-7D5C-4C77-9B7E-E8711E54AA51}"/>
    <hyperlink ref="B44" r:id="rId40" display="https://www.worldometers.info/coronavirus/usa/north-dakota/" xr:uid="{5747B446-416A-4D2C-BFAD-F2E0590BC831}"/>
    <hyperlink ref="B45" r:id="rId41" display="https://www.worldometers.info/coronavirus/usa/rhode-island/" xr:uid="{3DE7DB58-FC13-41C5-9D55-2968718AF833}"/>
    <hyperlink ref="B46" r:id="rId42" display="https://www.worldometers.info/coronavirus/usa/montana/" xr:uid="{8DEAEBD1-2BFE-403F-B059-27EA62B855DC}"/>
    <hyperlink ref="B47" r:id="rId43" display="https://www.worldometers.info/coronavirus/usa/delaware/" xr:uid="{D0D519E8-E5A9-4B86-A843-DDF62454579F}"/>
    <hyperlink ref="B48" r:id="rId44" display="https://www.worldometers.info/coronavirus/usa/west-virginia/" xr:uid="{45B4BE70-FDC2-4B64-83D3-68F9E6C50F24}"/>
    <hyperlink ref="B49" r:id="rId45" display="https://www.worldometers.info/coronavirus/usa/district-of-columbia/" xr:uid="{07875766-C541-4894-86EC-35EA1A23C633}"/>
    <hyperlink ref="B50" r:id="rId46" display="https://www.worldometers.info/coronavirus/usa/hawaii/" xr:uid="{3FC0EC70-5BFF-44AE-9C7F-566200010007}"/>
    <hyperlink ref="B51" r:id="rId47" display="https://www.worldometers.info/coronavirus/usa/alaska/" xr:uid="{A0CB03A7-4AE4-42DE-8E77-C21581F3D132}"/>
    <hyperlink ref="B52" r:id="rId48" display="https://www.worldometers.info/coronavirus/usa/wyoming/" xr:uid="{389AB19A-C865-48C4-8AB4-C44FF8D7542F}"/>
    <hyperlink ref="B53" r:id="rId49" display="https://www.worldometers.info/coronavirus/usa/new-hampshire/" xr:uid="{4F62C0C3-6918-452A-B0C2-FCEF6CEAAAD0}"/>
    <hyperlink ref="B54" r:id="rId50" display="https://www.worldometers.info/coronavirus/usa/maine/" xr:uid="{6CB5750A-145E-4B5F-8281-6E7F992D360D}"/>
    <hyperlink ref="B55" r:id="rId51" display="https://www.worldometers.info/coronavirus/usa/vermont/" xr:uid="{A8D4C78F-442A-44BF-A69F-38D8712F2F5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180916</v>
      </c>
      <c r="C2" s="2"/>
      <c r="D2" s="1">
        <v>2859</v>
      </c>
      <c r="E2" s="2"/>
      <c r="F2" s="1">
        <v>74439</v>
      </c>
      <c r="G2" s="1">
        <v>103618</v>
      </c>
      <c r="H2" s="1">
        <v>36898</v>
      </c>
      <c r="I2" s="2">
        <v>583</v>
      </c>
      <c r="J2" s="1">
        <v>1352271</v>
      </c>
      <c r="K2" s="1">
        <v>275794</v>
      </c>
      <c r="L2" s="1">
        <v>4903185</v>
      </c>
      <c r="M2" s="42"/>
      <c r="N2" s="35">
        <f>IFERROR(B2/J2,0)</f>
        <v>0.13378679273607139</v>
      </c>
      <c r="O2" s="36">
        <f>IFERROR(I2/H2,0)</f>
        <v>1.5800314380183207E-2</v>
      </c>
      <c r="P2" s="34">
        <f>D2*250</f>
        <v>714750</v>
      </c>
      <c r="Q2" s="37">
        <f>ABS(P2-B2)/B2</f>
        <v>2.9507285148908884</v>
      </c>
    </row>
    <row r="3" spans="1:17" ht="15" thickBot="1" x14ac:dyDescent="0.35">
      <c r="A3" s="39" t="s">
        <v>52</v>
      </c>
      <c r="B3" s="1">
        <v>12118</v>
      </c>
      <c r="C3" s="2"/>
      <c r="D3" s="2">
        <v>68</v>
      </c>
      <c r="E3" s="2"/>
      <c r="F3" s="1">
        <v>6270</v>
      </c>
      <c r="G3" s="1">
        <v>5780</v>
      </c>
      <c r="H3" s="1">
        <v>16565</v>
      </c>
      <c r="I3" s="2">
        <v>93</v>
      </c>
      <c r="J3" s="1">
        <v>552746</v>
      </c>
      <c r="K3" s="1">
        <v>755587</v>
      </c>
      <c r="L3" s="1">
        <v>731545</v>
      </c>
      <c r="M3" s="42"/>
      <c r="N3" s="35">
        <f>IFERROR(B3/J3,0)</f>
        <v>2.1923270362879152E-2</v>
      </c>
      <c r="O3" s="36">
        <f>IFERROR(I3/H3,0)</f>
        <v>5.6142469061273769E-3</v>
      </c>
      <c r="P3" s="34">
        <f>D3*250</f>
        <v>17000</v>
      </c>
      <c r="Q3" s="37">
        <f>ABS(P3-B3)/B3</f>
        <v>0.40287176101666944</v>
      </c>
    </row>
    <row r="4" spans="1:17" ht="15" thickBot="1" x14ac:dyDescent="0.35">
      <c r="A4" s="39" t="s">
        <v>33</v>
      </c>
      <c r="B4" s="1">
        <v>235882</v>
      </c>
      <c r="C4" s="2"/>
      <c r="D4" s="1">
        <v>5865</v>
      </c>
      <c r="E4" s="2"/>
      <c r="F4" s="1">
        <v>39306</v>
      </c>
      <c r="G4" s="1">
        <v>190711</v>
      </c>
      <c r="H4" s="1">
        <v>32407</v>
      </c>
      <c r="I4" s="2">
        <v>806</v>
      </c>
      <c r="J4" s="1">
        <v>1993389</v>
      </c>
      <c r="K4" s="1">
        <v>273865</v>
      </c>
      <c r="L4" s="1">
        <v>7278717</v>
      </c>
      <c r="M4" s="42"/>
      <c r="N4" s="35">
        <f>IFERROR(B4/J4,0)</f>
        <v>0.11833214691161635</v>
      </c>
      <c r="O4" s="36">
        <f>IFERROR(I4/H4,0)</f>
        <v>2.4871169808991886E-2</v>
      </c>
      <c r="P4" s="34">
        <f>D4*250</f>
        <v>1466250</v>
      </c>
      <c r="Q4" s="37">
        <f>ABS(P4-B4)/B4</f>
        <v>5.2160317446859024</v>
      </c>
    </row>
    <row r="5" spans="1:17" ht="12.5" customHeight="1" thickBot="1" x14ac:dyDescent="0.35">
      <c r="A5" s="39" t="s">
        <v>34</v>
      </c>
      <c r="B5" s="1">
        <v>104135</v>
      </c>
      <c r="C5" s="2"/>
      <c r="D5" s="1">
        <v>1782</v>
      </c>
      <c r="E5" s="2"/>
      <c r="F5" s="1">
        <v>93215</v>
      </c>
      <c r="G5" s="1">
        <v>9138</v>
      </c>
      <c r="H5" s="1">
        <v>34507</v>
      </c>
      <c r="I5" s="2">
        <v>590</v>
      </c>
      <c r="J5" s="1">
        <v>1312167</v>
      </c>
      <c r="K5" s="1">
        <v>434809</v>
      </c>
      <c r="L5" s="1">
        <v>3017804</v>
      </c>
      <c r="M5" s="42"/>
      <c r="N5" s="35">
        <f>IFERROR(B5/J5,0)</f>
        <v>7.9361087422561302E-2</v>
      </c>
      <c r="O5" s="36">
        <f>IFERROR(I5/H5,0)</f>
        <v>1.7097980119975657E-2</v>
      </c>
      <c r="P5" s="34">
        <f>D5*250</f>
        <v>445500</v>
      </c>
      <c r="Q5" s="37">
        <f>ABS(P5-B5)/B5</f>
        <v>3.2781005425649399</v>
      </c>
    </row>
    <row r="6" spans="1:17" ht="15" thickBot="1" x14ac:dyDescent="0.35">
      <c r="A6" s="39" t="s">
        <v>10</v>
      </c>
      <c r="B6" s="1">
        <v>900483</v>
      </c>
      <c r="C6" s="2"/>
      <c r="D6" s="1">
        <v>17317</v>
      </c>
      <c r="E6" s="2"/>
      <c r="F6" s="1">
        <v>463824</v>
      </c>
      <c r="G6" s="1">
        <v>419342</v>
      </c>
      <c r="H6" s="1">
        <v>22790</v>
      </c>
      <c r="I6" s="2">
        <v>438</v>
      </c>
      <c r="J6" s="1">
        <v>17483293</v>
      </c>
      <c r="K6" s="1">
        <v>442478</v>
      </c>
      <c r="L6" s="1">
        <v>39512223</v>
      </c>
      <c r="M6" s="42"/>
      <c r="N6" s="35">
        <f>IFERROR(B6/J6,0)</f>
        <v>5.1505342843593593E-2</v>
      </c>
      <c r="O6" s="36">
        <f>IFERROR(I6/H6,0)</f>
        <v>1.9218955682316807E-2</v>
      </c>
      <c r="P6" s="34">
        <f>D6*250</f>
        <v>4329250</v>
      </c>
      <c r="Q6" s="37">
        <f>ABS(P6-B6)/B6</f>
        <v>3.807697646707378</v>
      </c>
    </row>
    <row r="7" spans="1:17" ht="15" thickBot="1" x14ac:dyDescent="0.35">
      <c r="A7" s="39" t="s">
        <v>18</v>
      </c>
      <c r="B7" s="1">
        <v>91572</v>
      </c>
      <c r="C7" s="2"/>
      <c r="D7" s="1">
        <v>2211</v>
      </c>
      <c r="E7" s="2"/>
      <c r="F7" s="1">
        <v>41931</v>
      </c>
      <c r="G7" s="1">
        <v>47430</v>
      </c>
      <c r="H7" s="1">
        <v>15901</v>
      </c>
      <c r="I7" s="2">
        <v>384</v>
      </c>
      <c r="J7" s="1">
        <v>1124409</v>
      </c>
      <c r="K7" s="1">
        <v>195253</v>
      </c>
      <c r="L7" s="1">
        <v>5758736</v>
      </c>
      <c r="M7" s="42"/>
      <c r="N7" s="35">
        <f>IFERROR(B7/J7,0)</f>
        <v>8.144011654122299E-2</v>
      </c>
      <c r="O7" s="36">
        <f>IFERROR(I7/H7,0)</f>
        <v>2.4149424564492799E-2</v>
      </c>
      <c r="P7" s="34">
        <f>D7*250</f>
        <v>552750</v>
      </c>
      <c r="Q7" s="37">
        <f>ABS(P7-B7)/B7</f>
        <v>5.0362337832525226</v>
      </c>
    </row>
    <row r="8" spans="1:17" ht="15" thickBot="1" x14ac:dyDescent="0.35">
      <c r="A8" s="39" t="s">
        <v>23</v>
      </c>
      <c r="B8" s="1">
        <v>66052</v>
      </c>
      <c r="C8" s="2"/>
      <c r="D8" s="1">
        <v>4577</v>
      </c>
      <c r="E8" s="2"/>
      <c r="F8" s="1">
        <v>44002</v>
      </c>
      <c r="G8" s="1">
        <v>17473</v>
      </c>
      <c r="H8" s="1">
        <v>18526</v>
      </c>
      <c r="I8" s="1">
        <v>1284</v>
      </c>
      <c r="J8" s="1">
        <v>2113068</v>
      </c>
      <c r="K8" s="1">
        <v>592678</v>
      </c>
      <c r="L8" s="1">
        <v>3565287</v>
      </c>
      <c r="M8" s="42"/>
      <c r="N8" s="35">
        <f>IFERROR(B8/J8,0)</f>
        <v>3.1258814198123298E-2</v>
      </c>
      <c r="O8" s="36">
        <f>IFERROR(I8/H8,0)</f>
        <v>6.9307999568174461E-2</v>
      </c>
      <c r="P8" s="34">
        <f>D8*250</f>
        <v>1144250</v>
      </c>
      <c r="Q8" s="37">
        <f>ABS(P8-B8)/B8</f>
        <v>16.323472415672502</v>
      </c>
    </row>
    <row r="9" spans="1:17" ht="15" thickBot="1" x14ac:dyDescent="0.35">
      <c r="A9" s="39" t="s">
        <v>43</v>
      </c>
      <c r="B9" s="1">
        <v>23687</v>
      </c>
      <c r="C9" s="2"/>
      <c r="D9" s="2">
        <v>678</v>
      </c>
      <c r="E9" s="2"/>
      <c r="F9" s="1">
        <v>12493</v>
      </c>
      <c r="G9" s="1">
        <v>10516</v>
      </c>
      <c r="H9" s="1">
        <v>24325</v>
      </c>
      <c r="I9" s="2">
        <v>696</v>
      </c>
      <c r="J9" s="1">
        <v>333992</v>
      </c>
      <c r="K9" s="1">
        <v>342991</v>
      </c>
      <c r="L9" s="1">
        <v>973764</v>
      </c>
      <c r="M9" s="42"/>
      <c r="N9" s="35">
        <f>IFERROR(B9/J9,0)</f>
        <v>7.0920860379889344E-2</v>
      </c>
      <c r="O9" s="36">
        <f>IFERROR(I9/H9,0)</f>
        <v>2.8612538540596096E-2</v>
      </c>
      <c r="P9" s="34">
        <f>D9*250</f>
        <v>169500</v>
      </c>
      <c r="Q9" s="37">
        <f>ABS(P9-B9)/B9</f>
        <v>6.1558238696331324</v>
      </c>
    </row>
    <row r="10" spans="1:17" ht="15" thickBot="1" x14ac:dyDescent="0.35">
      <c r="A10" s="39" t="s">
        <v>63</v>
      </c>
      <c r="B10" s="1">
        <v>16609</v>
      </c>
      <c r="C10" s="2"/>
      <c r="D10" s="2">
        <v>642</v>
      </c>
      <c r="E10" s="2"/>
      <c r="F10" s="1">
        <v>13028</v>
      </c>
      <c r="G10" s="1">
        <v>2939</v>
      </c>
      <c r="H10" s="1">
        <v>23534</v>
      </c>
      <c r="I10" s="2">
        <v>910</v>
      </c>
      <c r="J10" s="1">
        <v>485753</v>
      </c>
      <c r="K10" s="1">
        <v>688280</v>
      </c>
      <c r="L10" s="1">
        <v>705749</v>
      </c>
      <c r="M10" s="42"/>
      <c r="N10" s="35">
        <f>IFERROR(B10/J10,0)</f>
        <v>3.4192274674577409E-2</v>
      </c>
      <c r="O10" s="36">
        <f>IFERROR(I10/H10,0)</f>
        <v>3.8667459845330161E-2</v>
      </c>
      <c r="P10" s="34">
        <f>D10*250</f>
        <v>160500</v>
      </c>
      <c r="Q10" s="37">
        <f>ABS(P10-B10)/B10</f>
        <v>8.6634354867842731</v>
      </c>
    </row>
    <row r="11" spans="1:17" ht="15" thickBot="1" x14ac:dyDescent="0.35">
      <c r="A11" s="39" t="s">
        <v>13</v>
      </c>
      <c r="B11" s="1">
        <v>771780</v>
      </c>
      <c r="C11" s="2"/>
      <c r="D11" s="1">
        <v>16349</v>
      </c>
      <c r="E11" s="2"/>
      <c r="F11" s="1">
        <v>524920</v>
      </c>
      <c r="G11" s="1">
        <v>230511</v>
      </c>
      <c r="H11" s="1">
        <v>35934</v>
      </c>
      <c r="I11" s="2">
        <v>761</v>
      </c>
      <c r="J11" s="1">
        <v>5873041</v>
      </c>
      <c r="K11" s="1">
        <v>273448</v>
      </c>
      <c r="L11" s="1">
        <v>21477737</v>
      </c>
      <c r="M11" s="42"/>
      <c r="N11" s="35">
        <f>IFERROR(B11/J11,0)</f>
        <v>0.1314106269648041</v>
      </c>
      <c r="O11" s="36">
        <f>IFERROR(I11/H11,0)</f>
        <v>2.1177714699170701E-2</v>
      </c>
      <c r="P11" s="34">
        <f>D11*250</f>
        <v>4087250</v>
      </c>
      <c r="Q11" s="37">
        <f>ABS(P11-B11)/B11</f>
        <v>4.2958744719997926</v>
      </c>
    </row>
    <row r="12" spans="1:17" ht="15" thickBot="1" x14ac:dyDescent="0.35">
      <c r="A12" s="39" t="s">
        <v>16</v>
      </c>
      <c r="B12" s="1">
        <v>347759</v>
      </c>
      <c r="C12" s="2"/>
      <c r="D12" s="1">
        <v>7766</v>
      </c>
      <c r="E12" s="2"/>
      <c r="F12" s="1">
        <v>177382</v>
      </c>
      <c r="G12" s="1">
        <v>162611</v>
      </c>
      <c r="H12" s="1">
        <v>32754</v>
      </c>
      <c r="I12" s="2">
        <v>731</v>
      </c>
      <c r="J12" s="1">
        <v>3731541</v>
      </c>
      <c r="K12" s="1">
        <v>351454</v>
      </c>
      <c r="L12" s="1">
        <v>10617423</v>
      </c>
      <c r="M12" s="42"/>
      <c r="N12" s="35">
        <f>IFERROR(B12/J12,0)</f>
        <v>9.3194473811221687E-2</v>
      </c>
      <c r="O12" s="36">
        <f>IFERROR(I12/H12,0)</f>
        <v>2.2317884838493007E-2</v>
      </c>
      <c r="P12" s="34">
        <f>D12*250</f>
        <v>1941500</v>
      </c>
      <c r="Q12" s="37">
        <f>ABS(P12-B12)/B12</f>
        <v>4.5828892997736936</v>
      </c>
    </row>
    <row r="13" spans="1:17" ht="13.5" thickBot="1" x14ac:dyDescent="0.35">
      <c r="A13" s="40" t="s">
        <v>64</v>
      </c>
      <c r="B13" s="1">
        <v>4141</v>
      </c>
      <c r="C13" s="2"/>
      <c r="D13" s="2">
        <v>69</v>
      </c>
      <c r="E13" s="2"/>
      <c r="F13" s="1">
        <v>2503</v>
      </c>
      <c r="G13" s="1">
        <v>1569</v>
      </c>
      <c r="H13" s="2"/>
      <c r="I13" s="2"/>
      <c r="J13" s="1">
        <v>63107</v>
      </c>
      <c r="K13" s="2"/>
      <c r="L13" s="2"/>
      <c r="M13" s="42"/>
      <c r="N13" s="35">
        <f>IFERROR(B13/J13,0)</f>
        <v>6.5618711078010358E-2</v>
      </c>
      <c r="O13" s="36">
        <f>IFERROR(I13/H13,0)</f>
        <v>0</v>
      </c>
      <c r="P13" s="34">
        <f>D13*250</f>
        <v>17250</v>
      </c>
      <c r="Q13" s="37">
        <f>ABS(P13-B13)/B13</f>
        <v>3.1656604684858731</v>
      </c>
    </row>
    <row r="14" spans="1:17" ht="15" thickBot="1" x14ac:dyDescent="0.35">
      <c r="A14" s="39" t="s">
        <v>47</v>
      </c>
      <c r="B14" s="1">
        <v>14464</v>
      </c>
      <c r="C14" s="2"/>
      <c r="D14" s="2">
        <v>209</v>
      </c>
      <c r="E14" s="2"/>
      <c r="F14" s="1">
        <v>11292</v>
      </c>
      <c r="G14" s="1">
        <v>2963</v>
      </c>
      <c r="H14" s="1">
        <v>10216</v>
      </c>
      <c r="I14" s="2">
        <v>148</v>
      </c>
      <c r="J14" s="1">
        <v>496293</v>
      </c>
      <c r="K14" s="1">
        <v>350521</v>
      </c>
      <c r="L14" s="1">
        <v>1415872</v>
      </c>
      <c r="M14" s="42"/>
      <c r="N14" s="35">
        <f>IFERROR(B14/J14,0)</f>
        <v>2.914407416586573E-2</v>
      </c>
      <c r="O14" s="36">
        <f>IFERROR(I14/H14,0)</f>
        <v>1.4487079091620987E-2</v>
      </c>
      <c r="P14" s="34">
        <f>D14*250</f>
        <v>52250</v>
      </c>
      <c r="Q14" s="37">
        <f>ABS(P14-B14)/B14</f>
        <v>2.6124170353982299</v>
      </c>
    </row>
    <row r="15" spans="1:17" ht="15" thickBot="1" x14ac:dyDescent="0.35">
      <c r="A15" s="39" t="s">
        <v>49</v>
      </c>
      <c r="B15" s="1">
        <v>57673</v>
      </c>
      <c r="C15" s="2"/>
      <c r="D15" s="2">
        <v>562</v>
      </c>
      <c r="E15" s="2"/>
      <c r="F15" s="1">
        <v>27509</v>
      </c>
      <c r="G15" s="1">
        <v>29602</v>
      </c>
      <c r="H15" s="1">
        <v>32272</v>
      </c>
      <c r="I15" s="2">
        <v>314</v>
      </c>
      <c r="J15" s="1">
        <v>366047</v>
      </c>
      <c r="K15" s="1">
        <v>204831</v>
      </c>
      <c r="L15" s="1">
        <v>1787065</v>
      </c>
      <c r="M15" s="42"/>
      <c r="N15" s="35">
        <f>IFERROR(B15/J15,0)</f>
        <v>0.15755627009646303</v>
      </c>
      <c r="O15" s="36">
        <f>IFERROR(I15/H15,0)</f>
        <v>9.7297967278135843E-3</v>
      </c>
      <c r="P15" s="34">
        <f>D15*250</f>
        <v>140500</v>
      </c>
      <c r="Q15" s="37">
        <f>ABS(P15-B15)/B15</f>
        <v>1.4361486310751999</v>
      </c>
    </row>
    <row r="16" spans="1:17" ht="15" thickBot="1" x14ac:dyDescent="0.35">
      <c r="A16" s="39" t="s">
        <v>12</v>
      </c>
      <c r="B16" s="1">
        <v>368746</v>
      </c>
      <c r="C16" s="2"/>
      <c r="D16" s="1">
        <v>9688</v>
      </c>
      <c r="E16" s="2"/>
      <c r="F16" s="1">
        <v>266031</v>
      </c>
      <c r="G16" s="1">
        <v>93027</v>
      </c>
      <c r="H16" s="1">
        <v>29100</v>
      </c>
      <c r="I16" s="2">
        <v>765</v>
      </c>
      <c r="J16" s="1">
        <v>7113338</v>
      </c>
      <c r="K16" s="1">
        <v>561351</v>
      </c>
      <c r="L16" s="1">
        <v>12671821</v>
      </c>
      <c r="M16" s="42"/>
      <c r="N16" s="35">
        <f>IFERROR(B16/J16,0)</f>
        <v>5.1838672645669305E-2</v>
      </c>
      <c r="O16" s="36">
        <f>IFERROR(I16/H16,0)</f>
        <v>2.6288659793814433E-2</v>
      </c>
      <c r="P16" s="34">
        <f>D16*250</f>
        <v>2422000</v>
      </c>
      <c r="Q16" s="37">
        <f>ABS(P16-B16)/B16</f>
        <v>5.5682068415657389</v>
      </c>
    </row>
    <row r="17" spans="1:17" ht="15" thickBot="1" x14ac:dyDescent="0.35">
      <c r="A17" s="39" t="s">
        <v>27</v>
      </c>
      <c r="B17" s="1">
        <v>157713</v>
      </c>
      <c r="C17" s="2"/>
      <c r="D17" s="1">
        <v>4092</v>
      </c>
      <c r="E17" s="2"/>
      <c r="F17" s="1">
        <v>112914</v>
      </c>
      <c r="G17" s="1">
        <v>40707</v>
      </c>
      <c r="H17" s="1">
        <v>23427</v>
      </c>
      <c r="I17" s="2">
        <v>608</v>
      </c>
      <c r="J17" s="1">
        <v>2642522</v>
      </c>
      <c r="K17" s="1">
        <v>392519</v>
      </c>
      <c r="L17" s="1">
        <v>6732219</v>
      </c>
      <c r="M17" s="42"/>
      <c r="N17" s="35">
        <f>IFERROR(B17/J17,0)</f>
        <v>5.9682757608072894E-2</v>
      </c>
      <c r="O17" s="36">
        <f>IFERROR(I17/H17,0)</f>
        <v>2.5952960259529603E-2</v>
      </c>
      <c r="P17" s="34">
        <f>D17*250</f>
        <v>1023000</v>
      </c>
      <c r="Q17" s="37">
        <f>ABS(P17-B17)/B17</f>
        <v>5.4864659222765404</v>
      </c>
    </row>
    <row r="18" spans="1:17" ht="15" thickBot="1" x14ac:dyDescent="0.35">
      <c r="A18" s="39" t="s">
        <v>41</v>
      </c>
      <c r="B18" s="1">
        <v>113964</v>
      </c>
      <c r="C18" s="51">
        <v>1036</v>
      </c>
      <c r="D18" s="1">
        <v>1629</v>
      </c>
      <c r="E18" s="47">
        <v>8</v>
      </c>
      <c r="F18" s="1">
        <v>87455</v>
      </c>
      <c r="G18" s="1">
        <v>24880</v>
      </c>
      <c r="H18" s="1">
        <v>36121</v>
      </c>
      <c r="I18" s="2">
        <v>516</v>
      </c>
      <c r="J18" s="1">
        <v>930118</v>
      </c>
      <c r="K18" s="1">
        <v>294801</v>
      </c>
      <c r="L18" s="1">
        <v>3155070</v>
      </c>
      <c r="M18" s="42"/>
      <c r="N18" s="35">
        <f>IFERROR(B18/J18,0)</f>
        <v>0.12252638912482072</v>
      </c>
      <c r="O18" s="36">
        <f>IFERROR(I18/H18,0)</f>
        <v>1.4285318789623764E-2</v>
      </c>
      <c r="P18" s="34">
        <f>D18*250</f>
        <v>407250</v>
      </c>
      <c r="Q18" s="37">
        <f>ABS(P18-B18)/B18</f>
        <v>2.5734968937559231</v>
      </c>
    </row>
    <row r="19" spans="1:17" ht="15" thickBot="1" x14ac:dyDescent="0.35">
      <c r="A19" s="39" t="s">
        <v>45</v>
      </c>
      <c r="B19" s="1">
        <v>77866</v>
      </c>
      <c r="C19" s="51">
        <v>1636</v>
      </c>
      <c r="D19" s="2">
        <v>975</v>
      </c>
      <c r="E19" s="2"/>
      <c r="F19" s="1">
        <v>59660</v>
      </c>
      <c r="G19" s="1">
        <v>17231</v>
      </c>
      <c r="H19" s="1">
        <v>26728</v>
      </c>
      <c r="I19" s="2">
        <v>335</v>
      </c>
      <c r="J19" s="1">
        <v>616262</v>
      </c>
      <c r="K19" s="1">
        <v>211533</v>
      </c>
      <c r="L19" s="1">
        <v>2913314</v>
      </c>
      <c r="M19" s="42"/>
      <c r="N19" s="35">
        <f>IFERROR(B19/J19,0)</f>
        <v>0.12635210348845133</v>
      </c>
      <c r="O19" s="36">
        <f>IFERROR(I19/H19,0)</f>
        <v>1.2533672553127807E-2</v>
      </c>
      <c r="P19" s="34">
        <f>D19*250</f>
        <v>243750</v>
      </c>
      <c r="Q19" s="37">
        <f>ABS(P19-B19)/B19</f>
        <v>2.1303778285772994</v>
      </c>
    </row>
    <row r="20" spans="1:17" ht="15" thickBot="1" x14ac:dyDescent="0.35">
      <c r="A20" s="39" t="s">
        <v>38</v>
      </c>
      <c r="B20" s="1">
        <v>93748</v>
      </c>
      <c r="C20" s="2"/>
      <c r="D20" s="1">
        <v>1396</v>
      </c>
      <c r="E20" s="2"/>
      <c r="F20" s="1">
        <v>17722</v>
      </c>
      <c r="G20" s="1">
        <v>74630</v>
      </c>
      <c r="H20" s="1">
        <v>20984</v>
      </c>
      <c r="I20" s="2">
        <v>312</v>
      </c>
      <c r="J20" s="1">
        <v>1887520</v>
      </c>
      <c r="K20" s="1">
        <v>422484</v>
      </c>
      <c r="L20" s="1">
        <v>4467673</v>
      </c>
      <c r="M20" s="42"/>
      <c r="N20" s="35">
        <f>IFERROR(B20/J20,0)</f>
        <v>4.9667288293633975E-2</v>
      </c>
      <c r="O20" s="36">
        <f>IFERROR(I20/H20,0)</f>
        <v>1.4868471216164697E-2</v>
      </c>
      <c r="P20" s="34">
        <f>D20*250</f>
        <v>349000</v>
      </c>
      <c r="Q20" s="37">
        <f>ABS(P20-B20)/B20</f>
        <v>2.7227460852498186</v>
      </c>
    </row>
    <row r="21" spans="1:17" ht="15" thickBot="1" x14ac:dyDescent="0.35">
      <c r="A21" s="39" t="s">
        <v>14</v>
      </c>
      <c r="B21" s="1">
        <v>178870</v>
      </c>
      <c r="C21" s="2"/>
      <c r="D21" s="1">
        <v>5820</v>
      </c>
      <c r="E21" s="2"/>
      <c r="F21" s="1">
        <v>165282</v>
      </c>
      <c r="G21" s="1">
        <v>7768</v>
      </c>
      <c r="H21" s="1">
        <v>38477</v>
      </c>
      <c r="I21" s="1">
        <v>1252</v>
      </c>
      <c r="J21" s="1">
        <v>2667505</v>
      </c>
      <c r="K21" s="1">
        <v>573806</v>
      </c>
      <c r="L21" s="1">
        <v>4648794</v>
      </c>
      <c r="M21" s="42"/>
      <c r="N21" s="35">
        <f>IFERROR(B21/J21,0)</f>
        <v>6.7055169531078665E-2</v>
      </c>
      <c r="O21" s="36">
        <f>IFERROR(I21/H21,0)</f>
        <v>3.2538919354419521E-2</v>
      </c>
      <c r="P21" s="34">
        <f>D21*250</f>
        <v>1455000</v>
      </c>
      <c r="Q21" s="37">
        <f>ABS(P21-B21)/B21</f>
        <v>7.1343992843964887</v>
      </c>
    </row>
    <row r="22" spans="1:17" ht="15" thickBot="1" x14ac:dyDescent="0.35">
      <c r="A22" s="39" t="s">
        <v>39</v>
      </c>
      <c r="B22" s="1">
        <v>6095</v>
      </c>
      <c r="C22" s="2"/>
      <c r="D22" s="2">
        <v>146</v>
      </c>
      <c r="E22" s="2"/>
      <c r="F22" s="1">
        <v>5307</v>
      </c>
      <c r="G22" s="2">
        <v>642</v>
      </c>
      <c r="H22" s="1">
        <v>4534</v>
      </c>
      <c r="I22" s="2">
        <v>109</v>
      </c>
      <c r="J22" s="1">
        <v>577139</v>
      </c>
      <c r="K22" s="1">
        <v>429351</v>
      </c>
      <c r="L22" s="1">
        <v>1344212</v>
      </c>
      <c r="M22" s="42"/>
      <c r="N22" s="35">
        <f>IFERROR(B22/J22,0)</f>
        <v>1.0560714143386602E-2</v>
      </c>
      <c r="O22" s="36">
        <f>IFERROR(I22/H22,0)</f>
        <v>2.4040582267313631E-2</v>
      </c>
      <c r="P22" s="34">
        <f>D22*250</f>
        <v>36500</v>
      </c>
      <c r="Q22" s="37">
        <f>ABS(P22-B22)/B22</f>
        <v>4.9885151763740767</v>
      </c>
    </row>
    <row r="23" spans="1:17" ht="15" thickBot="1" x14ac:dyDescent="0.35">
      <c r="A23" s="39" t="s">
        <v>26</v>
      </c>
      <c r="B23" s="1">
        <v>138691</v>
      </c>
      <c r="C23" s="2"/>
      <c r="D23" s="1">
        <v>4078</v>
      </c>
      <c r="E23" s="2"/>
      <c r="F23" s="1">
        <v>8030</v>
      </c>
      <c r="G23" s="1">
        <v>126583</v>
      </c>
      <c r="H23" s="1">
        <v>22941</v>
      </c>
      <c r="I23" s="2">
        <v>675</v>
      </c>
      <c r="J23" s="1">
        <v>3201774</v>
      </c>
      <c r="K23" s="1">
        <v>529597</v>
      </c>
      <c r="L23" s="1">
        <v>6045680</v>
      </c>
      <c r="M23" s="42"/>
      <c r="N23" s="35">
        <f>IFERROR(B23/J23,0)</f>
        <v>4.331692368043466E-2</v>
      </c>
      <c r="O23" s="36">
        <f>IFERROR(I23/H23,0)</f>
        <v>2.9423303256178895E-2</v>
      </c>
      <c r="P23" s="34">
        <f>D23*250</f>
        <v>1019500</v>
      </c>
      <c r="Q23" s="37">
        <f>ABS(P23-B23)/B23</f>
        <v>6.3508735245978469</v>
      </c>
    </row>
    <row r="24" spans="1:17" ht="15" thickBot="1" x14ac:dyDescent="0.35">
      <c r="A24" s="39" t="s">
        <v>17</v>
      </c>
      <c r="B24" s="1">
        <v>148285</v>
      </c>
      <c r="C24" s="2"/>
      <c r="D24" s="1">
        <v>9830</v>
      </c>
      <c r="E24" s="2"/>
      <c r="F24" s="1">
        <v>122856</v>
      </c>
      <c r="G24" s="1">
        <v>15599</v>
      </c>
      <c r="H24" s="1">
        <v>21514</v>
      </c>
      <c r="I24" s="1">
        <v>1426</v>
      </c>
      <c r="J24" s="1">
        <v>2893276</v>
      </c>
      <c r="K24" s="1">
        <v>419771</v>
      </c>
      <c r="L24" s="1">
        <v>6892503</v>
      </c>
      <c r="M24" s="42"/>
      <c r="N24" s="35">
        <f>IFERROR(B24/J24,0)</f>
        <v>5.1251591621400791E-2</v>
      </c>
      <c r="O24" s="36">
        <f>IFERROR(I24/H24,0)</f>
        <v>6.6282420749279536E-2</v>
      </c>
      <c r="P24" s="34">
        <f>D24*250</f>
        <v>2457500</v>
      </c>
      <c r="Q24" s="37">
        <f>ABS(P24-B24)/B24</f>
        <v>15.572815861348079</v>
      </c>
    </row>
    <row r="25" spans="1:17" ht="15" thickBot="1" x14ac:dyDescent="0.35">
      <c r="A25" s="39" t="s">
        <v>11</v>
      </c>
      <c r="B25" s="1">
        <v>172122</v>
      </c>
      <c r="C25" s="2"/>
      <c r="D25" s="1">
        <v>7484</v>
      </c>
      <c r="E25" s="2"/>
      <c r="F25" s="1">
        <v>109539</v>
      </c>
      <c r="G25" s="1">
        <v>55099</v>
      </c>
      <c r="H25" s="1">
        <v>17235</v>
      </c>
      <c r="I25" s="2">
        <v>749</v>
      </c>
      <c r="J25" s="1">
        <v>4883659</v>
      </c>
      <c r="K25" s="1">
        <v>489009</v>
      </c>
      <c r="L25" s="1">
        <v>9986857</v>
      </c>
      <c r="M25" s="42"/>
      <c r="N25" s="35">
        <f>IFERROR(B25/J25,0)</f>
        <v>3.5244475504944139E-2</v>
      </c>
      <c r="O25" s="36">
        <f>IFERROR(I25/H25,0)</f>
        <v>4.3458079489411085E-2</v>
      </c>
      <c r="P25" s="34">
        <f>D25*250</f>
        <v>1871000</v>
      </c>
      <c r="Q25" s="37">
        <f>ABS(P25-B25)/B25</f>
        <v>9.8701967209305028</v>
      </c>
    </row>
    <row r="26" spans="1:17" ht="15" thickBot="1" x14ac:dyDescent="0.35">
      <c r="A26" s="39" t="s">
        <v>32</v>
      </c>
      <c r="B26" s="1">
        <v>129863</v>
      </c>
      <c r="C26" s="2"/>
      <c r="D26" s="1">
        <v>2367</v>
      </c>
      <c r="E26" s="2"/>
      <c r="F26" s="1">
        <v>114679</v>
      </c>
      <c r="G26" s="1">
        <v>12817</v>
      </c>
      <c r="H26" s="1">
        <v>23027</v>
      </c>
      <c r="I26" s="2">
        <v>420</v>
      </c>
      <c r="J26" s="1">
        <v>2614124</v>
      </c>
      <c r="K26" s="1">
        <v>463527</v>
      </c>
      <c r="L26" s="1">
        <v>5639632</v>
      </c>
      <c r="M26" s="42"/>
      <c r="N26" s="35">
        <f>IFERROR(B26/J26,0)</f>
        <v>4.9677444528262622E-2</v>
      </c>
      <c r="O26" s="36">
        <f>IFERROR(I26/H26,0)</f>
        <v>1.8239458027532896E-2</v>
      </c>
      <c r="P26" s="34">
        <f>D26*250</f>
        <v>591750</v>
      </c>
      <c r="Q26" s="37">
        <f>ABS(P26-B26)/B26</f>
        <v>3.5567251642115152</v>
      </c>
    </row>
    <row r="27" spans="1:17" ht="15" thickBot="1" x14ac:dyDescent="0.35">
      <c r="A27" s="39" t="s">
        <v>30</v>
      </c>
      <c r="B27" s="1">
        <v>113876</v>
      </c>
      <c r="C27" s="2"/>
      <c r="D27" s="1">
        <v>3238</v>
      </c>
      <c r="E27" s="2"/>
      <c r="F27" s="1">
        <v>97675</v>
      </c>
      <c r="G27" s="1">
        <v>12963</v>
      </c>
      <c r="H27" s="1">
        <v>38263</v>
      </c>
      <c r="I27" s="1">
        <v>1088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0.12094756205843243</v>
      </c>
      <c r="O27" s="36">
        <f>IFERROR(I27/H27,0)</f>
        <v>2.8434780336094923E-2</v>
      </c>
      <c r="P27" s="34">
        <f>D27*250</f>
        <v>809500</v>
      </c>
      <c r="Q27" s="37">
        <f>ABS(P27-B27)/B27</f>
        <v>6.1086093645719908</v>
      </c>
    </row>
    <row r="28" spans="1:17" ht="15" thickBot="1" x14ac:dyDescent="0.35">
      <c r="A28" s="39" t="s">
        <v>35</v>
      </c>
      <c r="B28" s="1">
        <v>173581</v>
      </c>
      <c r="C28" s="51">
        <v>2496</v>
      </c>
      <c r="D28" s="1">
        <v>2814</v>
      </c>
      <c r="E28" s="47">
        <v>25</v>
      </c>
      <c r="F28" s="1">
        <v>40728</v>
      </c>
      <c r="G28" s="1">
        <v>130039</v>
      </c>
      <c r="H28" s="1">
        <v>28282</v>
      </c>
      <c r="I28" s="2">
        <v>458</v>
      </c>
      <c r="J28" s="1">
        <v>2477724</v>
      </c>
      <c r="K28" s="1">
        <v>403707</v>
      </c>
      <c r="L28" s="1">
        <v>6137428</v>
      </c>
      <c r="M28" s="42"/>
      <c r="N28" s="35">
        <f>IFERROR(B28/J28,0)</f>
        <v>7.0056632619290932E-2</v>
      </c>
      <c r="O28" s="36">
        <f>IFERROR(I28/H28,0)</f>
        <v>1.6194045682766424E-2</v>
      </c>
      <c r="P28" s="34">
        <f>D28*250</f>
        <v>703500</v>
      </c>
      <c r="Q28" s="37">
        <f>ABS(P28-B28)/B28</f>
        <v>3.0528629285463271</v>
      </c>
    </row>
    <row r="29" spans="1:17" ht="15" thickBot="1" x14ac:dyDescent="0.35">
      <c r="A29" s="39" t="s">
        <v>51</v>
      </c>
      <c r="B29" s="1">
        <v>26503</v>
      </c>
      <c r="C29" s="2"/>
      <c r="D29" s="2">
        <v>282</v>
      </c>
      <c r="E29" s="2"/>
      <c r="F29" s="1">
        <v>16611</v>
      </c>
      <c r="G29" s="1">
        <v>9610</v>
      </c>
      <c r="H29" s="1">
        <v>24797</v>
      </c>
      <c r="I29" s="2">
        <v>264</v>
      </c>
      <c r="J29" s="1">
        <v>461000</v>
      </c>
      <c r="K29" s="1">
        <v>431334</v>
      </c>
      <c r="L29" s="1">
        <v>1068778</v>
      </c>
      <c r="M29" s="43"/>
      <c r="N29" s="35">
        <f>IFERROR(B29/J29,0)</f>
        <v>5.7490238611713665E-2</v>
      </c>
      <c r="O29" s="36">
        <f>IFERROR(I29/H29,0)</f>
        <v>1.0646449167237972E-2</v>
      </c>
      <c r="P29" s="34">
        <f>D29*250</f>
        <v>70500</v>
      </c>
      <c r="Q29" s="37">
        <f>ABS(P29-B29)/B29</f>
        <v>1.6600762177866657</v>
      </c>
    </row>
    <row r="30" spans="1:17" ht="15" thickBot="1" x14ac:dyDescent="0.35">
      <c r="A30" s="39" t="s">
        <v>50</v>
      </c>
      <c r="B30" s="1">
        <v>62510</v>
      </c>
      <c r="C30" s="2"/>
      <c r="D30" s="2">
        <v>591</v>
      </c>
      <c r="E30" s="2"/>
      <c r="F30" s="1">
        <v>41008</v>
      </c>
      <c r="G30" s="1">
        <v>20911</v>
      </c>
      <c r="H30" s="1">
        <v>32315</v>
      </c>
      <c r="I30" s="2">
        <v>306</v>
      </c>
      <c r="J30" s="1">
        <v>564589</v>
      </c>
      <c r="K30" s="1">
        <v>291867</v>
      </c>
      <c r="L30" s="1">
        <v>1934408</v>
      </c>
      <c r="M30" s="42"/>
      <c r="N30" s="35">
        <f>IFERROR(B30/J30,0)</f>
        <v>0.11071770792558835</v>
      </c>
      <c r="O30" s="36">
        <f>IFERROR(I30/H30,0)</f>
        <v>9.4692867089586873E-3</v>
      </c>
      <c r="P30" s="34">
        <f>D30*250</f>
        <v>147750</v>
      </c>
      <c r="Q30" s="37">
        <f>ABS(P30-B30)/B30</f>
        <v>1.3636218205087185</v>
      </c>
    </row>
    <row r="31" spans="1:17" ht="15" thickBot="1" x14ac:dyDescent="0.35">
      <c r="A31" s="39" t="s">
        <v>31</v>
      </c>
      <c r="B31" s="1">
        <v>93666</v>
      </c>
      <c r="C31" s="2"/>
      <c r="D31" s="1">
        <v>1738</v>
      </c>
      <c r="E31" s="2"/>
      <c r="F31" s="1">
        <v>68699</v>
      </c>
      <c r="G31" s="1">
        <v>23229</v>
      </c>
      <c r="H31" s="1">
        <v>30409</v>
      </c>
      <c r="I31" s="2">
        <v>564</v>
      </c>
      <c r="J31" s="1">
        <v>1185069</v>
      </c>
      <c r="K31" s="1">
        <v>384743</v>
      </c>
      <c r="L31" s="1">
        <v>3080156</v>
      </c>
      <c r="M31" s="42"/>
      <c r="N31" s="35">
        <f>IFERROR(B31/J31,0)</f>
        <v>7.9038435736653312E-2</v>
      </c>
      <c r="O31" s="36">
        <f>IFERROR(I31/H31,0)</f>
        <v>1.8547140649149921E-2</v>
      </c>
      <c r="P31" s="34">
        <f>D31*250</f>
        <v>434500</v>
      </c>
      <c r="Q31" s="37">
        <f>ABS(P31-B31)/B31</f>
        <v>3.6388230521213676</v>
      </c>
    </row>
    <row r="32" spans="1:17" ht="15" thickBot="1" x14ac:dyDescent="0.35">
      <c r="A32" s="39" t="s">
        <v>42</v>
      </c>
      <c r="B32" s="1">
        <v>10112</v>
      </c>
      <c r="C32" s="2"/>
      <c r="D32" s="2">
        <v>471</v>
      </c>
      <c r="E32" s="2"/>
      <c r="F32" s="1">
        <v>8745</v>
      </c>
      <c r="G32" s="2">
        <v>896</v>
      </c>
      <c r="H32" s="1">
        <v>7437</v>
      </c>
      <c r="I32" s="2">
        <v>346</v>
      </c>
      <c r="J32" s="1">
        <v>358070</v>
      </c>
      <c r="K32" s="1">
        <v>263343</v>
      </c>
      <c r="L32" s="1">
        <v>1359711</v>
      </c>
      <c r="M32" s="42"/>
      <c r="N32" s="35">
        <f>IFERROR(B32/J32,0)</f>
        <v>2.8240288211802161E-2</v>
      </c>
      <c r="O32" s="36">
        <f>IFERROR(I32/H32,0)</f>
        <v>4.6524136076374879E-2</v>
      </c>
      <c r="P32" s="34">
        <f>D32*250</f>
        <v>117750</v>
      </c>
      <c r="Q32" s="37">
        <f>ABS(P32-B32)/B32</f>
        <v>10.644580696202532</v>
      </c>
    </row>
    <row r="33" spans="1:17" ht="15" thickBot="1" x14ac:dyDescent="0.35">
      <c r="A33" s="39" t="s">
        <v>8</v>
      </c>
      <c r="B33" s="1">
        <v>229825</v>
      </c>
      <c r="C33" s="2"/>
      <c r="D33" s="1">
        <v>16398</v>
      </c>
      <c r="E33" s="2"/>
      <c r="F33" s="1">
        <v>178800</v>
      </c>
      <c r="G33" s="1">
        <v>34627</v>
      </c>
      <c r="H33" s="1">
        <v>25875</v>
      </c>
      <c r="I33" s="1">
        <v>1846</v>
      </c>
      <c r="J33" s="1">
        <v>4337985</v>
      </c>
      <c r="K33" s="1">
        <v>488391</v>
      </c>
      <c r="L33" s="1">
        <v>8882190</v>
      </c>
      <c r="M33" s="42"/>
      <c r="N33" s="35">
        <f>IFERROR(B33/J33,0)</f>
        <v>5.2979666826879303E-2</v>
      </c>
      <c r="O33" s="36">
        <f>IFERROR(I33/H33,0)</f>
        <v>7.134299516908213E-2</v>
      </c>
      <c r="P33" s="34">
        <f>D33*250</f>
        <v>4099500</v>
      </c>
      <c r="Q33" s="37">
        <f>ABS(P33-B33)/B33</f>
        <v>16.837485042967476</v>
      </c>
    </row>
    <row r="34" spans="1:17" ht="15" thickBot="1" x14ac:dyDescent="0.35">
      <c r="A34" s="39" t="s">
        <v>44</v>
      </c>
      <c r="B34" s="1">
        <v>40168</v>
      </c>
      <c r="C34" s="2"/>
      <c r="D34" s="2">
        <v>960</v>
      </c>
      <c r="E34" s="2"/>
      <c r="F34" s="1">
        <v>20655</v>
      </c>
      <c r="G34" s="1">
        <v>18553</v>
      </c>
      <c r="H34" s="1">
        <v>19157</v>
      </c>
      <c r="I34" s="2">
        <v>458</v>
      </c>
      <c r="J34" s="1">
        <v>1099484</v>
      </c>
      <c r="K34" s="1">
        <v>524356</v>
      </c>
      <c r="L34" s="1">
        <v>2096829</v>
      </c>
      <c r="M34" s="42"/>
      <c r="N34" s="35">
        <f>IFERROR(B34/J34,0)</f>
        <v>3.6533501169639576E-2</v>
      </c>
      <c r="O34" s="36">
        <f>IFERROR(I34/H34,0)</f>
        <v>2.3907709975465888E-2</v>
      </c>
      <c r="P34" s="34">
        <f>D34*250</f>
        <v>240000</v>
      </c>
      <c r="Q34" s="37">
        <f>ABS(P34-B34)/B34</f>
        <v>4.9749053973312085</v>
      </c>
    </row>
    <row r="35" spans="1:17" ht="15" thickBot="1" x14ac:dyDescent="0.35">
      <c r="A35" s="39" t="s">
        <v>7</v>
      </c>
      <c r="B35" s="1">
        <v>528066</v>
      </c>
      <c r="C35" s="2"/>
      <c r="D35" s="1">
        <v>33549</v>
      </c>
      <c r="E35" s="2"/>
      <c r="F35" s="1">
        <v>413757</v>
      </c>
      <c r="G35" s="1">
        <v>80760</v>
      </c>
      <c r="H35" s="1">
        <v>27145</v>
      </c>
      <c r="I35" s="1">
        <v>1725</v>
      </c>
      <c r="J35" s="1">
        <v>13474353</v>
      </c>
      <c r="K35" s="1">
        <v>692642</v>
      </c>
      <c r="L35" s="1">
        <v>19453561</v>
      </c>
      <c r="M35" s="42"/>
      <c r="N35" s="35">
        <f>IFERROR(B35/J35,0)</f>
        <v>3.9190453151999212E-2</v>
      </c>
      <c r="O35" s="36">
        <f>IFERROR(I35/H35,0)</f>
        <v>6.3547614662000373E-2</v>
      </c>
      <c r="P35" s="34">
        <f>D35*250</f>
        <v>8387250</v>
      </c>
      <c r="Q35" s="37">
        <f>ABS(P35-B35)/B35</f>
        <v>14.88295781209167</v>
      </c>
    </row>
    <row r="36" spans="1:17" ht="15" thickBot="1" x14ac:dyDescent="0.35">
      <c r="A36" s="39" t="s">
        <v>24</v>
      </c>
      <c r="B36" s="1">
        <v>255708</v>
      </c>
      <c r="C36" s="2"/>
      <c r="D36" s="1">
        <v>4114</v>
      </c>
      <c r="E36" s="2"/>
      <c r="F36" s="1">
        <v>218541</v>
      </c>
      <c r="G36" s="1">
        <v>33053</v>
      </c>
      <c r="H36" s="1">
        <v>24381</v>
      </c>
      <c r="I36" s="2">
        <v>392</v>
      </c>
      <c r="J36" s="1">
        <v>3753953</v>
      </c>
      <c r="K36" s="1">
        <v>357926</v>
      </c>
      <c r="L36" s="1">
        <v>10488084</v>
      </c>
      <c r="M36" s="42"/>
      <c r="N36" s="35">
        <f>IFERROR(B36/J36,0)</f>
        <v>6.8116995604366917E-2</v>
      </c>
      <c r="O36" s="36">
        <f>IFERROR(I36/H36,0)</f>
        <v>1.6078093597473444E-2</v>
      </c>
      <c r="P36" s="34">
        <f>D36*250</f>
        <v>1028500</v>
      </c>
      <c r="Q36" s="37">
        <f>ABS(P36-B36)/B36</f>
        <v>3.0221659079887999</v>
      </c>
    </row>
    <row r="37" spans="1:17" ht="15" thickBot="1" x14ac:dyDescent="0.35">
      <c r="A37" s="39" t="s">
        <v>53</v>
      </c>
      <c r="B37" s="1">
        <v>35939</v>
      </c>
      <c r="C37" s="2"/>
      <c r="D37" s="2">
        <v>440</v>
      </c>
      <c r="E37" s="2"/>
      <c r="F37" s="1">
        <v>29136</v>
      </c>
      <c r="G37" s="1">
        <v>6363</v>
      </c>
      <c r="H37" s="1">
        <v>47160</v>
      </c>
      <c r="I37" s="2">
        <v>577</v>
      </c>
      <c r="J37" s="1">
        <v>279702</v>
      </c>
      <c r="K37" s="1">
        <v>367033</v>
      </c>
      <c r="L37" s="1">
        <v>762062</v>
      </c>
      <c r="M37" s="42"/>
      <c r="N37" s="35">
        <f>IFERROR(B37/J37,0)</f>
        <v>0.1284903218425324</v>
      </c>
      <c r="O37" s="36">
        <f>IFERROR(I37/H37,0)</f>
        <v>1.2234944868532655E-2</v>
      </c>
      <c r="P37" s="34">
        <f>D37*250</f>
        <v>110000</v>
      </c>
      <c r="Q37" s="37">
        <f>ABS(P37-B37)/B37</f>
        <v>2.0607418125156514</v>
      </c>
    </row>
    <row r="38" spans="1:17" ht="15" thickBot="1" x14ac:dyDescent="0.35">
      <c r="A38" s="39" t="s">
        <v>21</v>
      </c>
      <c r="B38" s="1">
        <v>193038</v>
      </c>
      <c r="C38" s="2"/>
      <c r="D38" s="1">
        <v>5218</v>
      </c>
      <c r="E38" s="2"/>
      <c r="F38" s="1">
        <v>156421</v>
      </c>
      <c r="G38" s="1">
        <v>31399</v>
      </c>
      <c r="H38" s="1">
        <v>16514</v>
      </c>
      <c r="I38" s="2">
        <v>446</v>
      </c>
      <c r="J38" s="1">
        <v>4090314</v>
      </c>
      <c r="K38" s="1">
        <v>349925</v>
      </c>
      <c r="L38" s="1">
        <v>11689100</v>
      </c>
      <c r="M38" s="42"/>
      <c r="N38" s="35">
        <f>IFERROR(B38/J38,0)</f>
        <v>4.719393181061405E-2</v>
      </c>
      <c r="O38" s="36">
        <f>IFERROR(I38/H38,0)</f>
        <v>2.7007387671066974E-2</v>
      </c>
      <c r="P38" s="34">
        <f>D38*250</f>
        <v>1304500</v>
      </c>
      <c r="Q38" s="37">
        <f>ABS(P38-B38)/B38</f>
        <v>5.7577368186574667</v>
      </c>
    </row>
    <row r="39" spans="1:17" ht="15" thickBot="1" x14ac:dyDescent="0.35">
      <c r="A39" s="39" t="s">
        <v>46</v>
      </c>
      <c r="B39" s="1">
        <v>113856</v>
      </c>
      <c r="C39" s="2"/>
      <c r="D39" s="1">
        <v>1234</v>
      </c>
      <c r="E39" s="2"/>
      <c r="F39" s="1">
        <v>97490</v>
      </c>
      <c r="G39" s="1">
        <v>15132</v>
      </c>
      <c r="H39" s="1">
        <v>28774</v>
      </c>
      <c r="I39" s="2">
        <v>312</v>
      </c>
      <c r="J39" s="1">
        <v>1546238</v>
      </c>
      <c r="K39" s="1">
        <v>390763</v>
      </c>
      <c r="L39" s="1">
        <v>3956971</v>
      </c>
      <c r="M39" s="42"/>
      <c r="N39" s="35">
        <f>IFERROR(B39/J39,0)</f>
        <v>7.363420120317829E-2</v>
      </c>
      <c r="O39" s="36">
        <f>IFERROR(I39/H39,0)</f>
        <v>1.0843122263154236E-2</v>
      </c>
      <c r="P39" s="34">
        <f>D39*250</f>
        <v>308500</v>
      </c>
      <c r="Q39" s="37">
        <f>ABS(P39-B39)/B39</f>
        <v>1.7095629567172568</v>
      </c>
    </row>
    <row r="40" spans="1:17" ht="15" thickBot="1" x14ac:dyDescent="0.35">
      <c r="A40" s="39" t="s">
        <v>37</v>
      </c>
      <c r="B40" s="1">
        <v>41348</v>
      </c>
      <c r="C40" s="2"/>
      <c r="D40" s="2">
        <v>649</v>
      </c>
      <c r="E40" s="2"/>
      <c r="F40" s="2" t="s">
        <v>104</v>
      </c>
      <c r="G40" s="2" t="s">
        <v>104</v>
      </c>
      <c r="H40" s="1">
        <v>9803</v>
      </c>
      <c r="I40" s="2">
        <v>154</v>
      </c>
      <c r="J40" s="1">
        <v>813114</v>
      </c>
      <c r="K40" s="1">
        <v>192784</v>
      </c>
      <c r="L40" s="1">
        <v>4217737</v>
      </c>
      <c r="M40" s="42"/>
      <c r="N40" s="35">
        <f>IFERROR(B40/J40,0)</f>
        <v>5.0851418128331327E-2</v>
      </c>
      <c r="O40" s="36">
        <f>IFERROR(I40/H40,0)</f>
        <v>1.5709476690808934E-2</v>
      </c>
      <c r="P40" s="34">
        <f>D40*250</f>
        <v>162250</v>
      </c>
      <c r="Q40" s="37">
        <f>ABS(P40-B40)/B40</f>
        <v>2.9240108348650478</v>
      </c>
    </row>
    <row r="41" spans="1:17" ht="15" thickBot="1" x14ac:dyDescent="0.35">
      <c r="A41" s="39" t="s">
        <v>19</v>
      </c>
      <c r="B41" s="1">
        <v>195659</v>
      </c>
      <c r="C41" s="2"/>
      <c r="D41" s="1">
        <v>8703</v>
      </c>
      <c r="E41" s="2"/>
      <c r="F41" s="1">
        <v>148804</v>
      </c>
      <c r="G41" s="1">
        <v>38152</v>
      </c>
      <c r="H41" s="1">
        <v>15283</v>
      </c>
      <c r="I41" s="2">
        <v>680</v>
      </c>
      <c r="J41" s="1">
        <v>2530658</v>
      </c>
      <c r="K41" s="1">
        <v>197677</v>
      </c>
      <c r="L41" s="1">
        <v>12801989</v>
      </c>
      <c r="M41" s="42"/>
      <c r="N41" s="35">
        <f>IFERROR(B41/J41,0)</f>
        <v>7.7315464989737848E-2</v>
      </c>
      <c r="O41" s="36">
        <f>IFERROR(I41/H41,0)</f>
        <v>4.449388209121246E-2</v>
      </c>
      <c r="P41" s="34">
        <f>D41*250</f>
        <v>2175750</v>
      </c>
      <c r="Q41" s="37">
        <f>ABS(P41-B41)/B41</f>
        <v>10.120112031646896</v>
      </c>
    </row>
    <row r="42" spans="1:17" ht="13.5" thickBot="1" x14ac:dyDescent="0.35">
      <c r="A42" s="40" t="s">
        <v>65</v>
      </c>
      <c r="B42" s="1">
        <v>60984</v>
      </c>
      <c r="C42" s="2"/>
      <c r="D42" s="2">
        <v>791</v>
      </c>
      <c r="E42" s="2"/>
      <c r="F42" s="2" t="s">
        <v>104</v>
      </c>
      <c r="G42" s="2" t="s">
        <v>104</v>
      </c>
      <c r="H42" s="1">
        <v>18006</v>
      </c>
      <c r="I42" s="2">
        <v>234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0.13141036000801598</v>
      </c>
      <c r="O42" s="36">
        <f>IFERROR(I42/H42,0)</f>
        <v>1.299566811062979E-2</v>
      </c>
      <c r="P42" s="34">
        <f>D42*250</f>
        <v>197750</v>
      </c>
      <c r="Q42" s="37">
        <f>ABS(P42-B42)/B42</f>
        <v>2.2426538108356291</v>
      </c>
    </row>
    <row r="43" spans="1:17" ht="15" thickBot="1" x14ac:dyDescent="0.35">
      <c r="A43" s="39" t="s">
        <v>40</v>
      </c>
      <c r="B43" s="1">
        <v>30118</v>
      </c>
      <c r="C43" s="2"/>
      <c r="D43" s="1">
        <v>1177</v>
      </c>
      <c r="E43" s="2"/>
      <c r="F43" s="1">
        <v>2602</v>
      </c>
      <c r="G43" s="1">
        <v>26339</v>
      </c>
      <c r="H43" s="1">
        <v>28430</v>
      </c>
      <c r="I43" s="1">
        <v>1111</v>
      </c>
      <c r="J43" s="1">
        <v>1034572</v>
      </c>
      <c r="K43" s="1">
        <v>976600</v>
      </c>
      <c r="L43" s="1">
        <v>1059361</v>
      </c>
      <c r="M43" s="42"/>
      <c r="N43" s="35">
        <f>IFERROR(B43/J43,0)</f>
        <v>2.9111555309828605E-2</v>
      </c>
      <c r="O43" s="36">
        <f>IFERROR(I43/H43,0)</f>
        <v>3.9078438269433698E-2</v>
      </c>
      <c r="P43" s="34">
        <f>D43*250</f>
        <v>294250</v>
      </c>
      <c r="Q43" s="37">
        <f>ABS(P43-B43)/B43</f>
        <v>8.7699050401753098</v>
      </c>
    </row>
    <row r="44" spans="1:17" ht="15" thickBot="1" x14ac:dyDescent="0.35">
      <c r="A44" s="39" t="s">
        <v>25</v>
      </c>
      <c r="B44" s="1">
        <v>168549</v>
      </c>
      <c r="C44" s="2"/>
      <c r="D44" s="1">
        <v>3777</v>
      </c>
      <c r="E44" s="2"/>
      <c r="F44" s="1">
        <v>85420</v>
      </c>
      <c r="G44" s="1">
        <v>79352</v>
      </c>
      <c r="H44" s="1">
        <v>32736</v>
      </c>
      <c r="I44" s="2">
        <v>734</v>
      </c>
      <c r="J44" s="1">
        <v>1838134</v>
      </c>
      <c r="K44" s="1">
        <v>357008</v>
      </c>
      <c r="L44" s="1">
        <v>5148714</v>
      </c>
      <c r="M44" s="42"/>
      <c r="N44" s="35">
        <f>IFERROR(B44/J44,0)</f>
        <v>9.1695708800337727E-2</v>
      </c>
      <c r="O44" s="36">
        <f>IFERROR(I44/H44,0)</f>
        <v>2.2421798631476052E-2</v>
      </c>
      <c r="P44" s="34">
        <f>D44*250</f>
        <v>944250</v>
      </c>
      <c r="Q44" s="37">
        <f>ABS(P44-B44)/B44</f>
        <v>4.6022284320879985</v>
      </c>
    </row>
    <row r="45" spans="1:17" ht="15" thickBot="1" x14ac:dyDescent="0.35">
      <c r="A45" s="39" t="s">
        <v>54</v>
      </c>
      <c r="B45" s="1">
        <v>37202</v>
      </c>
      <c r="C45" s="2"/>
      <c r="D45" s="2">
        <v>356</v>
      </c>
      <c r="E45" s="2"/>
      <c r="F45" s="1">
        <v>26984</v>
      </c>
      <c r="G45" s="1">
        <v>9862</v>
      </c>
      <c r="H45" s="1">
        <v>42052</v>
      </c>
      <c r="I45" s="2">
        <v>402</v>
      </c>
      <c r="J45" s="1">
        <v>241002</v>
      </c>
      <c r="K45" s="1">
        <v>272424</v>
      </c>
      <c r="L45" s="1">
        <v>884659</v>
      </c>
      <c r="M45" s="42"/>
      <c r="N45" s="35">
        <f>IFERROR(B45/J45,0)</f>
        <v>0.1543638642002971</v>
      </c>
      <c r="O45" s="36">
        <f>IFERROR(I45/H45,0)</f>
        <v>9.5595928849995238E-3</v>
      </c>
      <c r="P45" s="34">
        <f>D45*250</f>
        <v>89000</v>
      </c>
      <c r="Q45" s="37">
        <f>ABS(P45-B45)/B45</f>
        <v>1.3923444976076556</v>
      </c>
    </row>
    <row r="46" spans="1:17" ht="15" thickBot="1" x14ac:dyDescent="0.35">
      <c r="A46" s="39" t="s">
        <v>20</v>
      </c>
      <c r="B46" s="1">
        <v>241513</v>
      </c>
      <c r="C46" s="2"/>
      <c r="D46" s="1">
        <v>3076</v>
      </c>
      <c r="E46" s="2"/>
      <c r="F46" s="1">
        <v>214634</v>
      </c>
      <c r="G46" s="1">
        <v>23803</v>
      </c>
      <c r="H46" s="1">
        <v>35365</v>
      </c>
      <c r="I46" s="2">
        <v>450</v>
      </c>
      <c r="J46" s="1">
        <v>3465912</v>
      </c>
      <c r="K46" s="1">
        <v>507516</v>
      </c>
      <c r="L46" s="1">
        <v>6829174</v>
      </c>
      <c r="M46" s="42"/>
      <c r="N46" s="35">
        <f>IFERROR(B46/J46,0)</f>
        <v>6.9682380856755738E-2</v>
      </c>
      <c r="O46" s="36">
        <f>IFERROR(I46/H46,0)</f>
        <v>1.2724445072812103E-2</v>
      </c>
      <c r="P46" s="34">
        <f>D46*250</f>
        <v>769000</v>
      </c>
      <c r="Q46" s="37">
        <f>ABS(P46-B46)/B46</f>
        <v>2.1840936098677917</v>
      </c>
    </row>
    <row r="47" spans="1:17" ht="15" thickBot="1" x14ac:dyDescent="0.35">
      <c r="A47" s="39" t="s">
        <v>15</v>
      </c>
      <c r="B47" s="1">
        <v>903286</v>
      </c>
      <c r="C47" s="2"/>
      <c r="D47" s="1">
        <v>17954</v>
      </c>
      <c r="E47" s="2"/>
      <c r="F47" s="1">
        <v>764138</v>
      </c>
      <c r="G47" s="1">
        <v>121194</v>
      </c>
      <c r="H47" s="1">
        <v>31152</v>
      </c>
      <c r="I47" s="2">
        <v>619</v>
      </c>
      <c r="J47" s="1">
        <v>8338444</v>
      </c>
      <c r="K47" s="1">
        <v>287573</v>
      </c>
      <c r="L47" s="1">
        <v>28995881</v>
      </c>
      <c r="M47" s="42"/>
      <c r="N47" s="35">
        <f>IFERROR(B47/J47,0)</f>
        <v>0.10832788467488659</v>
      </c>
      <c r="O47" s="36">
        <f>IFERROR(I47/H47,0)</f>
        <v>1.9870313302516693E-2</v>
      </c>
      <c r="P47" s="34">
        <f>D47*250</f>
        <v>4488500</v>
      </c>
      <c r="Q47" s="37">
        <f>ABS(P47-B47)/B47</f>
        <v>3.9690795606264238</v>
      </c>
    </row>
    <row r="48" spans="1:17" ht="13.5" thickBot="1" x14ac:dyDescent="0.35">
      <c r="A48" s="40" t="s">
        <v>66</v>
      </c>
      <c r="B48" s="1">
        <v>1346</v>
      </c>
      <c r="C48" s="2"/>
      <c r="D48" s="2">
        <v>21</v>
      </c>
      <c r="E48" s="2"/>
      <c r="F48" s="1">
        <v>1305</v>
      </c>
      <c r="G48" s="2">
        <v>20</v>
      </c>
      <c r="H48" s="2"/>
      <c r="I48" s="2"/>
      <c r="J48" s="1">
        <v>23463</v>
      </c>
      <c r="K48" s="2"/>
      <c r="L48" s="2"/>
      <c r="M48" s="42"/>
      <c r="N48" s="35">
        <f>IFERROR(B48/J48,0)</f>
        <v>5.7366918126411801E-2</v>
      </c>
      <c r="O48" s="36">
        <f>IFERROR(I48/H48,0)</f>
        <v>0</v>
      </c>
      <c r="P48" s="34">
        <f>D48*250</f>
        <v>5250</v>
      </c>
      <c r="Q48" s="37">
        <f>ABS(P48-B48)/B48</f>
        <v>2.9004457652303119</v>
      </c>
    </row>
    <row r="49" spans="1:17" ht="15" thickBot="1" x14ac:dyDescent="0.35">
      <c r="A49" s="39" t="s">
        <v>28</v>
      </c>
      <c r="B49" s="1">
        <v>101509</v>
      </c>
      <c r="C49" s="2"/>
      <c r="D49" s="2">
        <v>567</v>
      </c>
      <c r="E49" s="2"/>
      <c r="F49" s="1">
        <v>74688</v>
      </c>
      <c r="G49" s="1">
        <v>26254</v>
      </c>
      <c r="H49" s="1">
        <v>31663</v>
      </c>
      <c r="I49" s="2">
        <v>177</v>
      </c>
      <c r="J49" s="1">
        <v>1364473</v>
      </c>
      <c r="K49" s="1">
        <v>425605</v>
      </c>
      <c r="L49" s="1">
        <v>3205958</v>
      </c>
      <c r="M49" s="42"/>
      <c r="N49" s="35">
        <f>IFERROR(B49/J49,0)</f>
        <v>7.4394289956635273E-2</v>
      </c>
      <c r="O49" s="36">
        <f>IFERROR(I49/H49,0)</f>
        <v>5.5901209613744753E-3</v>
      </c>
      <c r="P49" s="34">
        <f>D49*250</f>
        <v>141750</v>
      </c>
      <c r="Q49" s="37">
        <f>ABS(P49-B49)/B49</f>
        <v>0.39642790294456648</v>
      </c>
    </row>
    <row r="50" spans="1:17" ht="15" thickBot="1" x14ac:dyDescent="0.35">
      <c r="A50" s="39" t="s">
        <v>48</v>
      </c>
      <c r="B50" s="1">
        <v>2016</v>
      </c>
      <c r="C50" s="2"/>
      <c r="D50" s="2">
        <v>58</v>
      </c>
      <c r="E50" s="2"/>
      <c r="F50" s="1">
        <v>1723</v>
      </c>
      <c r="G50" s="2">
        <v>235</v>
      </c>
      <c r="H50" s="1">
        <v>3231</v>
      </c>
      <c r="I50" s="2">
        <v>93</v>
      </c>
      <c r="J50" s="1">
        <v>182943</v>
      </c>
      <c r="K50" s="1">
        <v>293183</v>
      </c>
      <c r="L50" s="1">
        <v>623989</v>
      </c>
      <c r="M50" s="42"/>
      <c r="N50" s="35">
        <f>IFERROR(B50/J50,0)</f>
        <v>1.101982584739509E-2</v>
      </c>
      <c r="O50" s="36">
        <f>IFERROR(I50/H50,0)</f>
        <v>2.8783658310120707E-2</v>
      </c>
      <c r="P50" s="34">
        <f>D50*250</f>
        <v>14500</v>
      </c>
      <c r="Q50" s="37">
        <f>ABS(P50-B50)/B50</f>
        <v>6.1924603174603172</v>
      </c>
    </row>
    <row r="51" spans="1:17" ht="15" thickBot="1" x14ac:dyDescent="0.35">
      <c r="A51" s="39" t="s">
        <v>29</v>
      </c>
      <c r="B51" s="1">
        <v>171284</v>
      </c>
      <c r="C51" s="2"/>
      <c r="D51" s="1">
        <v>3539</v>
      </c>
      <c r="E51" s="2"/>
      <c r="F51" s="1">
        <v>19406</v>
      </c>
      <c r="G51" s="1">
        <v>148339</v>
      </c>
      <c r="H51" s="1">
        <v>20067</v>
      </c>
      <c r="I51" s="2">
        <v>415</v>
      </c>
      <c r="J51" s="1">
        <v>2662896</v>
      </c>
      <c r="K51" s="1">
        <v>311978</v>
      </c>
      <c r="L51" s="1">
        <v>8535519</v>
      </c>
      <c r="M51" s="43"/>
      <c r="N51" s="35">
        <f>IFERROR(B51/J51,0)</f>
        <v>6.4322451947053133E-2</v>
      </c>
      <c r="O51" s="36">
        <f>IFERROR(I51/H51,0)</f>
        <v>2.068071958937559E-2</v>
      </c>
      <c r="P51" s="34">
        <f>D51*250</f>
        <v>884750</v>
      </c>
      <c r="Q51" s="37">
        <f>ABS(P51-B51)/B51</f>
        <v>4.1653978188272109</v>
      </c>
    </row>
    <row r="52" spans="1:17" ht="15" thickBot="1" x14ac:dyDescent="0.35">
      <c r="A52" s="39" t="s">
        <v>9</v>
      </c>
      <c r="B52" s="1">
        <v>104867</v>
      </c>
      <c r="C52" s="2"/>
      <c r="D52" s="1">
        <v>2299</v>
      </c>
      <c r="E52" s="2"/>
      <c r="F52" s="1">
        <v>49058</v>
      </c>
      <c r="G52" s="1">
        <v>53510</v>
      </c>
      <c r="H52" s="1">
        <v>13771</v>
      </c>
      <c r="I52" s="2">
        <v>302</v>
      </c>
      <c r="J52" s="1">
        <v>2318931</v>
      </c>
      <c r="K52" s="1">
        <v>304526</v>
      </c>
      <c r="L52" s="1">
        <v>7614893</v>
      </c>
      <c r="M52" s="42"/>
      <c r="N52" s="35">
        <f>IFERROR(B52/J52,0)</f>
        <v>4.5222130369553901E-2</v>
      </c>
      <c r="O52" s="36">
        <f>IFERROR(I52/H52,0)</f>
        <v>2.1930143054244428E-2</v>
      </c>
      <c r="P52" s="34">
        <f>D52*250</f>
        <v>574750</v>
      </c>
      <c r="Q52" s="37">
        <f>ABS(P52-B52)/B52</f>
        <v>4.4807518094348078</v>
      </c>
    </row>
    <row r="53" spans="1:17" ht="15" thickBot="1" x14ac:dyDescent="0.35">
      <c r="A53" s="39" t="s">
        <v>56</v>
      </c>
      <c r="B53" s="1">
        <v>21392</v>
      </c>
      <c r="C53" s="2"/>
      <c r="D53" s="2">
        <v>422</v>
      </c>
      <c r="E53" s="2"/>
      <c r="F53" s="1">
        <v>16368</v>
      </c>
      <c r="G53" s="1">
        <v>4602</v>
      </c>
      <c r="H53" s="1">
        <v>11937</v>
      </c>
      <c r="I53" s="2">
        <v>235</v>
      </c>
      <c r="J53" s="1">
        <v>709156</v>
      </c>
      <c r="K53" s="1">
        <v>395702</v>
      </c>
      <c r="L53" s="1">
        <v>1792147</v>
      </c>
      <c r="M53" s="42"/>
      <c r="N53" s="35">
        <f>IFERROR(B53/J53,0)</f>
        <v>3.0165436095866072E-2</v>
      </c>
      <c r="O53" s="36">
        <f>IFERROR(I53/H53,0)</f>
        <v>1.9686688447683672E-2</v>
      </c>
      <c r="P53" s="34">
        <f>D53*250</f>
        <v>105500</v>
      </c>
      <c r="Q53" s="37">
        <f>ABS(P53-B53)/B53</f>
        <v>3.9317501869857892</v>
      </c>
    </row>
    <row r="54" spans="1:17" ht="15" thickBot="1" x14ac:dyDescent="0.35">
      <c r="A54" s="39" t="s">
        <v>22</v>
      </c>
      <c r="B54" s="1">
        <v>190478</v>
      </c>
      <c r="C54" s="2"/>
      <c r="D54" s="1">
        <v>1745</v>
      </c>
      <c r="E54" s="2"/>
      <c r="F54" s="1">
        <v>149534</v>
      </c>
      <c r="G54" s="1">
        <v>39199</v>
      </c>
      <c r="H54" s="1">
        <v>32714</v>
      </c>
      <c r="I54" s="2">
        <v>300</v>
      </c>
      <c r="J54" s="1">
        <v>1934550</v>
      </c>
      <c r="K54" s="1">
        <v>332258</v>
      </c>
      <c r="L54" s="1">
        <v>5822434</v>
      </c>
      <c r="M54" s="42"/>
      <c r="N54" s="35">
        <f>IFERROR(B54/J54,0)</f>
        <v>9.846114083378564E-2</v>
      </c>
      <c r="O54" s="36">
        <f>IFERROR(I54/H54,0)</f>
        <v>9.1703857675612885E-3</v>
      </c>
      <c r="P54" s="34">
        <f>D54*250</f>
        <v>436250</v>
      </c>
      <c r="Q54" s="37">
        <f>ABS(P54-B54)/B54</f>
        <v>1.2902907422379488</v>
      </c>
    </row>
    <row r="55" spans="1:17" ht="15" thickBot="1" x14ac:dyDescent="0.35">
      <c r="A55" s="46" t="s">
        <v>55</v>
      </c>
      <c r="B55" s="29">
        <v>10545</v>
      </c>
      <c r="C55" s="13"/>
      <c r="D55" s="13">
        <v>68</v>
      </c>
      <c r="E55" s="13"/>
      <c r="F55" s="29">
        <v>7357</v>
      </c>
      <c r="G55" s="29">
        <v>3120</v>
      </c>
      <c r="H55" s="29">
        <v>18220</v>
      </c>
      <c r="I55" s="13">
        <v>117</v>
      </c>
      <c r="J55" s="29">
        <v>230477</v>
      </c>
      <c r="K55" s="29">
        <v>398226</v>
      </c>
      <c r="L55" s="29">
        <v>578759</v>
      </c>
      <c r="M55" s="42"/>
      <c r="N55" s="35">
        <f>IFERROR(B55/J55,0)</f>
        <v>4.575293847108388E-2</v>
      </c>
      <c r="O55" s="36">
        <f>IFERROR(I55/H55,0)</f>
        <v>6.4215148188803512E-3</v>
      </c>
      <c r="P55" s="34">
        <f>D55*250</f>
        <v>17000</v>
      </c>
      <c r="Q55" s="37">
        <f>ABS(P55-B55)/B55</f>
        <v>0.61213845424371738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704DFC3C-3B5D-4024-8442-F127B3ED3A34}"/>
    <hyperlink ref="A6" r:id="rId2" display="https://www.worldometers.info/coronavirus/usa/california/" xr:uid="{F7B19440-8D32-406C-B7D2-E9BD3E180D39}"/>
    <hyperlink ref="A11" r:id="rId3" display="https://www.worldometers.info/coronavirus/usa/florida/" xr:uid="{BD2A1AD5-AA56-4022-8D48-374505E75583}"/>
    <hyperlink ref="A35" r:id="rId4" display="https://www.worldometers.info/coronavirus/usa/new-york/" xr:uid="{E3017FDE-334F-488D-AFB4-66263B9A249A}"/>
    <hyperlink ref="A16" r:id="rId5" display="https://www.worldometers.info/coronavirus/usa/illinois/" xr:uid="{5D2629FA-D060-444B-8E18-1E9C2A384CCF}"/>
    <hyperlink ref="A12" r:id="rId6" display="https://www.worldometers.info/coronavirus/usa/georgia/" xr:uid="{CB094219-0822-4DF5-AD96-B5E9D7857130}"/>
    <hyperlink ref="A36" r:id="rId7" display="https://www.worldometers.info/coronavirus/usa/north-carolina/" xr:uid="{A862C92B-677D-4535-890F-250942039FDD}"/>
    <hyperlink ref="A46" r:id="rId8" display="https://www.worldometers.info/coronavirus/usa/tennessee/" xr:uid="{B4A965EF-946C-4089-BB42-297EA7EE2DD1}"/>
    <hyperlink ref="A4" r:id="rId9" display="https://www.worldometers.info/coronavirus/usa/arizona/" xr:uid="{7846BDC6-82D6-41A6-86A4-29D28FE6A48D}"/>
    <hyperlink ref="A33" r:id="rId10" display="https://www.worldometers.info/coronavirus/usa/new-jersey/" xr:uid="{CEB7AFCA-9B52-45A0-B638-31C088D37DDC}"/>
    <hyperlink ref="A41" r:id="rId11" display="https://www.worldometers.info/coronavirus/usa/pennsylvania/" xr:uid="{3C4F9694-BF1E-4201-9ACA-EA837384246D}"/>
    <hyperlink ref="A38" r:id="rId12" display="https://www.worldometers.info/coronavirus/usa/ohio/" xr:uid="{642DF55A-0C02-4256-9F8D-2ECB4BB3730A}"/>
    <hyperlink ref="A54" r:id="rId13" display="https://www.worldometers.info/coronavirus/usa/wisconsin/" xr:uid="{31020DE5-D5C9-4A85-9E66-B17EA67B08CC}"/>
    <hyperlink ref="A2" r:id="rId14" display="https://www.worldometers.info/coronavirus/usa/alabama/" xr:uid="{F47C404D-0B8F-42A1-87EF-2231BCB0E6F7}"/>
    <hyperlink ref="A21" r:id="rId15" display="https://www.worldometers.info/coronavirus/usa/louisiana/" xr:uid="{D533764B-C80B-4E7B-8159-7160953900C3}"/>
    <hyperlink ref="A28" r:id="rId16" display="https://www.worldometers.info/coronavirus/usa/missouri/" xr:uid="{9F1AA21F-6AD8-43F9-9797-A9AD2395365D}"/>
    <hyperlink ref="A25" r:id="rId17" display="https://www.worldometers.info/coronavirus/usa/michigan/" xr:uid="{6C33593F-EB16-4FF2-A8CB-81CBFE9AD4AC}"/>
    <hyperlink ref="A51" r:id="rId18" display="https://www.worldometers.info/coronavirus/usa/virginia/" xr:uid="{D5DA36AB-6DEC-4A54-9492-8A7F0EA7EF5E}"/>
    <hyperlink ref="A44" r:id="rId19" display="https://www.worldometers.info/coronavirus/usa/south-carolina/" xr:uid="{39B126A9-8970-4B92-AF21-C12D0AD4054F}"/>
    <hyperlink ref="A17" r:id="rId20" display="https://www.worldometers.info/coronavirus/usa/indiana/" xr:uid="{64705627-C65B-4A5E-B1A9-7E443E9154CD}"/>
    <hyperlink ref="A24" r:id="rId21" display="https://www.worldometers.info/coronavirus/usa/massachusetts/" xr:uid="{E3FE01DC-4DBB-4BFE-B0A1-231861F28FBB}"/>
    <hyperlink ref="A23" r:id="rId22" display="https://www.worldometers.info/coronavirus/usa/maryland/" xr:uid="{E47BF352-944E-497D-9FB2-4A8629C88DFC}"/>
    <hyperlink ref="A26" r:id="rId23" display="https://www.worldometers.info/coronavirus/usa/minnesota/" xr:uid="{30F273F1-3DBE-4AE6-80E5-55F3297DE805}"/>
    <hyperlink ref="A18" r:id="rId24" display="https://www.worldometers.info/coronavirus/usa/iowa/" xr:uid="{BAF97091-4DF6-4328-B36F-B311697031A3}"/>
    <hyperlink ref="A27" r:id="rId25" display="https://www.worldometers.info/coronavirus/usa/mississippi/" xr:uid="{E56A9957-F2B6-4A62-9F98-BD6AAB3DE6CE}"/>
    <hyperlink ref="A39" r:id="rId26" display="https://www.worldometers.info/coronavirus/usa/oklahoma/" xr:uid="{E9E95FCC-CDB6-40A6-A6B4-2BDF57669DDC}"/>
    <hyperlink ref="A52" r:id="rId27" display="https://www.worldometers.info/coronavirus/usa/washington/" xr:uid="{6C86D391-2662-4E4E-9167-857A5EE12178}"/>
    <hyperlink ref="A5" r:id="rId28" display="https://www.worldometers.info/coronavirus/usa/arkansas/" xr:uid="{F300A103-2F1B-4CB1-AE7E-144EC4E55F6E}"/>
    <hyperlink ref="A49" r:id="rId29" display="https://www.worldometers.info/coronavirus/usa/utah/" xr:uid="{62DC7948-5CBF-4F01-956F-BA40BF443127}"/>
    <hyperlink ref="A20" r:id="rId30" display="https://www.worldometers.info/coronavirus/usa/kentucky/" xr:uid="{82CD0935-52E5-4CD7-9D4F-676057C5298A}"/>
    <hyperlink ref="A31" r:id="rId31" display="https://www.worldometers.info/coronavirus/usa/nevada/" xr:uid="{0ED34E35-14A3-4C68-8D09-9BF4C789AEFE}"/>
    <hyperlink ref="A7" r:id="rId32" display="https://www.worldometers.info/coronavirus/usa/colorado/" xr:uid="{7EB0BC91-CC63-48D3-9A6C-0564DD9DA7F7}"/>
    <hyperlink ref="A19" r:id="rId33" display="https://www.worldometers.info/coronavirus/usa/kansas/" xr:uid="{F4D9EB49-2201-4A9B-B111-FD68415B5290}"/>
    <hyperlink ref="A8" r:id="rId34" display="https://www.worldometers.info/coronavirus/usa/connecticut/" xr:uid="{E6238514-3E05-4A45-B82D-A9105AEB9904}"/>
    <hyperlink ref="A30" r:id="rId35" display="https://www.worldometers.info/coronavirus/usa/nebraska/" xr:uid="{4F49A5E9-D545-4CD5-9052-EBDF9EFBFBB5}"/>
    <hyperlink ref="A15" r:id="rId36" display="https://www.worldometers.info/coronavirus/usa/idaho/" xr:uid="{6F04611E-6160-4B0D-AB1B-4338166F42A2}"/>
    <hyperlink ref="A40" r:id="rId37" display="https://www.worldometers.info/coronavirus/usa/oregon/" xr:uid="{6DEB4F51-074E-4DF1-BE93-500C43D51BD3}"/>
    <hyperlink ref="A34" r:id="rId38" display="https://www.worldometers.info/coronavirus/usa/new-mexico/" xr:uid="{65090032-2C70-4AF5-B3BF-DB8AF9E12346}"/>
    <hyperlink ref="A45" r:id="rId39" display="https://www.worldometers.info/coronavirus/usa/south-dakota/" xr:uid="{128A48EE-1A8E-40B2-978C-2E6F35F075AB}"/>
    <hyperlink ref="A37" r:id="rId40" display="https://www.worldometers.info/coronavirus/usa/north-dakota/" xr:uid="{FAD597D5-A090-4536-BE07-347100D61874}"/>
    <hyperlink ref="A43" r:id="rId41" display="https://www.worldometers.info/coronavirus/usa/rhode-island/" xr:uid="{63384DCD-3C25-43B9-A1B5-5D19924995AB}"/>
    <hyperlink ref="A29" r:id="rId42" display="https://www.worldometers.info/coronavirus/usa/montana/" xr:uid="{6F719E43-1481-473E-940C-ADB53471A200}"/>
    <hyperlink ref="A9" r:id="rId43" display="https://www.worldometers.info/coronavirus/usa/delaware/" xr:uid="{2A3AF7CC-3638-4D22-9C44-0E2D756461BD}"/>
    <hyperlink ref="A53" r:id="rId44" display="https://www.worldometers.info/coronavirus/usa/west-virginia/" xr:uid="{1683C7B9-0602-43EA-8EEB-BFBA9AEA0DE5}"/>
    <hyperlink ref="A10" r:id="rId45" display="https://www.worldometers.info/coronavirus/usa/district-of-columbia/" xr:uid="{FA3D82B1-0527-4270-B7E3-817683485E8A}"/>
    <hyperlink ref="A14" r:id="rId46" display="https://www.worldometers.info/coronavirus/usa/hawaii/" xr:uid="{2F917304-0833-4506-B082-7EA57D1D79F0}"/>
    <hyperlink ref="A3" r:id="rId47" display="https://www.worldometers.info/coronavirus/usa/alaska/" xr:uid="{D8A57F79-793B-492A-98FF-58AD13D39F7A}"/>
    <hyperlink ref="A55" r:id="rId48" display="https://www.worldometers.info/coronavirus/usa/wyoming/" xr:uid="{14820F96-7BBE-4EDF-910F-736BC22FED11}"/>
    <hyperlink ref="A32" r:id="rId49" display="https://www.worldometers.info/coronavirus/usa/new-hampshire/" xr:uid="{75353B3B-09C8-48C4-8115-325CBD6EDE38}"/>
    <hyperlink ref="A22" r:id="rId50" display="https://www.worldometers.info/coronavirus/usa/maine/" xr:uid="{FC9F87D4-115C-4932-93AF-360E7ABC19BB}"/>
    <hyperlink ref="A50" r:id="rId51" display="https://www.worldometers.info/coronavirus/usa/vermont/" xr:uid="{790B35A2-167E-41DC-B251-72D3C01353AC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2859</v>
      </c>
    </row>
    <row r="3" spans="1:2" ht="15" thickBot="1" x14ac:dyDescent="0.4">
      <c r="A3" s="39" t="s">
        <v>52</v>
      </c>
      <c r="B3" s="49">
        <v>68</v>
      </c>
    </row>
    <row r="4" spans="1:2" ht="15" thickBot="1" x14ac:dyDescent="0.4">
      <c r="A4" s="39" t="s">
        <v>33</v>
      </c>
      <c r="B4" s="49">
        <v>5865</v>
      </c>
    </row>
    <row r="5" spans="1:2" ht="15" thickBot="1" x14ac:dyDescent="0.4">
      <c r="A5" s="39" t="s">
        <v>34</v>
      </c>
      <c r="B5" s="49">
        <v>1782</v>
      </c>
    </row>
    <row r="6" spans="1:2" ht="15" thickBot="1" x14ac:dyDescent="0.4">
      <c r="A6" s="39" t="s">
        <v>10</v>
      </c>
      <c r="B6" s="49">
        <v>17317</v>
      </c>
    </row>
    <row r="7" spans="1:2" ht="15" thickBot="1" x14ac:dyDescent="0.4">
      <c r="A7" s="39" t="s">
        <v>18</v>
      </c>
      <c r="B7" s="49">
        <v>2211</v>
      </c>
    </row>
    <row r="8" spans="1:2" ht="15" thickBot="1" x14ac:dyDescent="0.4">
      <c r="A8" s="39" t="s">
        <v>23</v>
      </c>
      <c r="B8" s="49">
        <v>4577</v>
      </c>
    </row>
    <row r="9" spans="1:2" ht="15" thickBot="1" x14ac:dyDescent="0.4">
      <c r="A9" s="39" t="s">
        <v>43</v>
      </c>
      <c r="B9" s="49">
        <v>678</v>
      </c>
    </row>
    <row r="10" spans="1:2" ht="29.5" thickBot="1" x14ac:dyDescent="0.4">
      <c r="A10" s="39" t="s">
        <v>63</v>
      </c>
      <c r="B10" s="49">
        <v>642</v>
      </c>
    </row>
    <row r="11" spans="1:2" ht="15" thickBot="1" x14ac:dyDescent="0.4">
      <c r="A11" s="39" t="s">
        <v>13</v>
      </c>
      <c r="B11" s="49">
        <v>16349</v>
      </c>
    </row>
    <row r="12" spans="1:2" ht="15" thickBot="1" x14ac:dyDescent="0.4">
      <c r="A12" s="39" t="s">
        <v>16</v>
      </c>
      <c r="B12" s="49">
        <v>7766</v>
      </c>
    </row>
    <row r="13" spans="1:2" ht="15" thickBot="1" x14ac:dyDescent="0.4">
      <c r="A13" s="40" t="s">
        <v>64</v>
      </c>
      <c r="B13" s="49">
        <v>69</v>
      </c>
    </row>
    <row r="14" spans="1:2" ht="15" thickBot="1" x14ac:dyDescent="0.4">
      <c r="A14" s="39" t="s">
        <v>47</v>
      </c>
      <c r="B14" s="49">
        <v>209</v>
      </c>
    </row>
    <row r="15" spans="1:2" ht="15" thickBot="1" x14ac:dyDescent="0.4">
      <c r="A15" s="39" t="s">
        <v>49</v>
      </c>
      <c r="B15" s="49">
        <v>562</v>
      </c>
    </row>
    <row r="16" spans="1:2" ht="15" thickBot="1" x14ac:dyDescent="0.4">
      <c r="A16" s="39" t="s">
        <v>12</v>
      </c>
      <c r="B16" s="49">
        <v>9688</v>
      </c>
    </row>
    <row r="17" spans="1:2" ht="15" thickBot="1" x14ac:dyDescent="0.4">
      <c r="A17" s="39" t="s">
        <v>27</v>
      </c>
      <c r="B17" s="49">
        <v>4092</v>
      </c>
    </row>
    <row r="18" spans="1:2" ht="15" thickBot="1" x14ac:dyDescent="0.4">
      <c r="A18" s="39" t="s">
        <v>41</v>
      </c>
      <c r="B18" s="49">
        <v>1629</v>
      </c>
    </row>
    <row r="19" spans="1:2" ht="15" thickBot="1" x14ac:dyDescent="0.4">
      <c r="A19" s="39" t="s">
        <v>45</v>
      </c>
      <c r="B19" s="49">
        <v>975</v>
      </c>
    </row>
    <row r="20" spans="1:2" ht="15" thickBot="1" x14ac:dyDescent="0.4">
      <c r="A20" s="39" t="s">
        <v>38</v>
      </c>
      <c r="B20" s="49">
        <v>1396</v>
      </c>
    </row>
    <row r="21" spans="1:2" ht="15" thickBot="1" x14ac:dyDescent="0.4">
      <c r="A21" s="39" t="s">
        <v>14</v>
      </c>
      <c r="B21" s="49">
        <v>5820</v>
      </c>
    </row>
    <row r="22" spans="1:2" ht="15" thickBot="1" x14ac:dyDescent="0.4">
      <c r="A22" s="39" t="s">
        <v>39</v>
      </c>
      <c r="B22" s="49">
        <v>146</v>
      </c>
    </row>
    <row r="23" spans="1:2" ht="15" thickBot="1" x14ac:dyDescent="0.4">
      <c r="A23" s="39" t="s">
        <v>26</v>
      </c>
      <c r="B23" s="49">
        <v>4078</v>
      </c>
    </row>
    <row r="24" spans="1:2" ht="15" thickBot="1" x14ac:dyDescent="0.4">
      <c r="A24" s="39" t="s">
        <v>17</v>
      </c>
      <c r="B24" s="49">
        <v>9830</v>
      </c>
    </row>
    <row r="25" spans="1:2" ht="15" thickBot="1" x14ac:dyDescent="0.4">
      <c r="A25" s="39" t="s">
        <v>11</v>
      </c>
      <c r="B25" s="49">
        <v>7484</v>
      </c>
    </row>
    <row r="26" spans="1:2" ht="15" thickBot="1" x14ac:dyDescent="0.4">
      <c r="A26" s="39" t="s">
        <v>32</v>
      </c>
      <c r="B26" s="49">
        <v>2367</v>
      </c>
    </row>
    <row r="27" spans="1:2" ht="15" thickBot="1" x14ac:dyDescent="0.4">
      <c r="A27" s="39" t="s">
        <v>30</v>
      </c>
      <c r="B27" s="49">
        <v>3238</v>
      </c>
    </row>
    <row r="28" spans="1:2" ht="15" thickBot="1" x14ac:dyDescent="0.4">
      <c r="A28" s="39" t="s">
        <v>35</v>
      </c>
      <c r="B28" s="49">
        <v>2814</v>
      </c>
    </row>
    <row r="29" spans="1:2" ht="15" thickBot="1" x14ac:dyDescent="0.4">
      <c r="A29" s="39" t="s">
        <v>51</v>
      </c>
      <c r="B29" s="49">
        <v>282</v>
      </c>
    </row>
    <row r="30" spans="1:2" ht="15" thickBot="1" x14ac:dyDescent="0.4">
      <c r="A30" s="39" t="s">
        <v>50</v>
      </c>
      <c r="B30" s="49">
        <v>591</v>
      </c>
    </row>
    <row r="31" spans="1:2" ht="15" thickBot="1" x14ac:dyDescent="0.4">
      <c r="A31" s="39" t="s">
        <v>31</v>
      </c>
      <c r="B31" s="49">
        <v>1738</v>
      </c>
    </row>
    <row r="32" spans="1:2" ht="29.5" thickBot="1" x14ac:dyDescent="0.4">
      <c r="A32" s="39" t="s">
        <v>42</v>
      </c>
      <c r="B32" s="49">
        <v>471</v>
      </c>
    </row>
    <row r="33" spans="1:2" ht="15" thickBot="1" x14ac:dyDescent="0.4">
      <c r="A33" s="39" t="s">
        <v>8</v>
      </c>
      <c r="B33" s="49">
        <v>16398</v>
      </c>
    </row>
    <row r="34" spans="1:2" ht="15" thickBot="1" x14ac:dyDescent="0.4">
      <c r="A34" s="39" t="s">
        <v>44</v>
      </c>
      <c r="B34" s="49">
        <v>960</v>
      </c>
    </row>
    <row r="35" spans="1:2" ht="15" thickBot="1" x14ac:dyDescent="0.4">
      <c r="A35" s="39" t="s">
        <v>7</v>
      </c>
      <c r="B35" s="49">
        <v>33549</v>
      </c>
    </row>
    <row r="36" spans="1:2" ht="15" thickBot="1" x14ac:dyDescent="0.4">
      <c r="A36" s="39" t="s">
        <v>24</v>
      </c>
      <c r="B36" s="49">
        <v>4114</v>
      </c>
    </row>
    <row r="37" spans="1:2" ht="15" thickBot="1" x14ac:dyDescent="0.4">
      <c r="A37" s="39" t="s">
        <v>53</v>
      </c>
      <c r="B37" s="49">
        <v>440</v>
      </c>
    </row>
    <row r="38" spans="1:2" ht="15" thickBot="1" x14ac:dyDescent="0.4">
      <c r="A38" s="39" t="s">
        <v>21</v>
      </c>
      <c r="B38" s="49">
        <v>5218</v>
      </c>
    </row>
    <row r="39" spans="1:2" ht="15" thickBot="1" x14ac:dyDescent="0.4">
      <c r="A39" s="39" t="s">
        <v>46</v>
      </c>
      <c r="B39" s="49">
        <v>1234</v>
      </c>
    </row>
    <row r="40" spans="1:2" ht="15" thickBot="1" x14ac:dyDescent="0.4">
      <c r="A40" s="39" t="s">
        <v>37</v>
      </c>
      <c r="B40" s="49">
        <v>649</v>
      </c>
    </row>
    <row r="41" spans="1:2" ht="15" thickBot="1" x14ac:dyDescent="0.4">
      <c r="A41" s="39" t="s">
        <v>19</v>
      </c>
      <c r="B41" s="49">
        <v>8703</v>
      </c>
    </row>
    <row r="42" spans="1:2" ht="15" thickBot="1" x14ac:dyDescent="0.4">
      <c r="A42" s="40" t="s">
        <v>65</v>
      </c>
      <c r="B42" s="49">
        <v>791</v>
      </c>
    </row>
    <row r="43" spans="1:2" ht="15" thickBot="1" x14ac:dyDescent="0.4">
      <c r="A43" s="39" t="s">
        <v>40</v>
      </c>
      <c r="B43" s="49">
        <v>1177</v>
      </c>
    </row>
    <row r="44" spans="1:2" ht="15" thickBot="1" x14ac:dyDescent="0.4">
      <c r="A44" s="39" t="s">
        <v>25</v>
      </c>
      <c r="B44" s="49">
        <v>3777</v>
      </c>
    </row>
    <row r="45" spans="1:2" ht="15" thickBot="1" x14ac:dyDescent="0.4">
      <c r="A45" s="39" t="s">
        <v>54</v>
      </c>
      <c r="B45" s="49">
        <v>356</v>
      </c>
    </row>
    <row r="46" spans="1:2" ht="15" thickBot="1" x14ac:dyDescent="0.4">
      <c r="A46" s="39" t="s">
        <v>20</v>
      </c>
      <c r="B46" s="49">
        <v>3076</v>
      </c>
    </row>
    <row r="47" spans="1:2" ht="15" thickBot="1" x14ac:dyDescent="0.4">
      <c r="A47" s="39" t="s">
        <v>15</v>
      </c>
      <c r="B47" s="49">
        <v>17954</v>
      </c>
    </row>
    <row r="48" spans="1:2" ht="21.5" thickBot="1" x14ac:dyDescent="0.4">
      <c r="A48" s="40" t="s">
        <v>66</v>
      </c>
      <c r="B48" s="49">
        <v>21</v>
      </c>
    </row>
    <row r="49" spans="1:2" ht="15" thickBot="1" x14ac:dyDescent="0.4">
      <c r="A49" s="39" t="s">
        <v>28</v>
      </c>
      <c r="B49" s="49">
        <v>567</v>
      </c>
    </row>
    <row r="50" spans="1:2" ht="15" thickBot="1" x14ac:dyDescent="0.4">
      <c r="A50" s="39" t="s">
        <v>48</v>
      </c>
      <c r="B50" s="49">
        <v>58</v>
      </c>
    </row>
    <row r="51" spans="1:2" ht="15" thickBot="1" x14ac:dyDescent="0.4">
      <c r="A51" s="39" t="s">
        <v>29</v>
      </c>
      <c r="B51" s="49">
        <v>3539</v>
      </c>
    </row>
    <row r="52" spans="1:2" ht="15" thickBot="1" x14ac:dyDescent="0.4">
      <c r="A52" s="39" t="s">
        <v>9</v>
      </c>
      <c r="B52" s="49">
        <v>2299</v>
      </c>
    </row>
    <row r="53" spans="1:2" ht="15" thickBot="1" x14ac:dyDescent="0.4">
      <c r="A53" s="39" t="s">
        <v>56</v>
      </c>
      <c r="B53" s="49">
        <v>422</v>
      </c>
    </row>
    <row r="54" spans="1:2" ht="15" thickBot="1" x14ac:dyDescent="0.4">
      <c r="A54" s="39" t="s">
        <v>22</v>
      </c>
      <c r="B54" s="49">
        <v>1745</v>
      </c>
    </row>
    <row r="55" spans="1:2" ht="15" thickBot="1" x14ac:dyDescent="0.4">
      <c r="A55" s="46" t="s">
        <v>55</v>
      </c>
      <c r="B55" s="50">
        <v>68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D5578E75-02EE-49C1-B2C3-E58F439523FD}"/>
    <hyperlink ref="A6" r:id="rId2" display="https://www.worldometers.info/coronavirus/usa/california/" xr:uid="{04F6071C-F566-4077-A60A-C950BF5451F7}"/>
    <hyperlink ref="A11" r:id="rId3" display="https://www.worldometers.info/coronavirus/usa/florida/" xr:uid="{2430EF20-2D3B-4E3A-A37C-5A3370A9F812}"/>
    <hyperlink ref="A35" r:id="rId4" display="https://www.worldometers.info/coronavirus/usa/new-york/" xr:uid="{F6570614-F450-4CD8-ADFE-41FF2D7B0C50}"/>
    <hyperlink ref="A16" r:id="rId5" display="https://www.worldometers.info/coronavirus/usa/illinois/" xr:uid="{9BF1AD74-5FD2-4AE9-BE91-0E0FFD941C3B}"/>
    <hyperlink ref="A12" r:id="rId6" display="https://www.worldometers.info/coronavirus/usa/georgia/" xr:uid="{CDA7338D-FDC2-49E2-A866-97CA54E2BFFA}"/>
    <hyperlink ref="A36" r:id="rId7" display="https://www.worldometers.info/coronavirus/usa/north-carolina/" xr:uid="{AAD5E511-1881-453F-8438-F3D736B8D97F}"/>
    <hyperlink ref="A46" r:id="rId8" display="https://www.worldometers.info/coronavirus/usa/tennessee/" xr:uid="{BB159173-1E4A-44D7-ACB8-5DE86408A0DE}"/>
    <hyperlink ref="A4" r:id="rId9" display="https://www.worldometers.info/coronavirus/usa/arizona/" xr:uid="{0981A045-1704-4604-AA2D-8B7C381DEAFE}"/>
    <hyperlink ref="A33" r:id="rId10" display="https://www.worldometers.info/coronavirus/usa/new-jersey/" xr:uid="{B3B6C25C-DC31-47EF-9DE5-8E0055DEA052}"/>
    <hyperlink ref="A41" r:id="rId11" display="https://www.worldometers.info/coronavirus/usa/pennsylvania/" xr:uid="{05D86BDC-12B1-43B9-9514-B67E6A8640EA}"/>
    <hyperlink ref="A38" r:id="rId12" display="https://www.worldometers.info/coronavirus/usa/ohio/" xr:uid="{5169D063-A337-428C-B52E-EC67248778DD}"/>
    <hyperlink ref="A54" r:id="rId13" display="https://www.worldometers.info/coronavirus/usa/wisconsin/" xr:uid="{3C7B9CEB-4316-4B32-89CB-092DC3096AD3}"/>
    <hyperlink ref="A2" r:id="rId14" display="https://www.worldometers.info/coronavirus/usa/alabama/" xr:uid="{E7396FD2-D3C9-4624-BB3B-C1CE22F222BD}"/>
    <hyperlink ref="A21" r:id="rId15" display="https://www.worldometers.info/coronavirus/usa/louisiana/" xr:uid="{D6E2B167-75D3-4217-9751-24BFF7D67ACD}"/>
    <hyperlink ref="A28" r:id="rId16" display="https://www.worldometers.info/coronavirus/usa/missouri/" xr:uid="{EF2EC799-9540-4EF2-AAD1-4DE2DD4E679E}"/>
    <hyperlink ref="A25" r:id="rId17" display="https://www.worldometers.info/coronavirus/usa/michigan/" xr:uid="{2695970C-94F6-42F3-9FA8-BD17D84D2305}"/>
    <hyperlink ref="A51" r:id="rId18" display="https://www.worldometers.info/coronavirus/usa/virginia/" xr:uid="{2E7C6C2D-7CB9-4357-88B5-69E249018DC4}"/>
    <hyperlink ref="A44" r:id="rId19" display="https://www.worldometers.info/coronavirus/usa/south-carolina/" xr:uid="{5A2A87DE-D951-4FE0-BBA8-57050A458380}"/>
    <hyperlink ref="A17" r:id="rId20" display="https://www.worldometers.info/coronavirus/usa/indiana/" xr:uid="{84A77E33-7E3A-4F70-B2DE-6A815FA22E80}"/>
    <hyperlink ref="A24" r:id="rId21" display="https://www.worldometers.info/coronavirus/usa/massachusetts/" xr:uid="{7CE48E53-4A60-490C-910D-016E84848189}"/>
    <hyperlink ref="A23" r:id="rId22" display="https://www.worldometers.info/coronavirus/usa/maryland/" xr:uid="{CF628C32-0EE3-4FD6-84B3-53E8523BA8A4}"/>
    <hyperlink ref="A26" r:id="rId23" display="https://www.worldometers.info/coronavirus/usa/minnesota/" xr:uid="{C30268FD-CB04-476D-A266-9305ADE73BD7}"/>
    <hyperlink ref="A18" r:id="rId24" display="https://www.worldometers.info/coronavirus/usa/iowa/" xr:uid="{72175B20-3323-43DA-901F-ED1D3625FFA6}"/>
    <hyperlink ref="A27" r:id="rId25" display="https://www.worldometers.info/coronavirus/usa/mississippi/" xr:uid="{F9768099-6DFB-42A4-88FA-AE19C4DC09B7}"/>
    <hyperlink ref="A39" r:id="rId26" display="https://www.worldometers.info/coronavirus/usa/oklahoma/" xr:uid="{53B68AA7-2673-4361-9119-BF2CFC43AF3C}"/>
    <hyperlink ref="A52" r:id="rId27" display="https://www.worldometers.info/coronavirus/usa/washington/" xr:uid="{028E4F38-7CF9-455C-8385-E52216801325}"/>
    <hyperlink ref="A5" r:id="rId28" display="https://www.worldometers.info/coronavirus/usa/arkansas/" xr:uid="{41E666ED-E90D-4542-9077-DBF3C11769B7}"/>
    <hyperlink ref="A49" r:id="rId29" display="https://www.worldometers.info/coronavirus/usa/utah/" xr:uid="{8CB0B80E-F8E9-40AE-B0B2-E7E1B613099E}"/>
    <hyperlink ref="A20" r:id="rId30" display="https://www.worldometers.info/coronavirus/usa/kentucky/" xr:uid="{33596539-E996-484B-B2BB-0335ADCB3662}"/>
    <hyperlink ref="A31" r:id="rId31" display="https://www.worldometers.info/coronavirus/usa/nevada/" xr:uid="{68367980-48BC-4292-8F95-09FBCCBE3A2A}"/>
    <hyperlink ref="A7" r:id="rId32" display="https://www.worldometers.info/coronavirus/usa/colorado/" xr:uid="{6479C52D-BEBC-43B9-A533-F94C51E934EA}"/>
    <hyperlink ref="A19" r:id="rId33" display="https://www.worldometers.info/coronavirus/usa/kansas/" xr:uid="{80C293AB-C583-4804-9A81-2A91779F9BAD}"/>
    <hyperlink ref="A8" r:id="rId34" display="https://www.worldometers.info/coronavirus/usa/connecticut/" xr:uid="{D9BF9F0C-ADC0-4A04-8848-B765B87AC595}"/>
    <hyperlink ref="A30" r:id="rId35" display="https://www.worldometers.info/coronavirus/usa/nebraska/" xr:uid="{0FC140E6-4CF6-4388-980F-6C4262C86ADC}"/>
    <hyperlink ref="A15" r:id="rId36" display="https://www.worldometers.info/coronavirus/usa/idaho/" xr:uid="{CBC9E2F2-6DEF-445F-BEF8-B4321B9E51C6}"/>
    <hyperlink ref="A40" r:id="rId37" display="https://www.worldometers.info/coronavirus/usa/oregon/" xr:uid="{C7FAF940-54C8-4107-BC03-885081F6481F}"/>
    <hyperlink ref="A34" r:id="rId38" display="https://www.worldometers.info/coronavirus/usa/new-mexico/" xr:uid="{416F8984-75AD-4305-A00B-574D713341F9}"/>
    <hyperlink ref="A45" r:id="rId39" display="https://www.worldometers.info/coronavirus/usa/south-dakota/" xr:uid="{8241CBE8-C7AC-4BDA-BDC2-CC16D1DACF13}"/>
    <hyperlink ref="A37" r:id="rId40" display="https://www.worldometers.info/coronavirus/usa/north-dakota/" xr:uid="{43A4BC8C-8998-4354-9D15-E3DB54D07C15}"/>
    <hyperlink ref="A43" r:id="rId41" display="https://www.worldometers.info/coronavirus/usa/rhode-island/" xr:uid="{750B41AA-2F1F-4C12-B205-5409010AB66B}"/>
    <hyperlink ref="A29" r:id="rId42" display="https://www.worldometers.info/coronavirus/usa/montana/" xr:uid="{3AC0D80B-C8C2-4702-B199-837C57973ED4}"/>
    <hyperlink ref="A9" r:id="rId43" display="https://www.worldometers.info/coronavirus/usa/delaware/" xr:uid="{59C40ABD-41E3-4C60-829D-9E08F3C70001}"/>
    <hyperlink ref="A53" r:id="rId44" display="https://www.worldometers.info/coronavirus/usa/west-virginia/" xr:uid="{99C17374-F761-4D99-8817-F808B2DCC931}"/>
    <hyperlink ref="A10" r:id="rId45" display="https://www.worldometers.info/coronavirus/usa/district-of-columbia/" xr:uid="{7779F940-890B-466D-92E5-B321E957EAAA}"/>
    <hyperlink ref="A14" r:id="rId46" display="https://www.worldometers.info/coronavirus/usa/hawaii/" xr:uid="{4C92EAC6-ECE2-40B7-8829-B6647D496CB1}"/>
    <hyperlink ref="A3" r:id="rId47" display="https://www.worldometers.info/coronavirus/usa/alaska/" xr:uid="{AA143ADA-637C-4EE2-BDB6-8B91F6D94F39}"/>
    <hyperlink ref="A55" r:id="rId48" display="https://www.worldometers.info/coronavirus/usa/wyoming/" xr:uid="{73A57893-3277-42A9-BC34-20889C42EFD3}"/>
    <hyperlink ref="A32" r:id="rId49" display="https://www.worldometers.info/coronavirus/usa/new-hampshire/" xr:uid="{58B976FE-8AE4-4648-A465-D492BE8F953F}"/>
    <hyperlink ref="A22" r:id="rId50" display="https://www.worldometers.info/coronavirus/usa/maine/" xr:uid="{43162511-6030-4D50-ABB9-80ADFA87D9D5}"/>
    <hyperlink ref="A50" r:id="rId51" display="https://www.worldometers.info/coronavirus/usa/vermont/" xr:uid="{B8A290EC-A95E-4280-B416-1A36B22AC2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2859</v>
      </c>
    </row>
    <row r="3" spans="1:3" ht="15" thickBot="1" x14ac:dyDescent="0.4">
      <c r="B3" s="39" t="s">
        <v>52</v>
      </c>
      <c r="C3" s="49">
        <v>68</v>
      </c>
    </row>
    <row r="4" spans="1:3" ht="15" thickBot="1" x14ac:dyDescent="0.4">
      <c r="A4" s="27" t="s">
        <v>33</v>
      </c>
      <c r="B4" s="39" t="s">
        <v>33</v>
      </c>
      <c r="C4" s="49">
        <v>5865</v>
      </c>
    </row>
    <row r="5" spans="1:3" ht="15" thickBot="1" x14ac:dyDescent="0.4">
      <c r="A5" s="27" t="s">
        <v>34</v>
      </c>
      <c r="B5" s="39" t="s">
        <v>34</v>
      </c>
      <c r="C5" s="49">
        <v>1782</v>
      </c>
    </row>
    <row r="6" spans="1:3" ht="15" thickBot="1" x14ac:dyDescent="0.4">
      <c r="A6" s="27" t="s">
        <v>10</v>
      </c>
      <c r="B6" s="39" t="s">
        <v>10</v>
      </c>
      <c r="C6" s="49">
        <v>17317</v>
      </c>
    </row>
    <row r="7" spans="1:3" ht="15" thickBot="1" x14ac:dyDescent="0.4">
      <c r="A7" s="27" t="s">
        <v>18</v>
      </c>
      <c r="B7" s="39" t="s">
        <v>18</v>
      </c>
      <c r="C7" s="49">
        <v>2211</v>
      </c>
    </row>
    <row r="8" spans="1:3" ht="15" thickBot="1" x14ac:dyDescent="0.4">
      <c r="A8" s="27" t="s">
        <v>23</v>
      </c>
      <c r="B8" s="39" t="s">
        <v>23</v>
      </c>
      <c r="C8" s="49">
        <v>4577</v>
      </c>
    </row>
    <row r="9" spans="1:3" ht="15" thickBot="1" x14ac:dyDescent="0.4">
      <c r="A9" s="27" t="s">
        <v>43</v>
      </c>
      <c r="B9" s="39" t="s">
        <v>43</v>
      </c>
      <c r="C9" s="49">
        <v>678</v>
      </c>
    </row>
    <row r="10" spans="1:3" ht="29.5" thickBot="1" x14ac:dyDescent="0.4">
      <c r="A10" s="27" t="s">
        <v>94</v>
      </c>
      <c r="B10" s="39" t="s">
        <v>63</v>
      </c>
      <c r="C10" s="49">
        <v>642</v>
      </c>
    </row>
    <row r="11" spans="1:3" ht="15" thickBot="1" x14ac:dyDescent="0.4">
      <c r="A11" s="27" t="s">
        <v>13</v>
      </c>
      <c r="B11" s="39" t="s">
        <v>13</v>
      </c>
      <c r="C11" s="49">
        <v>16349</v>
      </c>
    </row>
    <row r="12" spans="1:3" ht="15" thickBot="1" x14ac:dyDescent="0.4">
      <c r="A12" s="27" t="s">
        <v>16</v>
      </c>
      <c r="B12" s="39" t="s">
        <v>16</v>
      </c>
      <c r="C12" s="49">
        <v>7766</v>
      </c>
    </row>
    <row r="13" spans="1:3" ht="13" thickBot="1" x14ac:dyDescent="0.4">
      <c r="A13" s="27" t="s">
        <v>64</v>
      </c>
      <c r="B13" s="40" t="s">
        <v>64</v>
      </c>
      <c r="C13" s="49">
        <v>69</v>
      </c>
    </row>
    <row r="14" spans="1:3" ht="15" thickBot="1" x14ac:dyDescent="0.4">
      <c r="B14" s="39" t="s">
        <v>47</v>
      </c>
      <c r="C14" s="49">
        <v>209</v>
      </c>
    </row>
    <row r="15" spans="1:3" ht="15" thickBot="1" x14ac:dyDescent="0.4">
      <c r="A15" s="27" t="s">
        <v>49</v>
      </c>
      <c r="B15" s="39" t="s">
        <v>49</v>
      </c>
      <c r="C15" s="49">
        <v>562</v>
      </c>
    </row>
    <row r="16" spans="1:3" ht="15" thickBot="1" x14ac:dyDescent="0.4">
      <c r="A16" s="27" t="s">
        <v>12</v>
      </c>
      <c r="B16" s="39" t="s">
        <v>12</v>
      </c>
      <c r="C16" s="49">
        <v>9688</v>
      </c>
    </row>
    <row r="17" spans="1:3" ht="15" thickBot="1" x14ac:dyDescent="0.4">
      <c r="A17" s="27" t="s">
        <v>27</v>
      </c>
      <c r="B17" s="39" t="s">
        <v>27</v>
      </c>
      <c r="C17" s="49">
        <v>4092</v>
      </c>
    </row>
    <row r="18" spans="1:3" ht="15" thickBot="1" x14ac:dyDescent="0.4">
      <c r="A18" s="27" t="s">
        <v>41</v>
      </c>
      <c r="B18" s="39" t="s">
        <v>41</v>
      </c>
      <c r="C18" s="49">
        <v>1629</v>
      </c>
    </row>
    <row r="19" spans="1:3" ht="15" thickBot="1" x14ac:dyDescent="0.4">
      <c r="A19" s="27" t="s">
        <v>45</v>
      </c>
      <c r="B19" s="39" t="s">
        <v>45</v>
      </c>
      <c r="C19" s="49">
        <v>975</v>
      </c>
    </row>
    <row r="20" spans="1:3" ht="15" thickBot="1" x14ac:dyDescent="0.4">
      <c r="A20" s="27" t="s">
        <v>38</v>
      </c>
      <c r="B20" s="39" t="s">
        <v>38</v>
      </c>
      <c r="C20" s="49">
        <v>1396</v>
      </c>
    </row>
    <row r="21" spans="1:3" ht="15" thickBot="1" x14ac:dyDescent="0.4">
      <c r="A21" s="27" t="s">
        <v>14</v>
      </c>
      <c r="B21" s="39" t="s">
        <v>14</v>
      </c>
      <c r="C21" s="49">
        <v>5820</v>
      </c>
    </row>
    <row r="22" spans="1:3" ht="15" thickBot="1" x14ac:dyDescent="0.4">
      <c r="B22" s="39" t="s">
        <v>39</v>
      </c>
      <c r="C22" s="49">
        <v>146</v>
      </c>
    </row>
    <row r="23" spans="1:3" ht="15" thickBot="1" x14ac:dyDescent="0.4">
      <c r="A23" s="27" t="s">
        <v>26</v>
      </c>
      <c r="B23" s="39" t="s">
        <v>26</v>
      </c>
      <c r="C23" s="49">
        <v>4078</v>
      </c>
    </row>
    <row r="24" spans="1:3" ht="15" thickBot="1" x14ac:dyDescent="0.4">
      <c r="A24" s="27" t="s">
        <v>17</v>
      </c>
      <c r="B24" s="39" t="s">
        <v>17</v>
      </c>
      <c r="C24" s="49">
        <v>9830</v>
      </c>
    </row>
    <row r="25" spans="1:3" ht="15" thickBot="1" x14ac:dyDescent="0.4">
      <c r="A25" s="27" t="s">
        <v>11</v>
      </c>
      <c r="B25" s="39" t="s">
        <v>11</v>
      </c>
      <c r="C25" s="49">
        <v>7484</v>
      </c>
    </row>
    <row r="26" spans="1:3" ht="15" thickBot="1" x14ac:dyDescent="0.4">
      <c r="A26" s="27" t="s">
        <v>32</v>
      </c>
      <c r="B26" s="39" t="s">
        <v>32</v>
      </c>
      <c r="C26" s="49">
        <v>2367</v>
      </c>
    </row>
    <row r="27" spans="1:3" ht="15" thickBot="1" x14ac:dyDescent="0.4">
      <c r="A27" s="27" t="s">
        <v>30</v>
      </c>
      <c r="B27" s="39" t="s">
        <v>30</v>
      </c>
      <c r="C27" s="49">
        <v>3238</v>
      </c>
    </row>
    <row r="28" spans="1:3" ht="15" thickBot="1" x14ac:dyDescent="0.4">
      <c r="A28" s="27" t="s">
        <v>35</v>
      </c>
      <c r="B28" s="39" t="s">
        <v>35</v>
      </c>
      <c r="C28" s="49">
        <v>2814</v>
      </c>
    </row>
    <row r="29" spans="1:3" ht="15" thickBot="1" x14ac:dyDescent="0.4">
      <c r="B29" s="39" t="s">
        <v>51</v>
      </c>
      <c r="C29" s="49">
        <v>282</v>
      </c>
    </row>
    <row r="30" spans="1:3" ht="15" thickBot="1" x14ac:dyDescent="0.4">
      <c r="B30" s="39" t="s">
        <v>50</v>
      </c>
      <c r="C30" s="49">
        <v>591</v>
      </c>
    </row>
    <row r="31" spans="1:3" ht="15" thickBot="1" x14ac:dyDescent="0.4">
      <c r="A31" s="27" t="s">
        <v>31</v>
      </c>
      <c r="B31" s="39" t="s">
        <v>31</v>
      </c>
      <c r="C31" s="49">
        <v>1738</v>
      </c>
    </row>
    <row r="32" spans="1:3" ht="15" thickBot="1" x14ac:dyDescent="0.4">
      <c r="A32" s="27" t="s">
        <v>42</v>
      </c>
      <c r="B32" s="39" t="s">
        <v>42</v>
      </c>
      <c r="C32" s="49">
        <v>471</v>
      </c>
    </row>
    <row r="33" spans="1:3" ht="15" thickBot="1" x14ac:dyDescent="0.4">
      <c r="A33" s="27" t="s">
        <v>8</v>
      </c>
      <c r="B33" s="39" t="s">
        <v>8</v>
      </c>
      <c r="C33" s="49">
        <v>16398</v>
      </c>
    </row>
    <row r="34" spans="1:3" ht="15" thickBot="1" x14ac:dyDescent="0.4">
      <c r="A34" s="27" t="s">
        <v>44</v>
      </c>
      <c r="B34" s="39" t="s">
        <v>44</v>
      </c>
      <c r="C34" s="49">
        <v>960</v>
      </c>
    </row>
    <row r="35" spans="1:3" ht="15" thickBot="1" x14ac:dyDescent="0.4">
      <c r="A35" s="27" t="s">
        <v>7</v>
      </c>
      <c r="B35" s="39" t="s">
        <v>7</v>
      </c>
      <c r="C35" s="49">
        <v>33549</v>
      </c>
    </row>
    <row r="36" spans="1:3" ht="15" thickBot="1" x14ac:dyDescent="0.4">
      <c r="A36" s="27" t="s">
        <v>24</v>
      </c>
      <c r="B36" s="39" t="s">
        <v>24</v>
      </c>
      <c r="C36" s="49">
        <v>4114</v>
      </c>
    </row>
    <row r="37" spans="1:3" ht="15" thickBot="1" x14ac:dyDescent="0.4">
      <c r="B37" s="39" t="s">
        <v>53</v>
      </c>
      <c r="C37" s="49">
        <v>440</v>
      </c>
    </row>
    <row r="38" spans="1:3" ht="15" thickBot="1" x14ac:dyDescent="0.4">
      <c r="A38" s="27" t="s">
        <v>21</v>
      </c>
      <c r="B38" s="39" t="s">
        <v>21</v>
      </c>
      <c r="C38" s="49">
        <v>5218</v>
      </c>
    </row>
    <row r="39" spans="1:3" ht="15" thickBot="1" x14ac:dyDescent="0.4">
      <c r="A39" s="27" t="s">
        <v>46</v>
      </c>
      <c r="B39" s="39" t="s">
        <v>46</v>
      </c>
      <c r="C39" s="49">
        <v>1234</v>
      </c>
    </row>
    <row r="40" spans="1:3" ht="15" thickBot="1" x14ac:dyDescent="0.4">
      <c r="A40" s="27" t="s">
        <v>37</v>
      </c>
      <c r="B40" s="39" t="s">
        <v>37</v>
      </c>
      <c r="C40" s="49">
        <v>649</v>
      </c>
    </row>
    <row r="41" spans="1:3" ht="15" thickBot="1" x14ac:dyDescent="0.4">
      <c r="A41" s="27" t="s">
        <v>19</v>
      </c>
      <c r="B41" s="39" t="s">
        <v>19</v>
      </c>
      <c r="C41" s="49">
        <v>8703</v>
      </c>
    </row>
    <row r="42" spans="1:3" ht="13" thickBot="1" x14ac:dyDescent="0.4">
      <c r="A42" s="27" t="s">
        <v>65</v>
      </c>
      <c r="B42" s="40" t="s">
        <v>65</v>
      </c>
      <c r="C42" s="49">
        <v>791</v>
      </c>
    </row>
    <row r="43" spans="1:3" ht="15" thickBot="1" x14ac:dyDescent="0.4">
      <c r="B43" s="39" t="s">
        <v>40</v>
      </c>
      <c r="C43" s="49">
        <v>1177</v>
      </c>
    </row>
    <row r="44" spans="1:3" ht="15" thickBot="1" x14ac:dyDescent="0.4">
      <c r="A44" s="27" t="s">
        <v>25</v>
      </c>
      <c r="B44" s="39" t="s">
        <v>25</v>
      </c>
      <c r="C44" s="49">
        <v>3777</v>
      </c>
    </row>
    <row r="45" spans="1:3" ht="15" thickBot="1" x14ac:dyDescent="0.4">
      <c r="A45" s="27" t="s">
        <v>54</v>
      </c>
      <c r="B45" s="39" t="s">
        <v>54</v>
      </c>
      <c r="C45" s="49">
        <v>356</v>
      </c>
    </row>
    <row r="46" spans="1:3" ht="15" thickBot="1" x14ac:dyDescent="0.4">
      <c r="A46" s="27" t="s">
        <v>20</v>
      </c>
      <c r="B46" s="39" t="s">
        <v>20</v>
      </c>
      <c r="C46" s="49">
        <v>3076</v>
      </c>
    </row>
    <row r="47" spans="1:3" ht="15" thickBot="1" x14ac:dyDescent="0.4">
      <c r="A47" s="27" t="s">
        <v>15</v>
      </c>
      <c r="B47" s="39" t="s">
        <v>15</v>
      </c>
      <c r="C47" s="49">
        <v>17954</v>
      </c>
    </row>
    <row r="48" spans="1:3" ht="15" thickBot="1" x14ac:dyDescent="0.4">
      <c r="A48" s="27" t="s">
        <v>28</v>
      </c>
      <c r="B48" s="39" t="s">
        <v>28</v>
      </c>
      <c r="C48" s="49">
        <v>567</v>
      </c>
    </row>
    <row r="49" spans="1:3" ht="15" thickBot="1" x14ac:dyDescent="0.4">
      <c r="A49" s="27" t="s">
        <v>48</v>
      </c>
      <c r="B49" s="39" t="s">
        <v>48</v>
      </c>
      <c r="C49" s="49">
        <v>58</v>
      </c>
    </row>
    <row r="50" spans="1:3" ht="15" thickBot="1" x14ac:dyDescent="0.4">
      <c r="A50" s="27" t="s">
        <v>29</v>
      </c>
      <c r="B50" s="39" t="s">
        <v>29</v>
      </c>
      <c r="C50" s="49">
        <v>3539</v>
      </c>
    </row>
    <row r="51" spans="1:3" ht="15" thickBot="1" x14ac:dyDescent="0.4">
      <c r="A51" s="27" t="s">
        <v>9</v>
      </c>
      <c r="B51" s="39" t="s">
        <v>9</v>
      </c>
      <c r="C51" s="49">
        <v>2299</v>
      </c>
    </row>
    <row r="52" spans="1:3" ht="15" thickBot="1" x14ac:dyDescent="0.4">
      <c r="B52" s="39" t="s">
        <v>56</v>
      </c>
      <c r="C52" s="49">
        <v>422</v>
      </c>
    </row>
    <row r="53" spans="1:3" ht="15" thickBot="1" x14ac:dyDescent="0.4">
      <c r="A53" s="27" t="s">
        <v>22</v>
      </c>
      <c r="B53" s="39" t="s">
        <v>22</v>
      </c>
      <c r="C53" s="49">
        <v>1745</v>
      </c>
    </row>
    <row r="54" spans="1:3" ht="15" thickBot="1" x14ac:dyDescent="0.4">
      <c r="A54" s="27" t="s">
        <v>55</v>
      </c>
      <c r="B54" s="46" t="s">
        <v>55</v>
      </c>
      <c r="C54" s="50">
        <v>68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05A6CCBF-5131-4071-A9FB-2B86748B6898}"/>
    <hyperlink ref="B6" r:id="rId2" display="https://www.worldometers.info/coronavirus/usa/california/" xr:uid="{3E3FF1BC-5A39-4EDF-BDAE-478630971BAB}"/>
    <hyperlink ref="B11" r:id="rId3" display="https://www.worldometers.info/coronavirus/usa/florida/" xr:uid="{1C39E414-E8B6-4DBF-92A1-2C1A8D6FF35E}"/>
    <hyperlink ref="B35" r:id="rId4" display="https://www.worldometers.info/coronavirus/usa/new-york/" xr:uid="{2390B544-1B90-4AFB-A7A4-8F8539599009}"/>
    <hyperlink ref="B16" r:id="rId5" display="https://www.worldometers.info/coronavirus/usa/illinois/" xr:uid="{62D0073C-4170-495B-A3BB-ED93108AD58F}"/>
    <hyperlink ref="B12" r:id="rId6" display="https://www.worldometers.info/coronavirus/usa/georgia/" xr:uid="{A7C8ED07-C027-4B17-A470-491018A101CA}"/>
    <hyperlink ref="B36" r:id="rId7" display="https://www.worldometers.info/coronavirus/usa/north-carolina/" xr:uid="{185763E3-D4AA-454F-842E-7AD66C7F0527}"/>
    <hyperlink ref="B46" r:id="rId8" display="https://www.worldometers.info/coronavirus/usa/tennessee/" xr:uid="{DA8C7589-6D67-46BA-BE3B-180528DCFCFE}"/>
    <hyperlink ref="B4" r:id="rId9" display="https://www.worldometers.info/coronavirus/usa/arizona/" xr:uid="{A436254C-C4B3-4A26-95ED-CB81D888A450}"/>
    <hyperlink ref="B33" r:id="rId10" display="https://www.worldometers.info/coronavirus/usa/new-jersey/" xr:uid="{889773B5-20E1-4900-B3BA-DE003504B38D}"/>
    <hyperlink ref="B41" r:id="rId11" display="https://www.worldometers.info/coronavirus/usa/pennsylvania/" xr:uid="{436C7A14-C132-48B0-A705-330C3738C7C4}"/>
    <hyperlink ref="B38" r:id="rId12" display="https://www.worldometers.info/coronavirus/usa/ohio/" xr:uid="{AB08289F-3E31-4162-A296-723D38DDD1BC}"/>
    <hyperlink ref="B53" r:id="rId13" display="https://www.worldometers.info/coronavirus/usa/wisconsin/" xr:uid="{6D14CBC3-3FCE-439C-890E-3EEDC3CC14F4}"/>
    <hyperlink ref="B2" r:id="rId14" display="https://www.worldometers.info/coronavirus/usa/alabama/" xr:uid="{A6E686C1-F590-4E56-85FE-A59F39B3C07A}"/>
    <hyperlink ref="B21" r:id="rId15" display="https://www.worldometers.info/coronavirus/usa/louisiana/" xr:uid="{D0DA2CD7-B893-49D3-A10C-F97D2A95F4F4}"/>
    <hyperlink ref="B28" r:id="rId16" display="https://www.worldometers.info/coronavirus/usa/missouri/" xr:uid="{D3BA94D8-7410-4547-A5A1-BB54FB1DF1B4}"/>
    <hyperlink ref="B25" r:id="rId17" display="https://www.worldometers.info/coronavirus/usa/michigan/" xr:uid="{8F6404A8-D0D8-4EE4-AE07-8A95BA1677AC}"/>
    <hyperlink ref="B50" r:id="rId18" display="https://www.worldometers.info/coronavirus/usa/virginia/" xr:uid="{3BADD102-9409-4467-A652-DB8CF1BFDC28}"/>
    <hyperlink ref="B44" r:id="rId19" display="https://www.worldometers.info/coronavirus/usa/south-carolina/" xr:uid="{2AAB8605-911A-45F7-864D-A08AD8603E08}"/>
    <hyperlink ref="B17" r:id="rId20" display="https://www.worldometers.info/coronavirus/usa/indiana/" xr:uid="{4D625AC1-0CE3-4D09-9053-35CBD5189E95}"/>
    <hyperlink ref="B24" r:id="rId21" display="https://www.worldometers.info/coronavirus/usa/massachusetts/" xr:uid="{66A48D5C-D7E8-4F45-9AD3-C2A8F0DD36E1}"/>
    <hyperlink ref="B23" r:id="rId22" display="https://www.worldometers.info/coronavirus/usa/maryland/" xr:uid="{2B99C3B0-F2AA-46B2-9F94-88047962611C}"/>
    <hyperlink ref="B26" r:id="rId23" display="https://www.worldometers.info/coronavirus/usa/minnesota/" xr:uid="{C9D73FBC-9606-4876-94D4-5F4B53C12B67}"/>
    <hyperlink ref="B18" r:id="rId24" display="https://www.worldometers.info/coronavirus/usa/iowa/" xr:uid="{B2771F49-2750-4392-B02E-E086DAC807D0}"/>
    <hyperlink ref="B27" r:id="rId25" display="https://www.worldometers.info/coronavirus/usa/mississippi/" xr:uid="{1BAB10F7-25E7-4C4C-8E62-C0D4C5B9F996}"/>
    <hyperlink ref="B39" r:id="rId26" display="https://www.worldometers.info/coronavirus/usa/oklahoma/" xr:uid="{36E536BE-09BC-4671-A887-A9640BAC33C6}"/>
    <hyperlink ref="B51" r:id="rId27" display="https://www.worldometers.info/coronavirus/usa/washington/" xr:uid="{44C4603B-AA26-4FBB-9480-943611C21E7A}"/>
    <hyperlink ref="B5" r:id="rId28" display="https://www.worldometers.info/coronavirus/usa/arkansas/" xr:uid="{DB242529-424B-4542-BEC7-D02DD590936E}"/>
    <hyperlink ref="B48" r:id="rId29" display="https://www.worldometers.info/coronavirus/usa/utah/" xr:uid="{E63B36C5-C213-4B35-A1F8-F8D9B1C2FDBC}"/>
    <hyperlink ref="B20" r:id="rId30" display="https://www.worldometers.info/coronavirus/usa/kentucky/" xr:uid="{3E9570F8-D929-4EA4-AF7F-7D201BABA199}"/>
    <hyperlink ref="B31" r:id="rId31" display="https://www.worldometers.info/coronavirus/usa/nevada/" xr:uid="{45D72310-EDFA-408F-87EA-6CBE233ACA8B}"/>
    <hyperlink ref="B7" r:id="rId32" display="https://www.worldometers.info/coronavirus/usa/colorado/" xr:uid="{D5432668-47D6-4C0B-BD95-87E17D33643F}"/>
    <hyperlink ref="B19" r:id="rId33" display="https://www.worldometers.info/coronavirus/usa/kansas/" xr:uid="{163B66C2-8D62-4D75-ADFE-9D559CA22F25}"/>
    <hyperlink ref="B8" r:id="rId34" display="https://www.worldometers.info/coronavirus/usa/connecticut/" xr:uid="{054BA62B-5CAA-4A2B-A2DA-9882C16E9489}"/>
    <hyperlink ref="B30" r:id="rId35" display="https://www.worldometers.info/coronavirus/usa/nebraska/" xr:uid="{01CB947C-3223-4279-84F1-68F7F8F48A7E}"/>
    <hyperlink ref="B15" r:id="rId36" display="https://www.worldometers.info/coronavirus/usa/idaho/" xr:uid="{12D12106-8B80-40E7-8D53-7B6CE297879B}"/>
    <hyperlink ref="B40" r:id="rId37" display="https://www.worldometers.info/coronavirus/usa/oregon/" xr:uid="{7F40B990-84F9-40B3-9300-813179188BBB}"/>
    <hyperlink ref="B34" r:id="rId38" display="https://www.worldometers.info/coronavirus/usa/new-mexico/" xr:uid="{6E94B9A5-9A40-45E3-8743-BA82B0C5C11A}"/>
    <hyperlink ref="B45" r:id="rId39" display="https://www.worldometers.info/coronavirus/usa/south-dakota/" xr:uid="{2BAF1658-F3A9-4942-A56E-6A26EC2B1F1A}"/>
    <hyperlink ref="B37" r:id="rId40" display="https://www.worldometers.info/coronavirus/usa/north-dakota/" xr:uid="{9E411C67-57A7-4D04-9815-4EC931A8FF0F}"/>
    <hyperlink ref="B43" r:id="rId41" display="https://www.worldometers.info/coronavirus/usa/rhode-island/" xr:uid="{9B3B8605-E6B3-407E-BAB8-7319CDBD0BDE}"/>
    <hyperlink ref="B29" r:id="rId42" display="https://www.worldometers.info/coronavirus/usa/montana/" xr:uid="{41E0242F-F52F-4195-BC07-6234AF882BDC}"/>
    <hyperlink ref="B9" r:id="rId43" display="https://www.worldometers.info/coronavirus/usa/delaware/" xr:uid="{0AB44788-995F-4BBD-8E89-DB4AC2CC3FF2}"/>
    <hyperlink ref="B52" r:id="rId44" display="https://www.worldometers.info/coronavirus/usa/west-virginia/" xr:uid="{297386DB-9410-422B-BC69-66D57B86D9F9}"/>
    <hyperlink ref="B10" r:id="rId45" display="https://www.worldometers.info/coronavirus/usa/district-of-columbia/" xr:uid="{87571173-43D6-485E-A8FE-E9AFBACE6717}"/>
    <hyperlink ref="B14" r:id="rId46" display="https://www.worldometers.info/coronavirus/usa/hawaii/" xr:uid="{FA1B0821-3C78-4786-A204-506BD6B79FBD}"/>
    <hyperlink ref="B3" r:id="rId47" display="https://www.worldometers.info/coronavirus/usa/alaska/" xr:uid="{2F256F97-5B11-405C-8353-D88944F6B96A}"/>
    <hyperlink ref="B54" r:id="rId48" display="https://www.worldometers.info/coronavirus/usa/wyoming/" xr:uid="{D8B45442-1378-48A2-9C09-4737C7592969}"/>
    <hyperlink ref="B32" r:id="rId49" display="https://www.worldometers.info/coronavirus/usa/new-hampshire/" xr:uid="{F9A50876-016C-41A5-AD14-3FB3306176CF}"/>
    <hyperlink ref="B22" r:id="rId50" display="https://www.worldometers.info/coronavirus/usa/maine/" xr:uid="{71A802BF-442A-4EFA-865C-C2F0FB5B8B76}"/>
    <hyperlink ref="B49" r:id="rId51" display="https://www.worldometers.info/coronavirus/usa/vermont/" xr:uid="{9B475AF4-CB4C-45A2-9BE0-FFD2F3849F0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2020-10-24T12:10:47Z</dcterms:modified>
</cp:coreProperties>
</file>