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74FEE59B-60E9-4B60-979D-C1CD72B3528E}" xr6:coauthVersionLast="45" xr6:coauthVersionMax="45" xr10:uidLastSave="{5D992EBE-F3DF-4502-A53A-DF17C5BDA603}"/>
  <bookViews>
    <workbookView xWindow="5595" yWindow="-21375" windowWidth="24330" windowHeight="1999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3" l="1"/>
  <c r="L46" i="3" l="1"/>
  <c r="M46" i="3"/>
  <c r="N46" i="3"/>
  <c r="N4" i="3" l="1"/>
  <c r="N29" i="3"/>
  <c r="N39" i="3"/>
  <c r="N34" i="3"/>
  <c r="N23" i="3"/>
  <c r="N27" i="3"/>
  <c r="N54" i="3"/>
  <c r="N53" i="3"/>
  <c r="N36" i="3"/>
  <c r="N30" i="3"/>
  <c r="N51" i="3"/>
  <c r="N55" i="3"/>
  <c r="N22" i="3"/>
  <c r="N47" i="3"/>
  <c r="N52" i="3"/>
  <c r="N28" i="3"/>
  <c r="N10" i="3"/>
  <c r="N38" i="3"/>
  <c r="N25" i="3"/>
  <c r="N16" i="3"/>
  <c r="N56" i="3"/>
  <c r="N50" i="3"/>
  <c r="N26" i="3"/>
  <c r="N37" i="3"/>
  <c r="N17" i="3"/>
  <c r="N44" i="3"/>
  <c r="N8" i="3"/>
  <c r="N35" i="3"/>
  <c r="N49" i="3"/>
  <c r="N24" i="3"/>
  <c r="N43" i="3"/>
  <c r="N20" i="3"/>
  <c r="N14" i="3"/>
  <c r="N21" i="3"/>
  <c r="N40" i="3"/>
  <c r="N31" i="3"/>
  <c r="N18" i="3"/>
  <c r="N41" i="3"/>
  <c r="N19" i="3"/>
  <c r="N7" i="3"/>
  <c r="N45" i="3"/>
  <c r="N2" i="3"/>
  <c r="N48" i="3"/>
  <c r="N12" i="3"/>
  <c r="N11" i="3"/>
  <c r="N13" i="3"/>
  <c r="N3" i="3"/>
  <c r="N6" i="3"/>
  <c r="N33" i="3"/>
  <c r="N32" i="3"/>
  <c r="N15" i="3"/>
  <c r="N9" i="3"/>
  <c r="N5" i="3"/>
  <c r="N42" i="3"/>
  <c r="M21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21" i="3"/>
  <c r="L27" i="3"/>
  <c r="L31" i="3"/>
  <c r="L33" i="3"/>
  <c r="L44" i="3"/>
  <c r="L4" i="3"/>
  <c r="L17" i="3"/>
  <c r="L35" i="3"/>
  <c r="L26" i="3"/>
  <c r="L47" i="3"/>
  <c r="L9" i="3"/>
  <c r="L39" i="3"/>
  <c r="L10" i="3"/>
  <c r="L23" i="3"/>
  <c r="L15" i="3"/>
  <c r="L5" i="3"/>
  <c r="L49" i="3"/>
  <c r="L40" i="3"/>
  <c r="L36" i="3"/>
  <c r="L24" i="3"/>
  <c r="L48" i="3"/>
  <c r="L6" i="3"/>
  <c r="L53" i="3"/>
  <c r="L55" i="3"/>
  <c r="L50" i="3"/>
  <c r="L32" i="3"/>
  <c r="L12" i="3"/>
  <c r="L29" i="3"/>
  <c r="L38" i="3"/>
  <c r="L18" i="3"/>
  <c r="L41" i="3"/>
  <c r="L28" i="3"/>
  <c r="L16" i="3"/>
  <c r="L30" i="3"/>
  <c r="L56" i="3"/>
  <c r="L22" i="3"/>
  <c r="L3" i="3"/>
  <c r="L20" i="3"/>
  <c r="L43" i="3"/>
  <c r="L2" i="3"/>
  <c r="L11" i="3"/>
  <c r="L42" i="3"/>
  <c r="L13" i="3"/>
  <c r="L25" i="3"/>
  <c r="L45" i="3"/>
  <c r="L51" i="3"/>
  <c r="L14" i="3"/>
  <c r="L8" i="3"/>
  <c r="L37" i="3"/>
  <c r="L7" i="3"/>
  <c r="L34" i="3"/>
  <c r="L52" i="3"/>
  <c r="M22" i="3" l="1"/>
  <c r="M6" i="3"/>
  <c r="M49" i="3"/>
  <c r="M2" i="3"/>
  <c r="M4" i="3"/>
  <c r="M8" i="3"/>
  <c r="M3" i="3"/>
  <c r="M19" i="3"/>
  <c r="M24" i="3"/>
  <c r="M56" i="3"/>
  <c r="M55" i="3"/>
  <c r="M5" i="3"/>
  <c r="M53" i="3"/>
  <c r="M34" i="3"/>
  <c r="M54" i="3"/>
  <c r="M47" i="3"/>
  <c r="M36" i="3"/>
  <c r="M14" i="3"/>
  <c r="M27" i="3"/>
  <c r="M43" i="3"/>
  <c r="M40" i="3"/>
  <c r="M44" i="3"/>
  <c r="M16" i="3"/>
  <c r="M39" i="3"/>
  <c r="M9" i="3"/>
  <c r="M45" i="3"/>
  <c r="M35" i="3"/>
  <c r="M12" i="3"/>
  <c r="M32" i="3"/>
  <c r="M17" i="3"/>
  <c r="M28" i="3"/>
  <c r="M50" i="3"/>
  <c r="M13" i="3"/>
  <c r="M38" i="3"/>
  <c r="M51" i="3"/>
  <c r="M37" i="3"/>
  <c r="M41" i="3"/>
  <c r="M15" i="3"/>
  <c r="M23" i="3"/>
  <c r="M52" i="3"/>
  <c r="M30" i="3"/>
  <c r="M25" i="3"/>
  <c r="M29" i="3"/>
  <c r="M18" i="3"/>
  <c r="M48" i="3"/>
  <c r="M7" i="3"/>
  <c r="M42" i="3"/>
  <c r="M11" i="3"/>
  <c r="M33" i="3"/>
  <c r="M26" i="3"/>
  <c r="M20" i="3"/>
  <c r="M10" i="3"/>
  <c r="M31" i="3"/>
  <c r="L5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<sst xmlns="http://schemas.openxmlformats.org/spreadsheetml/2006/main" count="321" uniqueCount="102">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</sst>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nnecticut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nnecticut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nnecticut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nnecticut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iow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4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9" t="s">
        <v>68</v>
      </c>
      <c r="M1" s="49"/>
      <c r="N1" s="49"/>
      <c r="O1" s="4">
        <v>1.4999999999999999E-2</v>
      </c>
      <c r="P1" s="4"/>
      <c r="Q1" s="50" t="s">
        <v>77</v>
      </c>
      <c r="R1" s="50"/>
      <c r="S1" s="50"/>
      <c r="T1" s="50"/>
      <c r="U1" s="50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594808</v>
      </c>
      <c r="C5" s="2"/>
      <c r="D5" s="1">
        <v>10813</v>
      </c>
      <c r="E5" s="48">
        <v>3</v>
      </c>
      <c r="F5" s="1">
        <v>346084</v>
      </c>
      <c r="G5" s="1">
        <v>15054</v>
      </c>
      <c r="H5" s="2">
        <v>274</v>
      </c>
      <c r="I5" s="1">
        <v>9303467</v>
      </c>
      <c r="J5" s="1">
        <v>235458</v>
      </c>
      <c r="K5" s="5"/>
      <c r="L5" s="6"/>
    </row>
    <row r="6" spans="1:22" ht="15" thickBot="1" x14ac:dyDescent="0.4">
      <c r="A6" s="37" t="s">
        <v>13</v>
      </c>
      <c r="B6" s="1">
        <v>550901</v>
      </c>
      <c r="C6" s="2"/>
      <c r="D6" s="1">
        <v>8770</v>
      </c>
      <c r="E6" s="2"/>
      <c r="F6" s="1">
        <v>489178</v>
      </c>
      <c r="G6" s="1">
        <v>25650</v>
      </c>
      <c r="H6" s="2">
        <v>408</v>
      </c>
      <c r="I6" s="1">
        <v>4093972</v>
      </c>
      <c r="J6" s="1">
        <v>190615</v>
      </c>
      <c r="K6" s="5"/>
      <c r="L6" s="6"/>
    </row>
    <row r="7" spans="1:22" ht="15" thickBot="1" x14ac:dyDescent="0.4">
      <c r="A7" s="37" t="s">
        <v>15</v>
      </c>
      <c r="B7" s="1">
        <v>532985</v>
      </c>
      <c r="C7" s="2"/>
      <c r="D7" s="1">
        <v>9229</v>
      </c>
      <c r="E7" s="2"/>
      <c r="F7" s="1">
        <v>156402</v>
      </c>
      <c r="G7" s="1">
        <v>18381</v>
      </c>
      <c r="H7" s="2">
        <v>318</v>
      </c>
      <c r="I7" s="1">
        <v>4549474</v>
      </c>
      <c r="J7" s="1">
        <v>156901</v>
      </c>
      <c r="K7" s="5"/>
      <c r="L7" s="6"/>
    </row>
    <row r="8" spans="1:22" ht="15" thickBot="1" x14ac:dyDescent="0.4">
      <c r="A8" s="37" t="s">
        <v>7</v>
      </c>
      <c r="B8" s="1">
        <v>452509</v>
      </c>
      <c r="C8" s="2"/>
      <c r="D8" s="1">
        <v>32874</v>
      </c>
      <c r="E8" s="2"/>
      <c r="F8" s="1">
        <v>72726</v>
      </c>
      <c r="G8" s="1">
        <v>23261</v>
      </c>
      <c r="H8" s="1">
        <v>1690</v>
      </c>
      <c r="I8" s="1">
        <v>6728481</v>
      </c>
      <c r="J8" s="1">
        <v>345874</v>
      </c>
      <c r="K8" s="5"/>
      <c r="L8" s="6"/>
    </row>
    <row r="9" spans="1:22" ht="15" thickBot="1" x14ac:dyDescent="0.4">
      <c r="A9" s="37" t="s">
        <v>16</v>
      </c>
      <c r="B9" s="1">
        <v>226153</v>
      </c>
      <c r="C9" s="2"/>
      <c r="D9" s="1">
        <v>4456</v>
      </c>
      <c r="E9" s="2"/>
      <c r="F9" s="1">
        <v>184169</v>
      </c>
      <c r="G9" s="1">
        <v>21300</v>
      </c>
      <c r="H9" s="2">
        <v>420</v>
      </c>
      <c r="I9" s="1">
        <v>2162619</v>
      </c>
      <c r="J9" s="1">
        <v>203686</v>
      </c>
      <c r="K9" s="6"/>
      <c r="L9" s="6"/>
    </row>
    <row r="10" spans="1:22" ht="15" thickBot="1" x14ac:dyDescent="0.4">
      <c r="A10" s="37" t="s">
        <v>12</v>
      </c>
      <c r="B10" s="1">
        <v>199893</v>
      </c>
      <c r="C10" s="2"/>
      <c r="D10" s="1">
        <v>7881</v>
      </c>
      <c r="E10" s="2"/>
      <c r="F10" s="1">
        <v>46244</v>
      </c>
      <c r="G10" s="1">
        <v>15775</v>
      </c>
      <c r="H10" s="2">
        <v>622</v>
      </c>
      <c r="I10" s="1">
        <v>3189801</v>
      </c>
      <c r="J10" s="1">
        <v>251724</v>
      </c>
      <c r="K10" s="5"/>
      <c r="L10" s="6"/>
    </row>
    <row r="11" spans="1:22" ht="15" thickBot="1" x14ac:dyDescent="0.4">
      <c r="A11" s="37" t="s">
        <v>8</v>
      </c>
      <c r="B11" s="1">
        <v>191507</v>
      </c>
      <c r="C11" s="2"/>
      <c r="D11" s="1">
        <v>15964</v>
      </c>
      <c r="E11" s="2"/>
      <c r="F11" s="1">
        <v>21865</v>
      </c>
      <c r="G11" s="1">
        <v>21561</v>
      </c>
      <c r="H11" s="1">
        <v>1797</v>
      </c>
      <c r="I11" s="1">
        <v>2376016</v>
      </c>
      <c r="J11" s="1">
        <v>267503</v>
      </c>
      <c r="K11" s="5"/>
      <c r="L11" s="6"/>
    </row>
    <row r="12" spans="1:22" ht="15" thickBot="1" x14ac:dyDescent="0.4">
      <c r="A12" s="37" t="s">
        <v>33</v>
      </c>
      <c r="B12" s="1">
        <v>189443</v>
      </c>
      <c r="C12" s="2"/>
      <c r="D12" s="1">
        <v>4347</v>
      </c>
      <c r="E12" s="2"/>
      <c r="F12" s="1">
        <v>158678</v>
      </c>
      <c r="G12" s="1">
        <v>26027</v>
      </c>
      <c r="H12" s="2">
        <v>597</v>
      </c>
      <c r="I12" s="1">
        <v>1284786</v>
      </c>
      <c r="J12" s="1">
        <v>176513</v>
      </c>
      <c r="K12" s="6"/>
      <c r="L12" s="6"/>
    </row>
    <row r="13" spans="1:22" ht="15" thickBot="1" x14ac:dyDescent="0.4">
      <c r="A13" s="37" t="s">
        <v>24</v>
      </c>
      <c r="B13" s="1">
        <v>139061</v>
      </c>
      <c r="C13" s="2"/>
      <c r="D13" s="1">
        <v>2255</v>
      </c>
      <c r="E13" s="2"/>
      <c r="F13" s="1">
        <v>19837</v>
      </c>
      <c r="G13" s="1">
        <v>13259</v>
      </c>
      <c r="H13" s="2">
        <v>215</v>
      </c>
      <c r="I13" s="1">
        <v>1823283</v>
      </c>
      <c r="J13" s="1">
        <v>173843</v>
      </c>
      <c r="K13" s="5"/>
      <c r="L13" s="6"/>
    </row>
    <row r="14" spans="1:22" ht="15" thickBot="1" x14ac:dyDescent="0.4">
      <c r="A14" s="37" t="s">
        <v>14</v>
      </c>
      <c r="B14" s="1">
        <v>134304</v>
      </c>
      <c r="C14" s="2"/>
      <c r="D14" s="1">
        <v>4362</v>
      </c>
      <c r="E14" s="2"/>
      <c r="F14" s="1">
        <v>26430</v>
      </c>
      <c r="G14" s="1">
        <v>28890</v>
      </c>
      <c r="H14" s="2">
        <v>938</v>
      </c>
      <c r="I14" s="1">
        <v>1598609</v>
      </c>
      <c r="J14" s="1">
        <v>343876</v>
      </c>
      <c r="K14" s="5"/>
      <c r="L14" s="6"/>
    </row>
    <row r="15" spans="1:22" ht="15" thickBot="1" x14ac:dyDescent="0.4">
      <c r="A15" s="37" t="s">
        <v>20</v>
      </c>
      <c r="B15" s="1">
        <v>126393</v>
      </c>
      <c r="C15" s="2"/>
      <c r="D15" s="1">
        <v>1289</v>
      </c>
      <c r="E15" s="2"/>
      <c r="F15" s="1">
        <v>37814</v>
      </c>
      <c r="G15" s="1">
        <v>18508</v>
      </c>
      <c r="H15" s="2">
        <v>189</v>
      </c>
      <c r="I15" s="1">
        <v>1757690</v>
      </c>
      <c r="J15" s="1">
        <v>257380</v>
      </c>
      <c r="K15" s="5"/>
      <c r="L15" s="6"/>
    </row>
    <row r="16" spans="1:22" ht="15" thickBot="1" x14ac:dyDescent="0.4">
      <c r="A16" s="37" t="s">
        <v>19</v>
      </c>
      <c r="B16" s="1">
        <v>125963</v>
      </c>
      <c r="C16" s="2"/>
      <c r="D16" s="1">
        <v>7470</v>
      </c>
      <c r="E16" s="2"/>
      <c r="F16" s="1">
        <v>24012</v>
      </c>
      <c r="G16" s="1">
        <v>9839</v>
      </c>
      <c r="H16" s="2">
        <v>584</v>
      </c>
      <c r="I16" s="1">
        <v>1397494</v>
      </c>
      <c r="J16" s="1">
        <v>109162</v>
      </c>
      <c r="K16" s="5"/>
      <c r="L16" s="6"/>
    </row>
    <row r="17" spans="1:12" ht="15" thickBot="1" x14ac:dyDescent="0.4">
      <c r="A17" s="37" t="s">
        <v>17</v>
      </c>
      <c r="B17" s="1">
        <v>122000</v>
      </c>
      <c r="C17" s="2"/>
      <c r="D17" s="1">
        <v>8769</v>
      </c>
      <c r="E17" s="2"/>
      <c r="F17" s="1">
        <v>12745</v>
      </c>
      <c r="G17" s="1">
        <v>17700</v>
      </c>
      <c r="H17" s="1">
        <v>1272</v>
      </c>
      <c r="I17" s="1">
        <v>1456081</v>
      </c>
      <c r="J17" s="1">
        <v>211256</v>
      </c>
      <c r="K17" s="6"/>
      <c r="L17" s="6"/>
    </row>
    <row r="18" spans="1:12" ht="15" thickBot="1" x14ac:dyDescent="0.4">
      <c r="A18" s="37" t="s">
        <v>36</v>
      </c>
      <c r="B18" s="1">
        <v>104786</v>
      </c>
      <c r="C18" s="2"/>
      <c r="D18" s="1">
        <v>1882</v>
      </c>
      <c r="E18" s="2"/>
      <c r="F18" s="1">
        <v>61381</v>
      </c>
      <c r="G18" s="1">
        <v>21371</v>
      </c>
      <c r="H18" s="2">
        <v>384</v>
      </c>
      <c r="I18" s="1">
        <v>791786</v>
      </c>
      <c r="J18" s="1">
        <v>161484</v>
      </c>
      <c r="K18" s="6"/>
      <c r="L18" s="6"/>
    </row>
    <row r="19" spans="1:12" ht="15" thickBot="1" x14ac:dyDescent="0.4">
      <c r="A19" s="37" t="s">
        <v>21</v>
      </c>
      <c r="B19" s="1">
        <v>104268</v>
      </c>
      <c r="C19" s="2"/>
      <c r="D19" s="1">
        <v>3738</v>
      </c>
      <c r="E19" s="2"/>
      <c r="F19" s="1">
        <v>18220</v>
      </c>
      <c r="G19" s="1">
        <v>8920</v>
      </c>
      <c r="H19" s="2">
        <v>320</v>
      </c>
      <c r="I19" s="1">
        <v>1722857</v>
      </c>
      <c r="J19" s="1">
        <v>147390</v>
      </c>
      <c r="K19" s="5"/>
      <c r="L19" s="6"/>
    </row>
    <row r="20" spans="1:12" ht="15" thickBot="1" x14ac:dyDescent="0.4">
      <c r="A20" s="37" t="s">
        <v>25</v>
      </c>
      <c r="B20" s="1">
        <v>102974</v>
      </c>
      <c r="C20" s="2"/>
      <c r="D20" s="1">
        <v>2144</v>
      </c>
      <c r="E20" s="2"/>
      <c r="F20" s="1">
        <v>59993</v>
      </c>
      <c r="G20" s="1">
        <v>20000</v>
      </c>
      <c r="H20" s="2">
        <v>416</v>
      </c>
      <c r="I20" s="1">
        <v>857773</v>
      </c>
      <c r="J20" s="1">
        <v>166599</v>
      </c>
      <c r="K20" s="5"/>
      <c r="L20" s="6"/>
    </row>
    <row r="21" spans="1:12" ht="15" thickBot="1" x14ac:dyDescent="0.4">
      <c r="A21" s="37" t="s">
        <v>29</v>
      </c>
      <c r="B21" s="1">
        <v>102521</v>
      </c>
      <c r="C21" s="2"/>
      <c r="D21" s="1">
        <v>2352</v>
      </c>
      <c r="E21" s="2"/>
      <c r="F21" s="1">
        <v>86922</v>
      </c>
      <c r="G21" s="1">
        <v>12011</v>
      </c>
      <c r="H21" s="2">
        <v>276</v>
      </c>
      <c r="I21" s="1">
        <v>1394823</v>
      </c>
      <c r="J21" s="1">
        <v>163414</v>
      </c>
      <c r="K21" s="5"/>
      <c r="L21" s="6"/>
    </row>
    <row r="22" spans="1:12" ht="15" thickBot="1" x14ac:dyDescent="0.4">
      <c r="A22" s="37" t="s">
        <v>11</v>
      </c>
      <c r="B22" s="1">
        <v>98689</v>
      </c>
      <c r="C22" s="2"/>
      <c r="D22" s="1">
        <v>6539</v>
      </c>
      <c r="E22" s="2"/>
      <c r="F22" s="1">
        <v>28514</v>
      </c>
      <c r="G22" s="1">
        <v>9882</v>
      </c>
      <c r="H22" s="2">
        <v>655</v>
      </c>
      <c r="I22" s="1">
        <v>2440044</v>
      </c>
      <c r="J22" s="1">
        <v>244326</v>
      </c>
      <c r="K22" s="5"/>
      <c r="L22" s="6"/>
    </row>
    <row r="23" spans="1:12" ht="15" thickBot="1" x14ac:dyDescent="0.4">
      <c r="A23" s="37" t="s">
        <v>26</v>
      </c>
      <c r="B23" s="1">
        <v>97384</v>
      </c>
      <c r="C23" s="2"/>
      <c r="D23" s="1">
        <v>3612</v>
      </c>
      <c r="E23" s="2"/>
      <c r="F23" s="1">
        <v>87816</v>
      </c>
      <c r="G23" s="1">
        <v>16108</v>
      </c>
      <c r="H23" s="2">
        <v>597</v>
      </c>
      <c r="I23" s="1">
        <v>1503630</v>
      </c>
      <c r="J23" s="1">
        <v>248711</v>
      </c>
      <c r="K23" s="6"/>
      <c r="L23" s="6"/>
    </row>
    <row r="24" spans="1:12" ht="15" thickBot="1" x14ac:dyDescent="0.4">
      <c r="A24" s="37" t="s">
        <v>27</v>
      </c>
      <c r="B24" s="1">
        <v>76522</v>
      </c>
      <c r="C24" s="2"/>
      <c r="D24" s="1">
        <v>3086</v>
      </c>
      <c r="E24" s="2"/>
      <c r="F24" s="1">
        <v>16227</v>
      </c>
      <c r="G24" s="1">
        <v>11367</v>
      </c>
      <c r="H24" s="2">
        <v>458</v>
      </c>
      <c r="I24" s="1">
        <v>1097934</v>
      </c>
      <c r="J24" s="1">
        <v>163086</v>
      </c>
      <c r="K24" s="5"/>
      <c r="L24" s="6"/>
    </row>
    <row r="25" spans="1:12" ht="15" thickBot="1" x14ac:dyDescent="0.4">
      <c r="A25" s="37" t="s">
        <v>30</v>
      </c>
      <c r="B25" s="1">
        <v>69374</v>
      </c>
      <c r="C25" s="2"/>
      <c r="D25" s="1">
        <v>1989</v>
      </c>
      <c r="E25" s="2"/>
      <c r="F25" s="1">
        <v>17549</v>
      </c>
      <c r="G25" s="1">
        <v>23310</v>
      </c>
      <c r="H25" s="2">
        <v>668</v>
      </c>
      <c r="I25" s="1">
        <v>524118</v>
      </c>
      <c r="J25" s="1">
        <v>176106</v>
      </c>
      <c r="K25" s="5"/>
      <c r="L25" s="6"/>
    </row>
    <row r="26" spans="1:12" ht="15" thickBot="1" x14ac:dyDescent="0.4">
      <c r="A26" s="37" t="s">
        <v>9</v>
      </c>
      <c r="B26" s="1">
        <v>66497</v>
      </c>
      <c r="C26" s="2"/>
      <c r="D26" s="1">
        <v>1726</v>
      </c>
      <c r="E26" s="2"/>
      <c r="F26" s="1">
        <v>42276</v>
      </c>
      <c r="G26" s="1">
        <v>8732</v>
      </c>
      <c r="H26" s="2">
        <v>227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35</v>
      </c>
      <c r="B27" s="1">
        <v>63159</v>
      </c>
      <c r="C27" s="2"/>
      <c r="D27" s="1">
        <v>1423</v>
      </c>
      <c r="E27" s="2"/>
      <c r="F27" s="1">
        <v>51739</v>
      </c>
      <c r="G27" s="1">
        <v>10291</v>
      </c>
      <c r="H27" s="2">
        <v>232</v>
      </c>
      <c r="I27" s="1">
        <v>861382</v>
      </c>
      <c r="J27" s="1">
        <v>140349</v>
      </c>
      <c r="K27" s="5"/>
      <c r="L27" s="6"/>
    </row>
    <row r="28" spans="1:12" ht="15" thickBot="1" x14ac:dyDescent="0.4">
      <c r="A28" s="37" t="s">
        <v>32</v>
      </c>
      <c r="B28" s="1">
        <v>62303</v>
      </c>
      <c r="C28" s="2"/>
      <c r="D28" s="1">
        <v>1724</v>
      </c>
      <c r="E28" s="2"/>
      <c r="F28" s="1">
        <v>4724</v>
      </c>
      <c r="G28" s="1">
        <v>11047</v>
      </c>
      <c r="H28" s="2">
        <v>306</v>
      </c>
      <c r="I28" s="1">
        <v>1188288</v>
      </c>
      <c r="J28" s="1">
        <v>210703</v>
      </c>
      <c r="K28" s="5"/>
      <c r="L28" s="6"/>
    </row>
    <row r="29" spans="1:12" ht="15" thickBot="1" x14ac:dyDescent="0.4">
      <c r="A29" s="37" t="s">
        <v>22</v>
      </c>
      <c r="B29" s="1">
        <v>62263</v>
      </c>
      <c r="C29" s="2"/>
      <c r="D29" s="1">
        <v>1011</v>
      </c>
      <c r="E29" s="2"/>
      <c r="F29" s="1">
        <v>8902</v>
      </c>
      <c r="G29" s="1">
        <v>10694</v>
      </c>
      <c r="H29" s="2">
        <v>174</v>
      </c>
      <c r="I29" s="1">
        <v>1085986</v>
      </c>
      <c r="J29" s="1">
        <v>186518</v>
      </c>
      <c r="K29" s="5"/>
      <c r="L29" s="6"/>
    </row>
    <row r="30" spans="1:12" ht="15" thickBot="1" x14ac:dyDescent="0.4">
      <c r="A30" s="37" t="s">
        <v>31</v>
      </c>
      <c r="B30" s="1">
        <v>58048</v>
      </c>
      <c r="C30" s="2"/>
      <c r="D30" s="2">
        <v>996</v>
      </c>
      <c r="E30" s="2"/>
      <c r="F30" s="1">
        <v>31041</v>
      </c>
      <c r="G30" s="1">
        <v>18846</v>
      </c>
      <c r="H30" s="2">
        <v>323</v>
      </c>
      <c r="I30" s="1">
        <v>717306</v>
      </c>
      <c r="J30" s="1">
        <v>232880</v>
      </c>
      <c r="K30" s="5"/>
      <c r="L30" s="6"/>
    </row>
    <row r="31" spans="1:12" ht="15" thickBot="1" x14ac:dyDescent="0.4">
      <c r="A31" s="37" t="s">
        <v>18</v>
      </c>
      <c r="B31" s="1">
        <v>51756</v>
      </c>
      <c r="C31" s="2"/>
      <c r="D31" s="1">
        <v>1875</v>
      </c>
      <c r="E31" s="2"/>
      <c r="F31" s="1">
        <v>29791</v>
      </c>
      <c r="G31" s="1">
        <v>8987</v>
      </c>
      <c r="H31" s="2">
        <v>326</v>
      </c>
      <c r="I31" s="1">
        <v>602296</v>
      </c>
      <c r="J31" s="1">
        <v>104588</v>
      </c>
      <c r="K31" s="6"/>
      <c r="L31" s="6"/>
    </row>
    <row r="32" spans="1:12" ht="15" thickBot="1" x14ac:dyDescent="0.4">
      <c r="A32" s="37" t="s">
        <v>34</v>
      </c>
      <c r="B32" s="1">
        <v>51114</v>
      </c>
      <c r="C32" s="2"/>
      <c r="D32" s="2">
        <v>573</v>
      </c>
      <c r="E32" s="2"/>
      <c r="F32" s="1">
        <v>7543</v>
      </c>
      <c r="G32" s="1">
        <v>16937</v>
      </c>
      <c r="H32" s="2">
        <v>190</v>
      </c>
      <c r="I32" s="1">
        <v>572868</v>
      </c>
      <c r="J32" s="1">
        <v>189829</v>
      </c>
      <c r="K32" s="5"/>
      <c r="L32" s="6"/>
    </row>
    <row r="33" spans="1:12" ht="15" thickBot="1" x14ac:dyDescent="0.4">
      <c r="A33" s="37" t="s">
        <v>23</v>
      </c>
      <c r="B33" s="1">
        <v>50706</v>
      </c>
      <c r="C33" s="2"/>
      <c r="D33" s="1">
        <v>4450</v>
      </c>
      <c r="E33" s="2"/>
      <c r="F33" s="1">
        <v>17094</v>
      </c>
      <c r="G33" s="1">
        <v>14222</v>
      </c>
      <c r="H33" s="1">
        <v>1248</v>
      </c>
      <c r="I33" s="1">
        <v>917282</v>
      </c>
      <c r="J33" s="1">
        <v>257281</v>
      </c>
      <c r="K33" s="5"/>
      <c r="L33" s="6"/>
    </row>
    <row r="34" spans="1:12" ht="15" thickBot="1" x14ac:dyDescent="0.4">
      <c r="A34" s="37" t="s">
        <v>41</v>
      </c>
      <c r="B34" s="1">
        <v>50002</v>
      </c>
      <c r="C34" s="47">
        <v>186</v>
      </c>
      <c r="D34" s="2">
        <v>954</v>
      </c>
      <c r="E34" s="48">
        <v>1</v>
      </c>
      <c r="F34" s="1">
        <v>9839</v>
      </c>
      <c r="G34" s="1">
        <v>15848</v>
      </c>
      <c r="H34" s="2">
        <v>302</v>
      </c>
      <c r="I34" s="1">
        <v>535883</v>
      </c>
      <c r="J34" s="1">
        <v>169848</v>
      </c>
      <c r="K34" s="5"/>
      <c r="L34" s="6"/>
    </row>
    <row r="35" spans="1:12" ht="15" thickBot="1" x14ac:dyDescent="0.4">
      <c r="A35" s="37" t="s">
        <v>46</v>
      </c>
      <c r="B35" s="1">
        <v>45398</v>
      </c>
      <c r="C35" s="2"/>
      <c r="D35" s="2">
        <v>627</v>
      </c>
      <c r="E35" s="2"/>
      <c r="F35" s="1">
        <v>6783</v>
      </c>
      <c r="G35" s="1">
        <v>11473</v>
      </c>
      <c r="H35" s="2">
        <v>158</v>
      </c>
      <c r="I35" s="1">
        <v>729940</v>
      </c>
      <c r="J35" s="1">
        <v>184469</v>
      </c>
      <c r="K35" s="5"/>
      <c r="L35" s="6"/>
    </row>
    <row r="36" spans="1:12" ht="15" thickBot="1" x14ac:dyDescent="0.4">
      <c r="A36" s="37" t="s">
        <v>28</v>
      </c>
      <c r="B36" s="1">
        <v>45090</v>
      </c>
      <c r="C36" s="2"/>
      <c r="D36" s="2">
        <v>351</v>
      </c>
      <c r="E36" s="2"/>
      <c r="F36" s="1">
        <v>9428</v>
      </c>
      <c r="G36" s="1">
        <v>14064</v>
      </c>
      <c r="H36" s="2">
        <v>109</v>
      </c>
      <c r="I36" s="1">
        <v>704270</v>
      </c>
      <c r="J36" s="1">
        <v>219675</v>
      </c>
      <c r="K36" s="6"/>
      <c r="L36" s="6"/>
    </row>
    <row r="37" spans="1:12" ht="15" thickBot="1" x14ac:dyDescent="0.4">
      <c r="A37" s="37" t="s">
        <v>38</v>
      </c>
      <c r="B37" s="1">
        <v>36945</v>
      </c>
      <c r="C37" s="2"/>
      <c r="D37" s="2">
        <v>790</v>
      </c>
      <c r="E37" s="2"/>
      <c r="F37" s="1">
        <v>27262</v>
      </c>
      <c r="G37" s="1">
        <v>8269</v>
      </c>
      <c r="H37" s="2">
        <v>177</v>
      </c>
      <c r="I37" s="1">
        <v>717370</v>
      </c>
      <c r="J37" s="1">
        <v>160569</v>
      </c>
      <c r="K37" s="5"/>
      <c r="L37" s="6"/>
    </row>
    <row r="38" spans="1:12" ht="15" thickBot="1" x14ac:dyDescent="0.4">
      <c r="A38" s="37" t="s">
        <v>45</v>
      </c>
      <c r="B38" s="1">
        <v>32862</v>
      </c>
      <c r="C38" s="2"/>
      <c r="D38" s="2">
        <v>396</v>
      </c>
      <c r="E38" s="2"/>
      <c r="F38" s="1">
        <v>12146</v>
      </c>
      <c r="G38" s="1">
        <v>11280</v>
      </c>
      <c r="H38" s="2">
        <v>136</v>
      </c>
      <c r="I38" s="1">
        <v>334563</v>
      </c>
      <c r="J38" s="1">
        <v>114839</v>
      </c>
      <c r="K38" s="5"/>
      <c r="L38" s="6"/>
    </row>
    <row r="39" spans="1:12" ht="15" thickBot="1" x14ac:dyDescent="0.4">
      <c r="A39" s="37" t="s">
        <v>50</v>
      </c>
      <c r="B39" s="1">
        <v>29244</v>
      </c>
      <c r="C39" s="2"/>
      <c r="D39" s="2">
        <v>356</v>
      </c>
      <c r="E39" s="2"/>
      <c r="F39" s="1">
        <v>7425</v>
      </c>
      <c r="G39" s="1">
        <v>15118</v>
      </c>
      <c r="H39" s="2">
        <v>184</v>
      </c>
      <c r="I39" s="1">
        <v>309938</v>
      </c>
      <c r="J39" s="1">
        <v>160224</v>
      </c>
      <c r="K39" s="5"/>
      <c r="L39" s="6"/>
    </row>
    <row r="40" spans="1:12" ht="15" thickBot="1" x14ac:dyDescent="0.4">
      <c r="A40" s="37" t="s">
        <v>49</v>
      </c>
      <c r="B40" s="1">
        <v>26133</v>
      </c>
      <c r="C40" s="2"/>
      <c r="D40" s="2">
        <v>246</v>
      </c>
      <c r="E40" s="2"/>
      <c r="F40" s="1">
        <v>16037</v>
      </c>
      <c r="G40" s="1">
        <v>14623</v>
      </c>
      <c r="H40" s="2">
        <v>138</v>
      </c>
      <c r="I40" s="1">
        <v>212898</v>
      </c>
      <c r="J40" s="1">
        <v>119133</v>
      </c>
      <c r="K40" s="5"/>
      <c r="L40" s="6"/>
    </row>
    <row r="41" spans="1:12" ht="15" thickBot="1" x14ac:dyDescent="0.4">
      <c r="A41" s="37" t="s">
        <v>44</v>
      </c>
      <c r="B41" s="1">
        <v>22816</v>
      </c>
      <c r="C41" s="2"/>
      <c r="D41" s="2">
        <v>695</v>
      </c>
      <c r="E41" s="2"/>
      <c r="F41" s="1">
        <v>12377</v>
      </c>
      <c r="G41" s="1">
        <v>10881</v>
      </c>
      <c r="H41" s="2">
        <v>331</v>
      </c>
      <c r="I41" s="1">
        <v>644823</v>
      </c>
      <c r="J41" s="1">
        <v>307523</v>
      </c>
      <c r="K41" s="5"/>
      <c r="L41" s="6"/>
    </row>
    <row r="42" spans="1:12" ht="15" thickBot="1" x14ac:dyDescent="0.4">
      <c r="A42" s="37" t="s">
        <v>37</v>
      </c>
      <c r="B42" s="1">
        <v>22022</v>
      </c>
      <c r="C42" s="2"/>
      <c r="D42" s="2">
        <v>375</v>
      </c>
      <c r="E42" s="2"/>
      <c r="F42" s="1">
        <v>17402</v>
      </c>
      <c r="G42" s="1">
        <v>5221</v>
      </c>
      <c r="H42" s="2">
        <v>89</v>
      </c>
      <c r="I42" s="1">
        <v>461395</v>
      </c>
      <c r="J42" s="1">
        <v>109394</v>
      </c>
      <c r="K42" s="5"/>
      <c r="L42" s="6"/>
    </row>
    <row r="43" spans="1:12" ht="15" thickBot="1" x14ac:dyDescent="0.4">
      <c r="A43" s="37" t="s">
        <v>40</v>
      </c>
      <c r="B43" s="1">
        <v>20129</v>
      </c>
      <c r="C43" s="2"/>
      <c r="D43" s="1">
        <v>1018</v>
      </c>
      <c r="E43" s="2"/>
      <c r="F43" s="1">
        <v>17182</v>
      </c>
      <c r="G43" s="1">
        <v>19001</v>
      </c>
      <c r="H43" s="2">
        <v>961</v>
      </c>
      <c r="I43" s="1">
        <v>411727</v>
      </c>
      <c r="J43" s="1">
        <v>388656</v>
      </c>
      <c r="K43" s="6"/>
      <c r="L43" s="6"/>
    </row>
    <row r="44" spans="1:12" ht="15" thickBot="1" x14ac:dyDescent="0.4">
      <c r="A44" s="37" t="s">
        <v>43</v>
      </c>
      <c r="B44" s="1">
        <v>15765</v>
      </c>
      <c r="C44" s="2"/>
      <c r="D44" s="2">
        <v>592</v>
      </c>
      <c r="E44" s="2"/>
      <c r="F44" s="1">
        <v>6622</v>
      </c>
      <c r="G44" s="1">
        <v>16190</v>
      </c>
      <c r="H44" s="2">
        <v>608</v>
      </c>
      <c r="I44" s="1">
        <v>203453</v>
      </c>
      <c r="J44" s="1">
        <v>208935</v>
      </c>
      <c r="K44" s="6"/>
      <c r="L44" s="6"/>
    </row>
    <row r="45" spans="1:12" ht="29.5" thickBot="1" x14ac:dyDescent="0.4">
      <c r="A45" s="37" t="s">
        <v>63</v>
      </c>
      <c r="B45" s="1">
        <v>12959</v>
      </c>
      <c r="C45" s="2"/>
      <c r="D45" s="2">
        <v>593</v>
      </c>
      <c r="E45" s="2"/>
      <c r="F45" s="1">
        <v>2066</v>
      </c>
      <c r="G45" s="1">
        <v>18362</v>
      </c>
      <c r="H45" s="2">
        <v>840</v>
      </c>
      <c r="I45" s="1">
        <v>226741</v>
      </c>
      <c r="J45" s="1">
        <v>321277</v>
      </c>
      <c r="K45" s="6"/>
      <c r="L45" s="6"/>
    </row>
    <row r="46" spans="1:12" ht="15" thickBot="1" x14ac:dyDescent="0.4">
      <c r="A46" s="37" t="s">
        <v>54</v>
      </c>
      <c r="B46" s="1">
        <v>9815</v>
      </c>
      <c r="C46" s="2"/>
      <c r="D46" s="2">
        <v>147</v>
      </c>
      <c r="E46" s="2"/>
      <c r="F46" s="1">
        <v>1062</v>
      </c>
      <c r="G46" s="1">
        <v>11095</v>
      </c>
      <c r="H46" s="2">
        <v>166</v>
      </c>
      <c r="I46" s="1">
        <v>123628</v>
      </c>
      <c r="J46" s="1">
        <v>139747</v>
      </c>
      <c r="K46" s="6"/>
      <c r="L46" s="6"/>
    </row>
    <row r="47" spans="1:12" ht="15" thickBot="1" x14ac:dyDescent="0.4">
      <c r="A47" s="37" t="s">
        <v>56</v>
      </c>
      <c r="B47" s="1">
        <v>8008</v>
      </c>
      <c r="C47" s="2"/>
      <c r="D47" s="2">
        <v>153</v>
      </c>
      <c r="E47" s="2"/>
      <c r="F47" s="1">
        <v>1895</v>
      </c>
      <c r="G47" s="1">
        <v>4468</v>
      </c>
      <c r="H47" s="2">
        <v>85</v>
      </c>
      <c r="I47" s="1">
        <v>335075</v>
      </c>
      <c r="J47" s="1">
        <v>186968</v>
      </c>
      <c r="K47" s="6"/>
      <c r="L47" s="6"/>
    </row>
    <row r="48" spans="1:12" ht="15" thickBot="1" x14ac:dyDescent="0.4">
      <c r="A48" s="37" t="s">
        <v>53</v>
      </c>
      <c r="B48" s="1">
        <v>7970</v>
      </c>
      <c r="C48" s="2"/>
      <c r="D48" s="2">
        <v>120</v>
      </c>
      <c r="E48" s="2"/>
      <c r="F48" s="1">
        <v>1035</v>
      </c>
      <c r="G48" s="1">
        <v>10458</v>
      </c>
      <c r="H48" s="2">
        <v>157</v>
      </c>
      <c r="I48" s="1">
        <v>173019</v>
      </c>
      <c r="J48" s="1">
        <v>227041</v>
      </c>
      <c r="K48" s="5"/>
      <c r="L48" s="6"/>
    </row>
    <row r="49" spans="1:12" ht="29.5" thickBot="1" x14ac:dyDescent="0.4">
      <c r="A49" s="37" t="s">
        <v>42</v>
      </c>
      <c r="B49" s="1">
        <v>6887</v>
      </c>
      <c r="C49" s="2"/>
      <c r="D49" s="2">
        <v>420</v>
      </c>
      <c r="E49" s="2"/>
      <c r="F49" s="2">
        <v>305</v>
      </c>
      <c r="G49" s="1">
        <v>5065</v>
      </c>
      <c r="H49" s="2">
        <v>309</v>
      </c>
      <c r="I49" s="1">
        <v>208646</v>
      </c>
      <c r="J49" s="1">
        <v>153449</v>
      </c>
      <c r="K49" s="6"/>
      <c r="L49" s="6"/>
    </row>
    <row r="50" spans="1:12" ht="15" thickBot="1" x14ac:dyDescent="0.4">
      <c r="A50" s="37" t="s">
        <v>51</v>
      </c>
      <c r="B50" s="1">
        <v>5268</v>
      </c>
      <c r="C50" s="2"/>
      <c r="D50" s="2">
        <v>80</v>
      </c>
      <c r="E50" s="2"/>
      <c r="F50" s="1">
        <v>1590</v>
      </c>
      <c r="G50" s="1">
        <v>4929</v>
      </c>
      <c r="H50" s="2">
        <v>75</v>
      </c>
      <c r="I50" s="1">
        <v>196036</v>
      </c>
      <c r="J50" s="1">
        <v>183421</v>
      </c>
      <c r="K50" s="5"/>
      <c r="L50" s="6"/>
    </row>
    <row r="51" spans="1:12" ht="15" thickBot="1" x14ac:dyDescent="0.4">
      <c r="A51" s="37" t="s">
        <v>39</v>
      </c>
      <c r="B51" s="1">
        <v>4070</v>
      </c>
      <c r="C51" s="2"/>
      <c r="D51" s="2">
        <v>126</v>
      </c>
      <c r="E51" s="2"/>
      <c r="F51" s="2">
        <v>365</v>
      </c>
      <c r="G51" s="1">
        <v>3028</v>
      </c>
      <c r="H51" s="2">
        <v>94</v>
      </c>
      <c r="I51" s="1">
        <v>207843</v>
      </c>
      <c r="J51" s="1">
        <v>154621</v>
      </c>
      <c r="K51" s="5"/>
      <c r="L51" s="6"/>
    </row>
    <row r="52" spans="1:12" ht="15" thickBot="1" x14ac:dyDescent="0.4">
      <c r="A52" s="37" t="s">
        <v>47</v>
      </c>
      <c r="B52" s="1">
        <v>3958</v>
      </c>
      <c r="C52" s="2"/>
      <c r="D52" s="2">
        <v>38</v>
      </c>
      <c r="E52" s="2"/>
      <c r="F52" s="1">
        <v>2255</v>
      </c>
      <c r="G52" s="1">
        <v>2795</v>
      </c>
      <c r="H52" s="2">
        <v>27</v>
      </c>
      <c r="I52" s="1">
        <v>189492</v>
      </c>
      <c r="J52" s="1">
        <v>133834</v>
      </c>
      <c r="K52" s="5"/>
      <c r="L52" s="6"/>
    </row>
    <row r="53" spans="1:12" ht="15" thickBot="1" x14ac:dyDescent="0.4">
      <c r="A53" s="37" t="s">
        <v>52</v>
      </c>
      <c r="B53" s="1">
        <v>3881</v>
      </c>
      <c r="C53" s="2"/>
      <c r="D53" s="2">
        <v>27</v>
      </c>
      <c r="E53" s="2"/>
      <c r="F53" s="1">
        <v>2510</v>
      </c>
      <c r="G53" s="1">
        <v>5305</v>
      </c>
      <c r="H53" s="2">
        <v>37</v>
      </c>
      <c r="I53" s="1">
        <v>292582</v>
      </c>
      <c r="J53" s="1">
        <v>399951</v>
      </c>
      <c r="K53" s="6"/>
      <c r="L53" s="6"/>
    </row>
    <row r="54" spans="1:12" ht="15" thickBot="1" x14ac:dyDescent="0.4">
      <c r="A54" s="37" t="s">
        <v>55</v>
      </c>
      <c r="B54" s="1">
        <v>3086</v>
      </c>
      <c r="C54" s="2"/>
      <c r="D54" s="2">
        <v>29</v>
      </c>
      <c r="E54" s="2"/>
      <c r="F54" s="2">
        <v>480</v>
      </c>
      <c r="G54" s="1">
        <v>5332</v>
      </c>
      <c r="H54" s="2">
        <v>50</v>
      </c>
      <c r="I54" s="1">
        <v>86425</v>
      </c>
      <c r="J54" s="1">
        <v>149328</v>
      </c>
      <c r="K54" s="5"/>
      <c r="L54" s="6"/>
    </row>
    <row r="55" spans="1:12" ht="15" thickBot="1" x14ac:dyDescent="0.4">
      <c r="A55" s="37" t="s">
        <v>48</v>
      </c>
      <c r="B55" s="1">
        <v>1478</v>
      </c>
      <c r="C55" s="2"/>
      <c r="D55" s="2">
        <v>58</v>
      </c>
      <c r="E55" s="2"/>
      <c r="F55" s="2">
        <v>118</v>
      </c>
      <c r="G55" s="1">
        <v>2369</v>
      </c>
      <c r="H55" s="2">
        <v>93</v>
      </c>
      <c r="I55" s="1">
        <v>105073</v>
      </c>
      <c r="J55" s="1">
        <v>168389</v>
      </c>
      <c r="K55" s="6"/>
      <c r="L55" s="6"/>
    </row>
    <row r="56" spans="1:12" ht="15" thickBot="1" x14ac:dyDescent="0.4">
      <c r="A56" s="3" t="s">
        <v>64</v>
      </c>
      <c r="B56" s="2">
        <v>449</v>
      </c>
      <c r="C56" s="2"/>
      <c r="D56" s="2">
        <v>5</v>
      </c>
      <c r="E56" s="2"/>
      <c r="F56" s="2">
        <v>102</v>
      </c>
      <c r="G56" s="2"/>
      <c r="H56" s="2"/>
      <c r="I56" s="1">
        <v>26377</v>
      </c>
      <c r="J56" s="2"/>
      <c r="K56" s="6"/>
      <c r="L56" s="5"/>
    </row>
    <row r="57" spans="1:12" ht="21.5" thickBot="1" x14ac:dyDescent="0.4">
      <c r="A57" s="3" t="s">
        <v>67</v>
      </c>
      <c r="B57" s="2">
        <v>49</v>
      </c>
      <c r="C57" s="2"/>
      <c r="D57" s="2">
        <v>2</v>
      </c>
      <c r="E57" s="2"/>
      <c r="F57" s="2">
        <v>28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24074</v>
      </c>
      <c r="C58" s="2"/>
      <c r="D58" s="2">
        <v>295</v>
      </c>
      <c r="E58" s="2"/>
      <c r="F58" s="1">
        <v>21512</v>
      </c>
      <c r="G58" s="1">
        <v>7108</v>
      </c>
      <c r="H58" s="2">
        <v>87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3" t="s">
        <v>66</v>
      </c>
      <c r="B59" s="54">
        <v>639</v>
      </c>
      <c r="C59" s="54"/>
      <c r="D59" s="54">
        <v>9</v>
      </c>
      <c r="E59" s="54"/>
      <c r="F59" s="54">
        <v>162</v>
      </c>
      <c r="G59" s="54"/>
      <c r="H59" s="54"/>
      <c r="I59" s="55">
        <v>11444</v>
      </c>
      <c r="J59" s="54"/>
      <c r="K59" s="56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8809E7D0-4C17-47BD-B69C-C52FDB3084DA}"/>
    <hyperlink ref="A6" r:id="rId2" display="https://www.worldometers.info/coronavirus/usa/florida/" xr:uid="{78194A96-D257-48CE-8285-278C3BA81AAC}"/>
    <hyperlink ref="A7" r:id="rId3" display="https://www.worldometers.info/coronavirus/usa/texas/" xr:uid="{DD3568EB-6953-4560-945D-0D832F11492D}"/>
    <hyperlink ref="A8" r:id="rId4" display="https://www.worldometers.info/coronavirus/usa/new-york/" xr:uid="{024C1EA6-9598-4194-82AD-077302168529}"/>
    <hyperlink ref="A9" r:id="rId5" display="https://www.worldometers.info/coronavirus/usa/georgia/" xr:uid="{DAC37948-9B48-4428-85CA-570D6031B53E}"/>
    <hyperlink ref="A10" r:id="rId6" display="https://www.worldometers.info/coronavirus/usa/illinois/" xr:uid="{1D4280F0-645E-4A5E-873B-70410D980326}"/>
    <hyperlink ref="A11" r:id="rId7" display="https://www.worldometers.info/coronavirus/usa/new-jersey/" xr:uid="{4681D10B-EC55-4C07-A206-2F71B8F3205A}"/>
    <hyperlink ref="A12" r:id="rId8" display="https://www.worldometers.info/coronavirus/usa/arizona/" xr:uid="{F6475A29-4F00-48C8-83C8-AE1A8AD002A1}"/>
    <hyperlink ref="A13" r:id="rId9" display="https://www.worldometers.info/coronavirus/usa/north-carolina/" xr:uid="{D72177D3-C895-4E19-88A8-6652DFBF59D3}"/>
    <hyperlink ref="A14" r:id="rId10" display="https://www.worldometers.info/coronavirus/usa/louisiana/" xr:uid="{0B49CA52-7025-406A-A6D5-1D2E749DB1F9}"/>
    <hyperlink ref="A15" r:id="rId11" display="https://www.worldometers.info/coronavirus/usa/tennessee/" xr:uid="{A2644DD9-451D-4755-9B94-87A9D5DB9D11}"/>
    <hyperlink ref="A16" r:id="rId12" display="https://www.worldometers.info/coronavirus/usa/pennsylvania/" xr:uid="{B7B6BAA6-74AB-486C-88F5-BBF4260C8F6B}"/>
    <hyperlink ref="A17" r:id="rId13" display="https://www.worldometers.info/coronavirus/usa/massachusetts/" xr:uid="{C59275CA-9086-4CA0-A8A4-1E0254A45AD1}"/>
    <hyperlink ref="A18" r:id="rId14" display="https://www.worldometers.info/coronavirus/usa/alabama/" xr:uid="{B50F141C-CFC6-4BC8-9211-062B4472FF68}"/>
    <hyperlink ref="A19" r:id="rId15" display="https://www.worldometers.info/coronavirus/usa/ohio/" xr:uid="{FDFBFF2E-E361-409F-AEF7-B911D4EBA73E}"/>
    <hyperlink ref="A20" r:id="rId16" display="https://www.worldometers.info/coronavirus/usa/south-carolina/" xr:uid="{991F8038-447F-4F17-9453-7BD699ADBC0C}"/>
    <hyperlink ref="A21" r:id="rId17" display="https://www.worldometers.info/coronavirus/usa/virginia/" xr:uid="{9E93034A-6B53-4CBD-981A-0486A14D463B}"/>
    <hyperlink ref="A22" r:id="rId18" display="https://www.worldometers.info/coronavirus/usa/michigan/" xr:uid="{BFC6947D-A024-4BEE-BC26-1C85AAAA1117}"/>
    <hyperlink ref="A23" r:id="rId19" display="https://www.worldometers.info/coronavirus/usa/maryland/" xr:uid="{E5B98C47-9254-4294-AE40-FF968C59C292}"/>
    <hyperlink ref="A24" r:id="rId20" display="https://www.worldometers.info/coronavirus/usa/indiana/" xr:uid="{BC9CB080-2292-4925-9E2B-70ED2B746BE7}"/>
    <hyperlink ref="A25" r:id="rId21" display="https://www.worldometers.info/coronavirus/usa/mississippi/" xr:uid="{58B6CE08-ACEC-4A5E-8F3D-D1D4E3D32825}"/>
    <hyperlink ref="A26" r:id="rId22" display="https://www.worldometers.info/coronavirus/usa/washington/" xr:uid="{167E5B84-74F1-4CE0-A307-147283EBEF6C}"/>
    <hyperlink ref="A27" r:id="rId23" display="https://www.worldometers.info/coronavirus/usa/missouri/" xr:uid="{1D10831A-BDC8-420B-8B34-BED88CCE4F49}"/>
    <hyperlink ref="A28" r:id="rId24" display="https://www.worldometers.info/coronavirus/usa/minnesota/" xr:uid="{4929559E-3774-4C51-B092-2792DD006362}"/>
    <hyperlink ref="A29" r:id="rId25" display="https://www.worldometers.info/coronavirus/usa/wisconsin/" xr:uid="{84B9A559-484C-4662-994C-4009986F8827}"/>
    <hyperlink ref="A30" r:id="rId26" display="https://www.worldometers.info/coronavirus/usa/nevada/" xr:uid="{0E4295A1-E519-404E-A4F4-992E96356896}"/>
    <hyperlink ref="A31" r:id="rId27" display="https://www.worldometers.info/coronavirus/usa/colorado/" xr:uid="{BF6B514B-1972-4933-A2BC-3BC296784ED6}"/>
    <hyperlink ref="A32" r:id="rId28" display="https://www.worldometers.info/coronavirus/usa/arkansas/" xr:uid="{112BCDB8-ADCC-4897-A2F2-CF4FB80B9331}"/>
    <hyperlink ref="A33" r:id="rId29" display="https://www.worldometers.info/coronavirus/usa/connecticut/" xr:uid="{AC1B5502-FDEC-4218-BEB4-C16C54BE0883}"/>
    <hyperlink ref="A34" r:id="rId30" display="https://www.worldometers.info/coronavirus/usa/iowa/" xr:uid="{91BA1285-EAF9-431F-BA64-7A4CA0375897}"/>
    <hyperlink ref="A35" r:id="rId31" display="https://www.worldometers.info/coronavirus/usa/oklahoma/" xr:uid="{7FAC90B8-E58F-42F5-B18E-2A79F65F2110}"/>
    <hyperlink ref="A36" r:id="rId32" display="https://www.worldometers.info/coronavirus/usa/utah/" xr:uid="{E22C1669-3B16-453F-AA69-FA90E91CF8AB}"/>
    <hyperlink ref="A37" r:id="rId33" display="https://www.worldometers.info/coronavirus/usa/kentucky/" xr:uid="{BF9C8170-DC34-4BC5-BFB4-C0A2244B4A74}"/>
    <hyperlink ref="A38" r:id="rId34" display="https://www.worldometers.info/coronavirus/usa/kansas/" xr:uid="{26A61F01-1DE5-46DE-B702-120201984CAC}"/>
    <hyperlink ref="A39" r:id="rId35" display="https://www.worldometers.info/coronavirus/usa/nebraska/" xr:uid="{54E88DE9-47CE-40C7-8EDA-F639E61B09F0}"/>
    <hyperlink ref="A40" r:id="rId36" display="https://www.worldometers.info/coronavirus/usa/idaho/" xr:uid="{F9B875D1-EE3B-461A-825E-90D49AED3A92}"/>
    <hyperlink ref="A41" r:id="rId37" display="https://www.worldometers.info/coronavirus/usa/new-mexico/" xr:uid="{F49D7200-7968-4DAD-BAF7-2B10BB59DE7A}"/>
    <hyperlink ref="A42" r:id="rId38" display="https://www.worldometers.info/coronavirus/usa/oregon/" xr:uid="{02CF7FF8-8D77-4400-96E6-7104462E6197}"/>
    <hyperlink ref="A43" r:id="rId39" display="https://www.worldometers.info/coronavirus/usa/rhode-island/" xr:uid="{80E531FF-9CFE-4370-AC77-019C3AF42FA6}"/>
    <hyperlink ref="A44" r:id="rId40" display="https://www.worldometers.info/coronavirus/usa/delaware/" xr:uid="{90E26EDB-73D4-4744-8405-4C748EAD70C5}"/>
    <hyperlink ref="A45" r:id="rId41" display="https://www.worldometers.info/coronavirus/usa/district-of-columbia/" xr:uid="{582D4F44-A98F-46A7-A1B1-F947D25A5EC1}"/>
    <hyperlink ref="A46" r:id="rId42" display="https://www.worldometers.info/coronavirus/usa/south-dakota/" xr:uid="{38F01689-B426-43BF-BAA5-FEF853FCD9A2}"/>
    <hyperlink ref="A47" r:id="rId43" display="https://www.worldometers.info/coronavirus/usa/west-virginia/" xr:uid="{CB7B5AC6-913B-4A9F-A6BE-A2EEA4B73520}"/>
    <hyperlink ref="A48" r:id="rId44" display="https://www.worldometers.info/coronavirus/usa/north-dakota/" xr:uid="{47D56C02-C955-4AD3-9562-A5596A0089D6}"/>
    <hyperlink ref="A49" r:id="rId45" display="https://www.worldometers.info/coronavirus/usa/new-hampshire/" xr:uid="{9A38311B-3657-4CDD-A9A4-73B2A31443A1}"/>
    <hyperlink ref="A50" r:id="rId46" display="https://www.worldometers.info/coronavirus/usa/montana/" xr:uid="{FE052E05-9881-44E1-91D6-B6E80D784D5A}"/>
    <hyperlink ref="A51" r:id="rId47" display="https://www.worldometers.info/coronavirus/usa/maine/" xr:uid="{2B2863E5-2669-4D56-B0A2-DAE0983CD8B8}"/>
    <hyperlink ref="A52" r:id="rId48" display="https://www.worldometers.info/coronavirus/usa/hawaii/" xr:uid="{6F32275C-CFD1-4F4E-B68B-69F4C01175ED}"/>
    <hyperlink ref="A53" r:id="rId49" display="https://www.worldometers.info/coronavirus/usa/alaska/" xr:uid="{F85028A7-2158-47E5-8BA5-C95A92B0FBB4}"/>
    <hyperlink ref="A54" r:id="rId50" display="https://www.worldometers.info/coronavirus/usa/wyoming/" xr:uid="{9BD4E7B9-B475-40F8-ABB9-E947C510027E}"/>
    <hyperlink ref="A55" r:id="rId51" display="https://www.worldometers.info/coronavirus/usa/vermont/" xr:uid="{2F956952-A56E-43B1-B4A8-F89B01CD790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104786</v>
      </c>
      <c r="C2" s="2"/>
      <c r="D2" s="1">
        <v>1882</v>
      </c>
      <c r="E2" s="2"/>
      <c r="F2" s="1">
        <v>61381</v>
      </c>
      <c r="G2" s="1">
        <v>21371</v>
      </c>
      <c r="H2" s="2">
        <v>384</v>
      </c>
      <c r="I2" s="1">
        <v>791786</v>
      </c>
      <c r="J2" s="1">
        <v>161484</v>
      </c>
      <c r="K2" s="35"/>
      <c r="L2" s="41">
        <f>IFERROR(B2/I2,0)</f>
        <v>0.13234131444607508</v>
      </c>
      <c r="M2" s="42">
        <f>IFERROR(H2/G2,0)</f>
        <v>1.7968274764868279E-2</v>
      </c>
      <c r="N2" s="40">
        <f>D2*250</f>
        <v>470500</v>
      </c>
      <c r="O2" s="43">
        <f>ABS(N2-B2)/B2</f>
        <v>3.49010363979921</v>
      </c>
    </row>
    <row r="3" spans="1:15" ht="15" thickBot="1" x14ac:dyDescent="0.35">
      <c r="A3" s="37" t="s">
        <v>52</v>
      </c>
      <c r="B3" s="1">
        <v>3881</v>
      </c>
      <c r="C3" s="2"/>
      <c r="D3" s="2">
        <v>27</v>
      </c>
      <c r="E3" s="2"/>
      <c r="F3" s="1">
        <v>2510</v>
      </c>
      <c r="G3" s="1">
        <v>5305</v>
      </c>
      <c r="H3" s="2">
        <v>37</v>
      </c>
      <c r="I3" s="1">
        <v>292582</v>
      </c>
      <c r="J3" s="1">
        <v>399951</v>
      </c>
      <c r="K3" s="34"/>
      <c r="L3" s="41">
        <f>IFERROR(B3/I3,0)</f>
        <v>1.3264657429370228E-2</v>
      </c>
      <c r="M3" s="42">
        <f>IFERROR(H3/G3,0)</f>
        <v>6.9745523091423187E-3</v>
      </c>
      <c r="N3" s="40">
        <f>D3*250</f>
        <v>6750</v>
      </c>
      <c r="O3" s="43">
        <f t="shared" ref="O3:O56" si="0">ABS(N3-B3)/B3</f>
        <v>0.73924246328265908</v>
      </c>
    </row>
    <row r="4" spans="1:15" ht="15" thickBot="1" x14ac:dyDescent="0.35">
      <c r="A4" s="37" t="s">
        <v>33</v>
      </c>
      <c r="B4" s="1">
        <v>189443</v>
      </c>
      <c r="C4" s="2"/>
      <c r="D4" s="1">
        <v>4347</v>
      </c>
      <c r="E4" s="2"/>
      <c r="F4" s="1">
        <v>158678</v>
      </c>
      <c r="G4" s="1">
        <v>26027</v>
      </c>
      <c r="H4" s="2">
        <v>597</v>
      </c>
      <c r="I4" s="1">
        <v>1284786</v>
      </c>
      <c r="J4" s="1">
        <v>176513</v>
      </c>
      <c r="K4" s="34"/>
      <c r="L4" s="41">
        <f>IFERROR(B4/I4,0)</f>
        <v>0.14745101518852166</v>
      </c>
      <c r="M4" s="42">
        <f>IFERROR(H4/G4,0)</f>
        <v>2.2937718523072196E-2</v>
      </c>
      <c r="N4" s="40">
        <f>D4*250</f>
        <v>1086750</v>
      </c>
      <c r="O4" s="43">
        <f t="shared" si="0"/>
        <v>4.73655400305105</v>
      </c>
    </row>
    <row r="5" spans="1:15" ht="12.5" customHeight="1" thickBot="1" x14ac:dyDescent="0.35">
      <c r="A5" s="37" t="s">
        <v>34</v>
      </c>
      <c r="B5" s="1">
        <v>51114</v>
      </c>
      <c r="C5" s="2"/>
      <c r="D5" s="2">
        <v>573</v>
      </c>
      <c r="E5" s="2"/>
      <c r="F5" s="1">
        <v>7543</v>
      </c>
      <c r="G5" s="1">
        <v>16937</v>
      </c>
      <c r="H5" s="2">
        <v>190</v>
      </c>
      <c r="I5" s="1">
        <v>572868</v>
      </c>
      <c r="J5" s="1">
        <v>189829</v>
      </c>
      <c r="K5" s="35"/>
      <c r="L5" s="41">
        <f>IFERROR(B5/I5,0)</f>
        <v>8.9224742872703655E-2</v>
      </c>
      <c r="M5" s="42">
        <f>IFERROR(H5/G5,0)</f>
        <v>1.1218043337072681E-2</v>
      </c>
      <c r="N5" s="40">
        <f>D5*250</f>
        <v>143250</v>
      </c>
      <c r="O5" s="43">
        <f t="shared" si="0"/>
        <v>1.802558985796455</v>
      </c>
    </row>
    <row r="6" spans="1:15" ht="15" thickBot="1" x14ac:dyDescent="0.35">
      <c r="A6" s="37" t="s">
        <v>10</v>
      </c>
      <c r="B6" s="1">
        <v>594808</v>
      </c>
      <c r="C6" s="2"/>
      <c r="D6" s="1">
        <v>10813</v>
      </c>
      <c r="E6" s="48">
        <v>3</v>
      </c>
      <c r="F6" s="1">
        <v>346084</v>
      </c>
      <c r="G6" s="1">
        <v>15054</v>
      </c>
      <c r="H6" s="2">
        <v>274</v>
      </c>
      <c r="I6" s="1">
        <v>9303467</v>
      </c>
      <c r="J6" s="1">
        <v>235458</v>
      </c>
      <c r="K6" s="35"/>
      <c r="L6" s="41">
        <f>IFERROR(B6/I6,0)</f>
        <v>6.3934015136507719E-2</v>
      </c>
      <c r="M6" s="42">
        <f>IFERROR(H6/G6,0)</f>
        <v>1.8201142553474159E-2</v>
      </c>
      <c r="N6" s="40">
        <f>D6*250</f>
        <v>2703250</v>
      </c>
      <c r="O6" s="43">
        <f t="shared" si="0"/>
        <v>3.54474385011634</v>
      </c>
    </row>
    <row r="7" spans="1:15" ht="15" thickBot="1" x14ac:dyDescent="0.35">
      <c r="A7" s="37" t="s">
        <v>18</v>
      </c>
      <c r="B7" s="1">
        <v>51756</v>
      </c>
      <c r="C7" s="2"/>
      <c r="D7" s="1">
        <v>1875</v>
      </c>
      <c r="E7" s="2"/>
      <c r="F7" s="1">
        <v>29791</v>
      </c>
      <c r="G7" s="1">
        <v>8987</v>
      </c>
      <c r="H7" s="2">
        <v>326</v>
      </c>
      <c r="I7" s="1">
        <v>602296</v>
      </c>
      <c r="J7" s="1">
        <v>104588</v>
      </c>
      <c r="K7" s="35"/>
      <c r="L7" s="41">
        <f>IFERROR(B7/I7,0)</f>
        <v>8.5931170055919354E-2</v>
      </c>
      <c r="M7" s="42">
        <f>IFERROR(H7/G7,0)</f>
        <v>3.6274618893957937E-2</v>
      </c>
      <c r="N7" s="40">
        <f>D7*250</f>
        <v>468750</v>
      </c>
      <c r="O7" s="43">
        <f t="shared" si="0"/>
        <v>8.0569209367029906</v>
      </c>
    </row>
    <row r="8" spans="1:15" ht="15" thickBot="1" x14ac:dyDescent="0.35">
      <c r="A8" s="37" t="s">
        <v>23</v>
      </c>
      <c r="B8" s="1">
        <v>50706</v>
      </c>
      <c r="C8" s="2"/>
      <c r="D8" s="1">
        <v>4450</v>
      </c>
      <c r="E8" s="2"/>
      <c r="F8" s="1">
        <v>17094</v>
      </c>
      <c r="G8" s="1">
        <v>14222</v>
      </c>
      <c r="H8" s="1">
        <v>1248</v>
      </c>
      <c r="I8" s="1">
        <v>917282</v>
      </c>
      <c r="J8" s="1">
        <v>257281</v>
      </c>
      <c r="K8" s="35"/>
      <c r="L8" s="41">
        <f>IFERROR(B8/I8,0)</f>
        <v>5.5278529394450125E-2</v>
      </c>
      <c r="M8" s="42">
        <f>IFERROR(H8/G8,0)</f>
        <v>8.7751371115173671E-2</v>
      </c>
      <c r="N8" s="40">
        <f>D8*250</f>
        <v>1112500</v>
      </c>
      <c r="O8" s="43">
        <f t="shared" si="0"/>
        <v>20.940204315071195</v>
      </c>
    </row>
    <row r="9" spans="1:15" ht="15" thickBot="1" x14ac:dyDescent="0.35">
      <c r="A9" s="37" t="s">
        <v>43</v>
      </c>
      <c r="B9" s="1">
        <v>15765</v>
      </c>
      <c r="C9" s="2"/>
      <c r="D9" s="2">
        <v>592</v>
      </c>
      <c r="E9" s="2"/>
      <c r="F9" s="1">
        <v>6622</v>
      </c>
      <c r="G9" s="1">
        <v>16190</v>
      </c>
      <c r="H9" s="2">
        <v>608</v>
      </c>
      <c r="I9" s="1">
        <v>203453</v>
      </c>
      <c r="J9" s="1">
        <v>208935</v>
      </c>
      <c r="K9" s="35"/>
      <c r="L9" s="41">
        <f>IFERROR(B9/I9,0)</f>
        <v>7.7487183772173424E-2</v>
      </c>
      <c r="M9" s="42">
        <f>IFERROR(H9/G9,0)</f>
        <v>3.7554045707226681E-2</v>
      </c>
      <c r="N9" s="40">
        <f>D9*250</f>
        <v>148000</v>
      </c>
      <c r="O9" s="43">
        <f t="shared" si="0"/>
        <v>8.3878845543926417</v>
      </c>
    </row>
    <row r="10" spans="1:15" ht="15" thickBot="1" x14ac:dyDescent="0.35">
      <c r="A10" s="37" t="s">
        <v>63</v>
      </c>
      <c r="B10" s="1">
        <v>12959</v>
      </c>
      <c r="C10" s="2"/>
      <c r="D10" s="2">
        <v>593</v>
      </c>
      <c r="E10" s="2"/>
      <c r="F10" s="1">
        <v>2066</v>
      </c>
      <c r="G10" s="1">
        <v>18362</v>
      </c>
      <c r="H10" s="2">
        <v>840</v>
      </c>
      <c r="I10" s="1">
        <v>226741</v>
      </c>
      <c r="J10" s="1">
        <v>321277</v>
      </c>
      <c r="K10" s="35"/>
      <c r="L10" s="41">
        <f>IFERROR(B10/I10,0)</f>
        <v>5.7153315897874667E-2</v>
      </c>
      <c r="M10" s="42">
        <f>IFERROR(H10/G10,0)</f>
        <v>4.5746650691645789E-2</v>
      </c>
      <c r="N10" s="40">
        <f>D10*250</f>
        <v>148250</v>
      </c>
      <c r="O10" s="43">
        <f t="shared" si="0"/>
        <v>10.439925920209893</v>
      </c>
    </row>
    <row r="11" spans="1:15" ht="15" thickBot="1" x14ac:dyDescent="0.35">
      <c r="A11" s="37" t="s">
        <v>13</v>
      </c>
      <c r="B11" s="1">
        <v>550901</v>
      </c>
      <c r="C11" s="2"/>
      <c r="D11" s="1">
        <v>8770</v>
      </c>
      <c r="E11" s="2"/>
      <c r="F11" s="1">
        <v>489178</v>
      </c>
      <c r="G11" s="1">
        <v>25650</v>
      </c>
      <c r="H11" s="2">
        <v>408</v>
      </c>
      <c r="I11" s="1">
        <v>4093972</v>
      </c>
      <c r="J11" s="1">
        <v>190615</v>
      </c>
      <c r="K11" s="34"/>
      <c r="L11" s="41">
        <f>IFERROR(B11/I11,0)</f>
        <v>0.13456393937232594</v>
      </c>
      <c r="M11" s="42">
        <f>IFERROR(H11/G11,0)</f>
        <v>1.5906432748538011E-2</v>
      </c>
      <c r="N11" s="40">
        <f>D11*250</f>
        <v>2192500</v>
      </c>
      <c r="O11" s="43">
        <f t="shared" si="0"/>
        <v>2.9798439284009288</v>
      </c>
    </row>
    <row r="12" spans="1:15" ht="15" thickBot="1" x14ac:dyDescent="0.35">
      <c r="A12" s="37" t="s">
        <v>16</v>
      </c>
      <c r="B12" s="1">
        <v>226153</v>
      </c>
      <c r="C12" s="2"/>
      <c r="D12" s="1">
        <v>4456</v>
      </c>
      <c r="E12" s="2"/>
      <c r="F12" s="1">
        <v>184169</v>
      </c>
      <c r="G12" s="1">
        <v>21300</v>
      </c>
      <c r="H12" s="2">
        <v>420</v>
      </c>
      <c r="I12" s="1">
        <v>2162619</v>
      </c>
      <c r="J12" s="1">
        <v>203686</v>
      </c>
      <c r="K12" s="34"/>
      <c r="L12" s="41">
        <f>IFERROR(B12/I12,0)</f>
        <v>0.10457366739125107</v>
      </c>
      <c r="M12" s="42">
        <f>IFERROR(H12/G12,0)</f>
        <v>1.9718309859154931E-2</v>
      </c>
      <c r="N12" s="40">
        <f>D12*250</f>
        <v>1114000</v>
      </c>
      <c r="O12" s="43">
        <f t="shared" si="0"/>
        <v>3.9258687702573036</v>
      </c>
    </row>
    <row r="13" spans="1:15" ht="15" thickBot="1" x14ac:dyDescent="0.35">
      <c r="A13" s="3" t="s">
        <v>64</v>
      </c>
      <c r="B13" s="2">
        <v>449</v>
      </c>
      <c r="C13" s="2"/>
      <c r="D13" s="2">
        <v>5</v>
      </c>
      <c r="E13" s="2"/>
      <c r="F13" s="2">
        <v>102</v>
      </c>
      <c r="G13" s="2"/>
      <c r="H13" s="2"/>
      <c r="I13" s="1">
        <v>26377</v>
      </c>
      <c r="J13" s="2"/>
      <c r="K13" s="45"/>
      <c r="L13" s="41">
        <f>IFERROR(B13/I13,0)</f>
        <v>1.7022405883914016E-2</v>
      </c>
      <c r="M13" s="42">
        <f>IFERROR(H13/G13,0)</f>
        <v>0</v>
      </c>
      <c r="N13" s="40">
        <f>D13*250</f>
        <v>1250</v>
      </c>
      <c r="O13" s="43">
        <f t="shared" si="0"/>
        <v>1.7839643652561248</v>
      </c>
    </row>
    <row r="14" spans="1:15" ht="15" thickBot="1" x14ac:dyDescent="0.35">
      <c r="A14" s="37" t="s">
        <v>47</v>
      </c>
      <c r="B14" s="1">
        <v>3958</v>
      </c>
      <c r="C14" s="2"/>
      <c r="D14" s="2">
        <v>38</v>
      </c>
      <c r="E14" s="2"/>
      <c r="F14" s="1">
        <v>2255</v>
      </c>
      <c r="G14" s="1">
        <v>2795</v>
      </c>
      <c r="H14" s="2">
        <v>27</v>
      </c>
      <c r="I14" s="1">
        <v>189492</v>
      </c>
      <c r="J14" s="1">
        <v>133834</v>
      </c>
      <c r="K14" s="35"/>
      <c r="L14" s="41">
        <f>IFERROR(B14/I14,0)</f>
        <v>2.0887425326662868E-2</v>
      </c>
      <c r="M14" s="42">
        <f>IFERROR(H14/G14,0)</f>
        <v>9.6601073345259393E-3</v>
      </c>
      <c r="N14" s="40">
        <f>D14*250</f>
        <v>9500</v>
      </c>
      <c r="O14" s="43">
        <f t="shared" si="0"/>
        <v>1.4002021222839818</v>
      </c>
    </row>
    <row r="15" spans="1:15" ht="15" thickBot="1" x14ac:dyDescent="0.35">
      <c r="A15" s="37" t="s">
        <v>49</v>
      </c>
      <c r="B15" s="1">
        <v>26133</v>
      </c>
      <c r="C15" s="2"/>
      <c r="D15" s="2">
        <v>246</v>
      </c>
      <c r="E15" s="2"/>
      <c r="F15" s="1">
        <v>16037</v>
      </c>
      <c r="G15" s="1">
        <v>14623</v>
      </c>
      <c r="H15" s="2">
        <v>138</v>
      </c>
      <c r="I15" s="1">
        <v>212898</v>
      </c>
      <c r="J15" s="1">
        <v>119133</v>
      </c>
      <c r="K15" s="34"/>
      <c r="L15" s="41">
        <f>IFERROR(B15/I15,0)</f>
        <v>0.12274892201899501</v>
      </c>
      <c r="M15" s="42">
        <f>IFERROR(H15/G15,0)</f>
        <v>9.4371879915202076E-3</v>
      </c>
      <c r="N15" s="40">
        <f>D15*250</f>
        <v>61500</v>
      </c>
      <c r="O15" s="43">
        <f t="shared" si="0"/>
        <v>1.3533463437033635</v>
      </c>
    </row>
    <row r="16" spans="1:15" ht="15" thickBot="1" x14ac:dyDescent="0.35">
      <c r="A16" s="37" t="s">
        <v>12</v>
      </c>
      <c r="B16" s="1">
        <v>199893</v>
      </c>
      <c r="C16" s="2"/>
      <c r="D16" s="1">
        <v>7881</v>
      </c>
      <c r="E16" s="2"/>
      <c r="F16" s="1">
        <v>46244</v>
      </c>
      <c r="G16" s="1">
        <v>15775</v>
      </c>
      <c r="H16" s="2">
        <v>622</v>
      </c>
      <c r="I16" s="1">
        <v>3189801</v>
      </c>
      <c r="J16" s="1">
        <v>251724</v>
      </c>
      <c r="K16" s="34"/>
      <c r="L16" s="41">
        <f>IFERROR(B16/I16,0)</f>
        <v>6.2666291721646589E-2</v>
      </c>
      <c r="M16" s="42">
        <f>IFERROR(H16/G16,0)</f>
        <v>3.9429477020602219E-2</v>
      </c>
      <c r="N16" s="40">
        <f>D16*250</f>
        <v>1970250</v>
      </c>
      <c r="O16" s="43">
        <f t="shared" si="0"/>
        <v>8.8565232399333649</v>
      </c>
    </row>
    <row r="17" spans="1:15" ht="15" thickBot="1" x14ac:dyDescent="0.35">
      <c r="A17" s="37" t="s">
        <v>27</v>
      </c>
      <c r="B17" s="1">
        <v>76522</v>
      </c>
      <c r="C17" s="2"/>
      <c r="D17" s="1">
        <v>3086</v>
      </c>
      <c r="E17" s="2"/>
      <c r="F17" s="1">
        <v>16227</v>
      </c>
      <c r="G17" s="1">
        <v>11367</v>
      </c>
      <c r="H17" s="2">
        <v>458</v>
      </c>
      <c r="I17" s="1">
        <v>1097934</v>
      </c>
      <c r="J17" s="1">
        <v>163086</v>
      </c>
      <c r="K17" s="34"/>
      <c r="L17" s="41">
        <f>IFERROR(B17/I17,0)</f>
        <v>6.9696356975920234E-2</v>
      </c>
      <c r="M17" s="42">
        <f>IFERROR(H17/G17,0)</f>
        <v>4.0292073546230316E-2</v>
      </c>
      <c r="N17" s="40">
        <f>D17*250</f>
        <v>771500</v>
      </c>
      <c r="O17" s="43">
        <f t="shared" si="0"/>
        <v>9.0820679020412438</v>
      </c>
    </row>
    <row r="18" spans="1:15" ht="15" thickBot="1" x14ac:dyDescent="0.35">
      <c r="A18" s="37" t="s">
        <v>41</v>
      </c>
      <c r="B18" s="1">
        <v>50002</v>
      </c>
      <c r="C18" s="47">
        <v>186</v>
      </c>
      <c r="D18" s="2">
        <v>954</v>
      </c>
      <c r="E18" s="48">
        <v>1</v>
      </c>
      <c r="F18" s="1">
        <v>9839</v>
      </c>
      <c r="G18" s="1">
        <v>15848</v>
      </c>
      <c r="H18" s="2">
        <v>302</v>
      </c>
      <c r="I18" s="1">
        <v>535883</v>
      </c>
      <c r="J18" s="1">
        <v>169848</v>
      </c>
      <c r="K18" s="35"/>
      <c r="L18" s="41">
        <f>IFERROR(B18/I18,0)</f>
        <v>9.3307680967673917E-2</v>
      </c>
      <c r="M18" s="42">
        <f>IFERROR(H18/G18,0)</f>
        <v>1.9056032306915698E-2</v>
      </c>
      <c r="N18" s="40">
        <f>D18*250</f>
        <v>238500</v>
      </c>
      <c r="O18" s="43">
        <f t="shared" si="0"/>
        <v>3.7698092076316949</v>
      </c>
    </row>
    <row r="19" spans="1:15" ht="15" thickBot="1" x14ac:dyDescent="0.35">
      <c r="A19" s="37" t="s">
        <v>45</v>
      </c>
      <c r="B19" s="1">
        <v>32862</v>
      </c>
      <c r="C19" s="2"/>
      <c r="D19" s="2">
        <v>396</v>
      </c>
      <c r="E19" s="2"/>
      <c r="F19" s="1">
        <v>12146</v>
      </c>
      <c r="G19" s="1">
        <v>11280</v>
      </c>
      <c r="H19" s="2">
        <v>136</v>
      </c>
      <c r="I19" s="1">
        <v>334563</v>
      </c>
      <c r="J19" s="1">
        <v>114839</v>
      </c>
      <c r="K19" s="35"/>
      <c r="L19" s="41">
        <f>IFERROR(B19/I19,0)</f>
        <v>9.8223652944288517E-2</v>
      </c>
      <c r="M19" s="42">
        <f>IFERROR(H19/G19,0)</f>
        <v>1.2056737588652482E-2</v>
      </c>
      <c r="N19" s="40">
        <f>D19*250</f>
        <v>99000</v>
      </c>
      <c r="O19" s="43">
        <f t="shared" si="0"/>
        <v>2.0125981376666058</v>
      </c>
    </row>
    <row r="20" spans="1:15" ht="15" thickBot="1" x14ac:dyDescent="0.35">
      <c r="A20" s="37" t="s">
        <v>38</v>
      </c>
      <c r="B20" s="1">
        <v>36945</v>
      </c>
      <c r="C20" s="2"/>
      <c r="D20" s="2">
        <v>790</v>
      </c>
      <c r="E20" s="2"/>
      <c r="F20" s="1">
        <v>27262</v>
      </c>
      <c r="G20" s="1">
        <v>8269</v>
      </c>
      <c r="H20" s="2">
        <v>177</v>
      </c>
      <c r="I20" s="1">
        <v>717370</v>
      </c>
      <c r="J20" s="1">
        <v>160569</v>
      </c>
      <c r="K20" s="35"/>
      <c r="L20" s="41">
        <f>IFERROR(B20/I20,0)</f>
        <v>5.1500620321451973E-2</v>
      </c>
      <c r="M20" s="42">
        <f>IFERROR(H20/G20,0)</f>
        <v>2.1405248518563309E-2</v>
      </c>
      <c r="N20" s="40">
        <f>D20*250</f>
        <v>197500</v>
      </c>
      <c r="O20" s="43">
        <f t="shared" si="0"/>
        <v>4.3457842739206933</v>
      </c>
    </row>
    <row r="21" spans="1:15" ht="15" thickBot="1" x14ac:dyDescent="0.35">
      <c r="A21" s="37" t="s">
        <v>14</v>
      </c>
      <c r="B21" s="1">
        <v>134304</v>
      </c>
      <c r="C21" s="2"/>
      <c r="D21" s="1">
        <v>4362</v>
      </c>
      <c r="E21" s="2"/>
      <c r="F21" s="1">
        <v>26430</v>
      </c>
      <c r="G21" s="1">
        <v>28890</v>
      </c>
      <c r="H21" s="2">
        <v>938</v>
      </c>
      <c r="I21" s="1">
        <v>1598609</v>
      </c>
      <c r="J21" s="1">
        <v>343876</v>
      </c>
      <c r="K21" s="6"/>
      <c r="L21" s="41">
        <f>IFERROR(B21/I21,0)</f>
        <v>8.4013038835637738E-2</v>
      </c>
      <c r="M21" s="42">
        <f>IFERROR(H21/G21,0)</f>
        <v>3.2467982000692279E-2</v>
      </c>
      <c r="N21" s="40">
        <f>D21*250</f>
        <v>1090500</v>
      </c>
      <c r="O21" s="43">
        <f t="shared" si="0"/>
        <v>7.1196390278770547</v>
      </c>
    </row>
    <row r="22" spans="1:15" ht="15" thickBot="1" x14ac:dyDescent="0.35">
      <c r="A22" s="37" t="s">
        <v>39</v>
      </c>
      <c r="B22" s="1">
        <v>4070</v>
      </c>
      <c r="C22" s="2"/>
      <c r="D22" s="2">
        <v>126</v>
      </c>
      <c r="E22" s="2"/>
      <c r="F22" s="2">
        <v>365</v>
      </c>
      <c r="G22" s="1">
        <v>3028</v>
      </c>
      <c r="H22" s="2">
        <v>94</v>
      </c>
      <c r="I22" s="1">
        <v>207843</v>
      </c>
      <c r="J22" s="1">
        <v>154621</v>
      </c>
      <c r="K22" s="35"/>
      <c r="L22" s="41">
        <f>IFERROR(B22/I22,0)</f>
        <v>1.9582088403265925E-2</v>
      </c>
      <c r="M22" s="42">
        <f>IFERROR(H22/G22,0)</f>
        <v>3.1043593130779392E-2</v>
      </c>
      <c r="N22" s="40">
        <f>D22*250</f>
        <v>31500</v>
      </c>
      <c r="O22" s="43">
        <f t="shared" si="0"/>
        <v>6.73955773955774</v>
      </c>
    </row>
    <row r="23" spans="1:15" ht="15" thickBot="1" x14ac:dyDescent="0.35">
      <c r="A23" s="37" t="s">
        <v>26</v>
      </c>
      <c r="B23" s="1">
        <v>97384</v>
      </c>
      <c r="C23" s="2"/>
      <c r="D23" s="1">
        <v>3612</v>
      </c>
      <c r="E23" s="2"/>
      <c r="F23" s="1">
        <v>87816</v>
      </c>
      <c r="G23" s="1">
        <v>16108</v>
      </c>
      <c r="H23" s="2">
        <v>597</v>
      </c>
      <c r="I23" s="1">
        <v>1503630</v>
      </c>
      <c r="J23" s="1">
        <v>248711</v>
      </c>
      <c r="K23" s="35"/>
      <c r="L23" s="41">
        <f>IFERROR(B23/I23,0)</f>
        <v>6.4765933108543991E-2</v>
      </c>
      <c r="M23" s="42">
        <f>IFERROR(H23/G23,0)</f>
        <v>3.7062329277377702E-2</v>
      </c>
      <c r="N23" s="40">
        <f>D23*250</f>
        <v>903000</v>
      </c>
      <c r="O23" s="43">
        <f t="shared" si="0"/>
        <v>8.2725704427832092</v>
      </c>
    </row>
    <row r="24" spans="1:15" ht="15" thickBot="1" x14ac:dyDescent="0.35">
      <c r="A24" s="37" t="s">
        <v>17</v>
      </c>
      <c r="B24" s="1">
        <v>122000</v>
      </c>
      <c r="C24" s="2"/>
      <c r="D24" s="1">
        <v>8769</v>
      </c>
      <c r="E24" s="2"/>
      <c r="F24" s="1">
        <v>12745</v>
      </c>
      <c r="G24" s="1">
        <v>17700</v>
      </c>
      <c r="H24" s="1">
        <v>1272</v>
      </c>
      <c r="I24" s="1">
        <v>1456081</v>
      </c>
      <c r="J24" s="1">
        <v>211256</v>
      </c>
      <c r="K24" s="34"/>
      <c r="L24" s="41">
        <f>IFERROR(B24/I24,0)</f>
        <v>8.3786547589042096E-2</v>
      </c>
      <c r="M24" s="42">
        <f>IFERROR(H24/G24,0)</f>
        <v>7.1864406779661022E-2</v>
      </c>
      <c r="N24" s="40">
        <f>D24*250</f>
        <v>2192250</v>
      </c>
      <c r="O24" s="43">
        <f t="shared" si="0"/>
        <v>16.969262295081968</v>
      </c>
    </row>
    <row r="25" spans="1:15" ht="15" thickBot="1" x14ac:dyDescent="0.35">
      <c r="A25" s="37" t="s">
        <v>11</v>
      </c>
      <c r="B25" s="1">
        <v>98689</v>
      </c>
      <c r="C25" s="2"/>
      <c r="D25" s="1">
        <v>6539</v>
      </c>
      <c r="E25" s="2"/>
      <c r="F25" s="1">
        <v>28514</v>
      </c>
      <c r="G25" s="1">
        <v>9882</v>
      </c>
      <c r="H25" s="2">
        <v>655</v>
      </c>
      <c r="I25" s="1">
        <v>2440044</v>
      </c>
      <c r="J25" s="1">
        <v>244326</v>
      </c>
      <c r="K25" s="34"/>
      <c r="L25" s="41">
        <f>IFERROR(B25/I25,0)</f>
        <v>4.0445582128846858E-2</v>
      </c>
      <c r="M25" s="42">
        <f>IFERROR(H25/G25,0)</f>
        <v>6.6282129123659175E-2</v>
      </c>
      <c r="N25" s="40">
        <f>D25*250</f>
        <v>1634750</v>
      </c>
      <c r="O25" s="43">
        <f t="shared" si="0"/>
        <v>15.564662728368916</v>
      </c>
    </row>
    <row r="26" spans="1:15" ht="15" thickBot="1" x14ac:dyDescent="0.35">
      <c r="A26" s="37" t="s">
        <v>32</v>
      </c>
      <c r="B26" s="1">
        <v>62303</v>
      </c>
      <c r="C26" s="2"/>
      <c r="D26" s="1">
        <v>1724</v>
      </c>
      <c r="E26" s="2"/>
      <c r="F26" s="1">
        <v>4724</v>
      </c>
      <c r="G26" s="1">
        <v>11047</v>
      </c>
      <c r="H26" s="2">
        <v>306</v>
      </c>
      <c r="I26" s="1">
        <v>1188288</v>
      </c>
      <c r="J26" s="1">
        <v>210703</v>
      </c>
      <c r="K26" s="35"/>
      <c r="L26" s="41">
        <f>IFERROR(B26/I26,0)</f>
        <v>5.2430892174287716E-2</v>
      </c>
      <c r="M26" s="42">
        <f>IFERROR(H26/G26,0)</f>
        <v>2.7699828007603875E-2</v>
      </c>
      <c r="N26" s="40">
        <f>D26*250</f>
        <v>431000</v>
      </c>
      <c r="O26" s="43">
        <f t="shared" si="0"/>
        <v>5.917804921111343</v>
      </c>
    </row>
    <row r="27" spans="1:15" ht="15" thickBot="1" x14ac:dyDescent="0.35">
      <c r="A27" s="37" t="s">
        <v>30</v>
      </c>
      <c r="B27" s="1">
        <v>69374</v>
      </c>
      <c r="C27" s="2"/>
      <c r="D27" s="1">
        <v>1989</v>
      </c>
      <c r="E27" s="2"/>
      <c r="F27" s="1">
        <v>17549</v>
      </c>
      <c r="G27" s="1">
        <v>23310</v>
      </c>
      <c r="H27" s="2">
        <v>668</v>
      </c>
      <c r="I27" s="1">
        <v>524118</v>
      </c>
      <c r="J27" s="1">
        <v>176106</v>
      </c>
      <c r="K27" s="34"/>
      <c r="L27" s="41">
        <f>IFERROR(B27/I27,0)</f>
        <v>0.13236332276319454</v>
      </c>
      <c r="M27" s="42">
        <f>IFERROR(H27/G27,0)</f>
        <v>2.8657228657228657E-2</v>
      </c>
      <c r="N27" s="40">
        <f>D27*250</f>
        <v>497250</v>
      </c>
      <c r="O27" s="43">
        <f t="shared" si="0"/>
        <v>6.1676708853460953</v>
      </c>
    </row>
    <row r="28" spans="1:15" ht="15" thickBot="1" x14ac:dyDescent="0.35">
      <c r="A28" s="37" t="s">
        <v>35</v>
      </c>
      <c r="B28" s="1">
        <v>63159</v>
      </c>
      <c r="C28" s="2"/>
      <c r="D28" s="1">
        <v>1423</v>
      </c>
      <c r="E28" s="2"/>
      <c r="F28" s="1">
        <v>51739</v>
      </c>
      <c r="G28" s="1">
        <v>10291</v>
      </c>
      <c r="H28" s="2">
        <v>232</v>
      </c>
      <c r="I28" s="1">
        <v>861382</v>
      </c>
      <c r="J28" s="1">
        <v>140349</v>
      </c>
      <c r="K28" s="34"/>
      <c r="L28" s="41">
        <f>IFERROR(B28/I28,0)</f>
        <v>7.3322869528269691E-2</v>
      </c>
      <c r="M28" s="42">
        <f>IFERROR(H28/G28,0)</f>
        <v>2.2543970459624914E-2</v>
      </c>
      <c r="N28" s="40">
        <f>D28*250</f>
        <v>355750</v>
      </c>
      <c r="O28" s="43">
        <f t="shared" si="0"/>
        <v>4.6326097626624865</v>
      </c>
    </row>
    <row r="29" spans="1:15" ht="15" thickBot="1" x14ac:dyDescent="0.35">
      <c r="A29" s="37" t="s">
        <v>51</v>
      </c>
      <c r="B29" s="1">
        <v>5268</v>
      </c>
      <c r="C29" s="2"/>
      <c r="D29" s="2">
        <v>80</v>
      </c>
      <c r="E29" s="2"/>
      <c r="F29" s="1">
        <v>1590</v>
      </c>
      <c r="G29" s="1">
        <v>4929</v>
      </c>
      <c r="H29" s="2">
        <v>75</v>
      </c>
      <c r="I29" s="1">
        <v>196036</v>
      </c>
      <c r="J29" s="1">
        <v>183421</v>
      </c>
      <c r="K29" s="34"/>
      <c r="L29" s="41">
        <f>IFERROR(B29/I29,0)</f>
        <v>2.6872615233936623E-2</v>
      </c>
      <c r="M29" s="42">
        <f>IFERROR(H29/G29,0)</f>
        <v>1.5216068167985392E-2</v>
      </c>
      <c r="N29" s="40">
        <f>D29*250</f>
        <v>20000</v>
      </c>
      <c r="O29" s="43">
        <f t="shared" si="0"/>
        <v>2.7965072133637054</v>
      </c>
    </row>
    <row r="30" spans="1:15" ht="15" thickBot="1" x14ac:dyDescent="0.35">
      <c r="A30" s="37" t="s">
        <v>50</v>
      </c>
      <c r="B30" s="1">
        <v>29244</v>
      </c>
      <c r="C30" s="2"/>
      <c r="D30" s="2">
        <v>356</v>
      </c>
      <c r="E30" s="2"/>
      <c r="F30" s="1">
        <v>7425</v>
      </c>
      <c r="G30" s="1">
        <v>15118</v>
      </c>
      <c r="H30" s="2">
        <v>184</v>
      </c>
      <c r="I30" s="1">
        <v>309938</v>
      </c>
      <c r="J30" s="1">
        <v>160224</v>
      </c>
      <c r="K30" s="35"/>
      <c r="L30" s="41">
        <f>IFERROR(B30/I30,0)</f>
        <v>9.4354354741916127E-2</v>
      </c>
      <c r="M30" s="42">
        <f>IFERROR(H30/G30,0)</f>
        <v>1.2170922079640163E-2</v>
      </c>
      <c r="N30" s="40">
        <f>D30*250</f>
        <v>89000</v>
      </c>
      <c r="O30" s="43">
        <f t="shared" si="0"/>
        <v>2.0433593215702368</v>
      </c>
    </row>
    <row r="31" spans="1:15" ht="15" thickBot="1" x14ac:dyDescent="0.35">
      <c r="A31" s="37" t="s">
        <v>31</v>
      </c>
      <c r="B31" s="1">
        <v>58048</v>
      </c>
      <c r="C31" s="2"/>
      <c r="D31" s="2">
        <v>996</v>
      </c>
      <c r="E31" s="2"/>
      <c r="F31" s="1">
        <v>31041</v>
      </c>
      <c r="G31" s="1">
        <v>18846</v>
      </c>
      <c r="H31" s="2">
        <v>323</v>
      </c>
      <c r="I31" s="1">
        <v>717306</v>
      </c>
      <c r="J31" s="1">
        <v>232880</v>
      </c>
      <c r="K31" s="35"/>
      <c r="L31" s="41">
        <f>IFERROR(B31/I31,0)</f>
        <v>8.0925016659556731E-2</v>
      </c>
      <c r="M31" s="42">
        <f>IFERROR(H31/G31,0)</f>
        <v>1.7138915419717713E-2</v>
      </c>
      <c r="N31" s="40">
        <f>D31*250</f>
        <v>249000</v>
      </c>
      <c r="O31" s="43">
        <f t="shared" si="0"/>
        <v>3.2895534729878722</v>
      </c>
    </row>
    <row r="32" spans="1:15" ht="15" thickBot="1" x14ac:dyDescent="0.35">
      <c r="A32" s="37" t="s">
        <v>42</v>
      </c>
      <c r="B32" s="1">
        <v>6887</v>
      </c>
      <c r="C32" s="2"/>
      <c r="D32" s="2">
        <v>420</v>
      </c>
      <c r="E32" s="2"/>
      <c r="F32" s="2">
        <v>305</v>
      </c>
      <c r="G32" s="1">
        <v>5065</v>
      </c>
      <c r="H32" s="2">
        <v>309</v>
      </c>
      <c r="I32" s="1">
        <v>208646</v>
      </c>
      <c r="J32" s="1">
        <v>153449</v>
      </c>
      <c r="K32" s="34"/>
      <c r="L32" s="41">
        <f>IFERROR(B32/I32,0)</f>
        <v>3.3008061501298848E-2</v>
      </c>
      <c r="M32" s="42">
        <f>IFERROR(H32/G32,0)</f>
        <v>6.1006910167818361E-2</v>
      </c>
      <c r="N32" s="40">
        <f>D32*250</f>
        <v>105000</v>
      </c>
      <c r="O32" s="43">
        <f t="shared" si="0"/>
        <v>14.246115870480615</v>
      </c>
    </row>
    <row r="33" spans="1:15" ht="15" thickBot="1" x14ac:dyDescent="0.35">
      <c r="A33" s="37" t="s">
        <v>8</v>
      </c>
      <c r="B33" s="1">
        <v>191507</v>
      </c>
      <c r="C33" s="2"/>
      <c r="D33" s="1">
        <v>15964</v>
      </c>
      <c r="E33" s="2"/>
      <c r="F33" s="1">
        <v>21865</v>
      </c>
      <c r="G33" s="1">
        <v>21561</v>
      </c>
      <c r="H33" s="1">
        <v>1797</v>
      </c>
      <c r="I33" s="1">
        <v>2376016</v>
      </c>
      <c r="J33" s="1">
        <v>267503</v>
      </c>
      <c r="K33" s="35"/>
      <c r="L33" s="41">
        <f>IFERROR(B33/I33,0)</f>
        <v>8.060004646433358E-2</v>
      </c>
      <c r="M33" s="42">
        <f>IFERROR(H33/G33,0)</f>
        <v>8.334492834284124E-2</v>
      </c>
      <c r="N33" s="40">
        <f>D33*250</f>
        <v>3991000</v>
      </c>
      <c r="O33" s="43">
        <f t="shared" si="0"/>
        <v>19.839969296161499</v>
      </c>
    </row>
    <row r="34" spans="1:15" ht="15" thickBot="1" x14ac:dyDescent="0.35">
      <c r="A34" s="37" t="s">
        <v>44</v>
      </c>
      <c r="B34" s="1">
        <v>22816</v>
      </c>
      <c r="C34" s="2"/>
      <c r="D34" s="2">
        <v>695</v>
      </c>
      <c r="E34" s="2"/>
      <c r="F34" s="1">
        <v>12377</v>
      </c>
      <c r="G34" s="1">
        <v>10881</v>
      </c>
      <c r="H34" s="2">
        <v>331</v>
      </c>
      <c r="I34" s="1">
        <v>644823</v>
      </c>
      <c r="J34" s="1">
        <v>307523</v>
      </c>
      <c r="K34" s="35"/>
      <c r="L34" s="41">
        <f>IFERROR(B34/I34,0)</f>
        <v>3.538335326128255E-2</v>
      </c>
      <c r="M34" s="42">
        <f>IFERROR(H34/G34,0)</f>
        <v>3.0419998161933647E-2</v>
      </c>
      <c r="N34" s="40">
        <f>D34*250</f>
        <v>173750</v>
      </c>
      <c r="O34" s="43">
        <f t="shared" si="0"/>
        <v>6.6152699859747548</v>
      </c>
    </row>
    <row r="35" spans="1:15" ht="15" thickBot="1" x14ac:dyDescent="0.35">
      <c r="A35" s="37" t="s">
        <v>7</v>
      </c>
      <c r="B35" s="1">
        <v>452509</v>
      </c>
      <c r="C35" s="2"/>
      <c r="D35" s="1">
        <v>32874</v>
      </c>
      <c r="E35" s="2"/>
      <c r="F35" s="1">
        <v>72726</v>
      </c>
      <c r="G35" s="1">
        <v>23261</v>
      </c>
      <c r="H35" s="1">
        <v>1690</v>
      </c>
      <c r="I35" s="1">
        <v>6728481</v>
      </c>
      <c r="J35" s="1">
        <v>345874</v>
      </c>
      <c r="K35" s="35"/>
      <c r="L35" s="41">
        <f>IFERROR(B35/I35,0)</f>
        <v>6.7252772208170011E-2</v>
      </c>
      <c r="M35" s="42">
        <f>IFERROR(H35/G35,0)</f>
        <v>7.2653798203000733E-2</v>
      </c>
      <c r="N35" s="40">
        <f>D35*250</f>
        <v>8218500</v>
      </c>
      <c r="O35" s="43">
        <f t="shared" si="0"/>
        <v>17.162069704690957</v>
      </c>
    </row>
    <row r="36" spans="1:15" ht="15" thickBot="1" x14ac:dyDescent="0.35">
      <c r="A36" s="37" t="s">
        <v>24</v>
      </c>
      <c r="B36" s="1">
        <v>139061</v>
      </c>
      <c r="C36" s="2"/>
      <c r="D36" s="1">
        <v>2255</v>
      </c>
      <c r="E36" s="2"/>
      <c r="F36" s="1">
        <v>19837</v>
      </c>
      <c r="G36" s="1">
        <v>13259</v>
      </c>
      <c r="H36" s="2">
        <v>215</v>
      </c>
      <c r="I36" s="1">
        <v>1823283</v>
      </c>
      <c r="J36" s="1">
        <v>173843</v>
      </c>
      <c r="K36" s="35"/>
      <c r="L36" s="41">
        <f>IFERROR(B36/I36,0)</f>
        <v>7.6269564296930312E-2</v>
      </c>
      <c r="M36" s="42">
        <f>IFERROR(H36/G36,0)</f>
        <v>1.6215400859793349E-2</v>
      </c>
      <c r="N36" s="40">
        <f>D36*250</f>
        <v>563750</v>
      </c>
      <c r="O36" s="43">
        <f t="shared" si="0"/>
        <v>3.0539763125534836</v>
      </c>
    </row>
    <row r="37" spans="1:15" ht="15" thickBot="1" x14ac:dyDescent="0.35">
      <c r="A37" s="37" t="s">
        <v>53</v>
      </c>
      <c r="B37" s="1">
        <v>7970</v>
      </c>
      <c r="C37" s="2"/>
      <c r="D37" s="2">
        <v>120</v>
      </c>
      <c r="E37" s="2"/>
      <c r="F37" s="1">
        <v>1035</v>
      </c>
      <c r="G37" s="1">
        <v>10458</v>
      </c>
      <c r="H37" s="2">
        <v>157</v>
      </c>
      <c r="I37" s="1">
        <v>173019</v>
      </c>
      <c r="J37" s="1">
        <v>227041</v>
      </c>
      <c r="K37" s="34"/>
      <c r="L37" s="41">
        <f>IFERROR(B37/I37,0)</f>
        <v>4.6064305076321095E-2</v>
      </c>
      <c r="M37" s="42">
        <f>IFERROR(H37/G37,0)</f>
        <v>1.5012430675081278E-2</v>
      </c>
      <c r="N37" s="40">
        <f>D37*250</f>
        <v>30000</v>
      </c>
      <c r="O37" s="43">
        <f t="shared" si="0"/>
        <v>2.7641154328732749</v>
      </c>
    </row>
    <row r="38" spans="1:15" ht="14.5" thickBot="1" x14ac:dyDescent="0.35">
      <c r="A38" s="3" t="s">
        <v>67</v>
      </c>
      <c r="B38" s="2">
        <v>49</v>
      </c>
      <c r="C38" s="2"/>
      <c r="D38" s="2">
        <v>2</v>
      </c>
      <c r="E38" s="2"/>
      <c r="F38" s="2">
        <v>28</v>
      </c>
      <c r="G38" s="2"/>
      <c r="H38" s="2"/>
      <c r="I38" s="1">
        <v>14419</v>
      </c>
      <c r="J38" s="2"/>
      <c r="K38" s="35"/>
      <c r="L38" s="41">
        <f>IFERROR(B38/I38,0)</f>
        <v>3.3982939177474164E-3</v>
      </c>
      <c r="M38" s="42">
        <f>IFERROR(H38/G38,0)</f>
        <v>0</v>
      </c>
      <c r="N38" s="40">
        <f>D38*250</f>
        <v>500</v>
      </c>
      <c r="O38" s="43">
        <f t="shared" si="0"/>
        <v>9.204081632653061</v>
      </c>
    </row>
    <row r="39" spans="1:15" ht="15" thickBot="1" x14ac:dyDescent="0.35">
      <c r="A39" s="37" t="s">
        <v>21</v>
      </c>
      <c r="B39" s="1">
        <v>104268</v>
      </c>
      <c r="C39" s="2"/>
      <c r="D39" s="1">
        <v>3738</v>
      </c>
      <c r="E39" s="2"/>
      <c r="F39" s="1">
        <v>18220</v>
      </c>
      <c r="G39" s="1">
        <v>8920</v>
      </c>
      <c r="H39" s="2">
        <v>320</v>
      </c>
      <c r="I39" s="1">
        <v>1722857</v>
      </c>
      <c r="J39" s="1">
        <v>147390</v>
      </c>
      <c r="K39" s="35"/>
      <c r="L39" s="41">
        <f>IFERROR(B39/I39,0)</f>
        <v>6.052040302822579E-2</v>
      </c>
      <c r="M39" s="42">
        <f>IFERROR(H39/G39,0)</f>
        <v>3.5874439461883408E-2</v>
      </c>
      <c r="N39" s="40">
        <f>D39*250</f>
        <v>934500</v>
      </c>
      <c r="O39" s="43">
        <f t="shared" si="0"/>
        <v>7.9624812981931177</v>
      </c>
    </row>
    <row r="40" spans="1:15" ht="15" thickBot="1" x14ac:dyDescent="0.35">
      <c r="A40" s="37" t="s">
        <v>46</v>
      </c>
      <c r="B40" s="1">
        <v>45398</v>
      </c>
      <c r="C40" s="2"/>
      <c r="D40" s="2">
        <v>627</v>
      </c>
      <c r="E40" s="2"/>
      <c r="F40" s="1">
        <v>6783</v>
      </c>
      <c r="G40" s="1">
        <v>11473</v>
      </c>
      <c r="H40" s="2">
        <v>158</v>
      </c>
      <c r="I40" s="1">
        <v>729940</v>
      </c>
      <c r="J40" s="1">
        <v>184469</v>
      </c>
      <c r="K40" s="35"/>
      <c r="L40" s="41">
        <f>IFERROR(B40/I40,0)</f>
        <v>6.2194152944077596E-2</v>
      </c>
      <c r="M40" s="42">
        <f>IFERROR(H40/G40,0)</f>
        <v>1.3771463435892965E-2</v>
      </c>
      <c r="N40" s="40">
        <f>D40*250</f>
        <v>156750</v>
      </c>
      <c r="O40" s="43">
        <f t="shared" si="0"/>
        <v>2.4527952773249924</v>
      </c>
    </row>
    <row r="41" spans="1:15" ht="15" thickBot="1" x14ac:dyDescent="0.35">
      <c r="A41" s="37" t="s">
        <v>37</v>
      </c>
      <c r="B41" s="1">
        <v>22022</v>
      </c>
      <c r="C41" s="2"/>
      <c r="D41" s="2">
        <v>375</v>
      </c>
      <c r="E41" s="2"/>
      <c r="F41" s="1">
        <v>17402</v>
      </c>
      <c r="G41" s="1">
        <v>5221</v>
      </c>
      <c r="H41" s="2">
        <v>89</v>
      </c>
      <c r="I41" s="1">
        <v>461395</v>
      </c>
      <c r="J41" s="1">
        <v>109394</v>
      </c>
      <c r="K41" s="35"/>
      <c r="L41" s="41">
        <f>IFERROR(B41/I41,0)</f>
        <v>4.772916915007748E-2</v>
      </c>
      <c r="M41" s="42">
        <f>IFERROR(H41/G41,0)</f>
        <v>1.704654280789121E-2</v>
      </c>
      <c r="N41" s="40">
        <f>D41*250</f>
        <v>93750</v>
      </c>
      <c r="O41" s="43">
        <f t="shared" si="0"/>
        <v>3.2571065298338024</v>
      </c>
    </row>
    <row r="42" spans="1:15" ht="15" thickBot="1" x14ac:dyDescent="0.35">
      <c r="A42" s="37" t="s">
        <v>19</v>
      </c>
      <c r="B42" s="1">
        <v>125963</v>
      </c>
      <c r="C42" s="2"/>
      <c r="D42" s="1">
        <v>7470</v>
      </c>
      <c r="E42" s="2"/>
      <c r="F42" s="1">
        <v>24012</v>
      </c>
      <c r="G42" s="1">
        <v>9839</v>
      </c>
      <c r="H42" s="2">
        <v>584</v>
      </c>
      <c r="I42" s="1">
        <v>1397494</v>
      </c>
      <c r="J42" s="1">
        <v>109162</v>
      </c>
      <c r="K42" s="34"/>
      <c r="L42" s="41">
        <f>IFERROR(B42/I42,0)</f>
        <v>9.0134912922703064E-2</v>
      </c>
      <c r="M42" s="42">
        <f>IFERROR(H42/G42,0)</f>
        <v>5.9355625571704443E-2</v>
      </c>
      <c r="N42" s="40">
        <f>D42*250</f>
        <v>1867500</v>
      </c>
      <c r="O42" s="43">
        <f t="shared" si="0"/>
        <v>13.825782174130499</v>
      </c>
    </row>
    <row r="43" spans="1:15" ht="14.5" thickBot="1" x14ac:dyDescent="0.35">
      <c r="A43" s="3" t="s">
        <v>65</v>
      </c>
      <c r="B43" s="1">
        <v>24074</v>
      </c>
      <c r="C43" s="2"/>
      <c r="D43" s="2">
        <v>295</v>
      </c>
      <c r="E43" s="2"/>
      <c r="F43" s="1">
        <v>21512</v>
      </c>
      <c r="G43" s="1">
        <v>7108</v>
      </c>
      <c r="H43" s="2">
        <v>87</v>
      </c>
      <c r="I43" s="1">
        <v>464073</v>
      </c>
      <c r="J43" s="1">
        <v>137018</v>
      </c>
      <c r="K43" s="35"/>
      <c r="L43" s="41">
        <f>IFERROR(B43/I43,0)</f>
        <v>5.1875459248868175E-2</v>
      </c>
      <c r="M43" s="42">
        <f>IFERROR(H43/G43,0)</f>
        <v>1.2239729881823298E-2</v>
      </c>
      <c r="N43" s="40">
        <f>D43*250</f>
        <v>73750</v>
      </c>
      <c r="O43" s="43">
        <f t="shared" si="0"/>
        <v>2.0634709645260445</v>
      </c>
    </row>
    <row r="44" spans="1:15" ht="15" thickBot="1" x14ac:dyDescent="0.35">
      <c r="A44" s="37" t="s">
        <v>40</v>
      </c>
      <c r="B44" s="1">
        <v>20129</v>
      </c>
      <c r="C44" s="2"/>
      <c r="D44" s="1">
        <v>1018</v>
      </c>
      <c r="E44" s="2"/>
      <c r="F44" s="1">
        <v>17182</v>
      </c>
      <c r="G44" s="1">
        <v>19001</v>
      </c>
      <c r="H44" s="2">
        <v>961</v>
      </c>
      <c r="I44" s="1">
        <v>411727</v>
      </c>
      <c r="J44" s="1">
        <v>388656</v>
      </c>
      <c r="K44" s="35"/>
      <c r="L44" s="41">
        <f>IFERROR(B44/I44,0)</f>
        <v>4.8889191138788569E-2</v>
      </c>
      <c r="M44" s="42">
        <f>IFERROR(H44/G44,0)</f>
        <v>5.0576285458660074E-2</v>
      </c>
      <c r="N44" s="40">
        <f>D44*250</f>
        <v>254500</v>
      </c>
      <c r="O44" s="43">
        <f t="shared" si="0"/>
        <v>11.643449749118188</v>
      </c>
    </row>
    <row r="45" spans="1:15" ht="15" thickBot="1" x14ac:dyDescent="0.35">
      <c r="A45" s="37" t="s">
        <v>25</v>
      </c>
      <c r="B45" s="1">
        <v>102974</v>
      </c>
      <c r="C45" s="2"/>
      <c r="D45" s="1">
        <v>2144</v>
      </c>
      <c r="E45" s="2"/>
      <c r="F45" s="1">
        <v>59993</v>
      </c>
      <c r="G45" s="1">
        <v>20000</v>
      </c>
      <c r="H45" s="2">
        <v>416</v>
      </c>
      <c r="I45" s="1">
        <v>857773</v>
      </c>
      <c r="J45" s="1">
        <v>166599</v>
      </c>
      <c r="K45" s="35"/>
      <c r="L45" s="41">
        <f>IFERROR(B45/I45,0)</f>
        <v>0.12004807798799916</v>
      </c>
      <c r="M45" s="42">
        <f>IFERROR(H45/G45,0)</f>
        <v>2.0799999999999999E-2</v>
      </c>
      <c r="N45" s="40">
        <f>D45*250</f>
        <v>536000</v>
      </c>
      <c r="O45" s="43">
        <f t="shared" si="0"/>
        <v>4.2051974284770912</v>
      </c>
    </row>
    <row r="46" spans="1:15" ht="15" thickBot="1" x14ac:dyDescent="0.35">
      <c r="A46" s="37" t="s">
        <v>54</v>
      </c>
      <c r="B46" s="1">
        <v>9815</v>
      </c>
      <c r="C46" s="2"/>
      <c r="D46" s="2">
        <v>147</v>
      </c>
      <c r="E46" s="2"/>
      <c r="F46" s="1">
        <v>1062</v>
      </c>
      <c r="G46" s="1">
        <v>11095</v>
      </c>
      <c r="H46" s="2">
        <v>166</v>
      </c>
      <c r="I46" s="1">
        <v>123628</v>
      </c>
      <c r="J46" s="1">
        <v>139747</v>
      </c>
      <c r="K46" s="6"/>
      <c r="L46" s="41">
        <f>IFERROR(B46/I46,0)</f>
        <v>7.9391400006471033E-2</v>
      </c>
      <c r="M46" s="42">
        <f>IFERROR(H46/G46,0)</f>
        <v>1.4961694456962596E-2</v>
      </c>
      <c r="N46" s="40">
        <f>D46*250</f>
        <v>36750</v>
      </c>
      <c r="O46" s="43">
        <f t="shared" si="0"/>
        <v>2.7442689760570556</v>
      </c>
    </row>
    <row r="47" spans="1:15" ht="15" thickBot="1" x14ac:dyDescent="0.35">
      <c r="A47" s="37" t="s">
        <v>20</v>
      </c>
      <c r="B47" s="1">
        <v>126393</v>
      </c>
      <c r="C47" s="2"/>
      <c r="D47" s="1">
        <v>1289</v>
      </c>
      <c r="E47" s="2"/>
      <c r="F47" s="1">
        <v>37814</v>
      </c>
      <c r="G47" s="1">
        <v>18508</v>
      </c>
      <c r="H47" s="2">
        <v>189</v>
      </c>
      <c r="I47" s="1">
        <v>1757690</v>
      </c>
      <c r="J47" s="1">
        <v>257380</v>
      </c>
      <c r="K47" s="35"/>
      <c r="L47" s="41">
        <f>IFERROR(B47/I47,0)</f>
        <v>7.1908584562693084E-2</v>
      </c>
      <c r="M47" s="42">
        <f>IFERROR(H47/G47,0)</f>
        <v>1.021180030257186E-2</v>
      </c>
      <c r="N47" s="40">
        <f>D47*250</f>
        <v>322250</v>
      </c>
      <c r="O47" s="43">
        <f t="shared" si="0"/>
        <v>1.5495873980362838</v>
      </c>
    </row>
    <row r="48" spans="1:15" ht="15" thickBot="1" x14ac:dyDescent="0.35">
      <c r="A48" s="37" t="s">
        <v>15</v>
      </c>
      <c r="B48" s="1">
        <v>532985</v>
      </c>
      <c r="C48" s="2"/>
      <c r="D48" s="1">
        <v>9229</v>
      </c>
      <c r="E48" s="2"/>
      <c r="F48" s="1">
        <v>156402</v>
      </c>
      <c r="G48" s="1">
        <v>18381</v>
      </c>
      <c r="H48" s="2">
        <v>318</v>
      </c>
      <c r="I48" s="1">
        <v>4549474</v>
      </c>
      <c r="J48" s="1">
        <v>156901</v>
      </c>
      <c r="K48" s="35"/>
      <c r="L48" s="41">
        <f>IFERROR(B48/I48,0)</f>
        <v>0.11715310385332459</v>
      </c>
      <c r="M48" s="42">
        <f>IFERROR(H48/G48,0)</f>
        <v>1.7300473314835974E-2</v>
      </c>
      <c r="N48" s="40">
        <f>D48*250</f>
        <v>2307250</v>
      </c>
      <c r="O48" s="43">
        <f t="shared" si="0"/>
        <v>3.3289210765781401</v>
      </c>
    </row>
    <row r="49" spans="1:15" ht="15" thickBot="1" x14ac:dyDescent="0.35">
      <c r="A49" s="57" t="s">
        <v>66</v>
      </c>
      <c r="B49" s="51">
        <v>639</v>
      </c>
      <c r="C49" s="51"/>
      <c r="D49" s="51">
        <v>9</v>
      </c>
      <c r="E49" s="51"/>
      <c r="F49" s="51">
        <v>162</v>
      </c>
      <c r="G49" s="51"/>
      <c r="H49" s="51"/>
      <c r="I49" s="52">
        <v>11444</v>
      </c>
      <c r="J49" s="51"/>
      <c r="K49" s="34"/>
      <c r="L49" s="41">
        <f>IFERROR(B49/I49,0)</f>
        <v>5.5837119888150995E-2</v>
      </c>
      <c r="M49" s="42">
        <f>IFERROR(H49/G49,0)</f>
        <v>0</v>
      </c>
      <c r="N49" s="40">
        <f>D49*250</f>
        <v>2250</v>
      </c>
      <c r="O49" s="43">
        <f t="shared" si="0"/>
        <v>2.5211267605633805</v>
      </c>
    </row>
    <row r="50" spans="1:15" ht="15" thickBot="1" x14ac:dyDescent="0.35">
      <c r="A50" s="37" t="s">
        <v>28</v>
      </c>
      <c r="B50" s="1">
        <v>45090</v>
      </c>
      <c r="C50" s="2"/>
      <c r="D50" s="2">
        <v>351</v>
      </c>
      <c r="E50" s="2"/>
      <c r="F50" s="1">
        <v>9428</v>
      </c>
      <c r="G50" s="1">
        <v>14064</v>
      </c>
      <c r="H50" s="2">
        <v>109</v>
      </c>
      <c r="I50" s="1">
        <v>704270</v>
      </c>
      <c r="J50" s="1">
        <v>219675</v>
      </c>
      <c r="K50" s="34"/>
      <c r="L50" s="41">
        <f>IFERROR(B50/I50,0)</f>
        <v>6.4023740894827263E-2</v>
      </c>
      <c r="M50" s="42">
        <f>IFERROR(H50/G50,0)</f>
        <v>7.7502844141069394E-3</v>
      </c>
      <c r="N50" s="40">
        <f>D50*250</f>
        <v>87750</v>
      </c>
      <c r="O50" s="43">
        <f t="shared" si="0"/>
        <v>0.94610778443113774</v>
      </c>
    </row>
    <row r="51" spans="1:15" ht="15" thickBot="1" x14ac:dyDescent="0.35">
      <c r="A51" s="37" t="s">
        <v>48</v>
      </c>
      <c r="B51" s="1">
        <v>1478</v>
      </c>
      <c r="C51" s="2"/>
      <c r="D51" s="2">
        <v>58</v>
      </c>
      <c r="E51" s="2"/>
      <c r="F51" s="2">
        <v>118</v>
      </c>
      <c r="G51" s="1">
        <v>2369</v>
      </c>
      <c r="H51" s="2">
        <v>93</v>
      </c>
      <c r="I51" s="1">
        <v>105073</v>
      </c>
      <c r="J51" s="1">
        <v>168389</v>
      </c>
      <c r="K51" s="35"/>
      <c r="L51" s="41">
        <f>IFERROR(B51/I51,0)</f>
        <v>1.406641097141987E-2</v>
      </c>
      <c r="M51" s="42">
        <f>IFERROR(H51/G51,0)</f>
        <v>3.9257070493879276E-2</v>
      </c>
      <c r="N51" s="40">
        <f>D51*250</f>
        <v>14500</v>
      </c>
      <c r="O51" s="43">
        <f t="shared" ref="O51" si="1">ABS(N51-B51)/B51</f>
        <v>8.8105548037889037</v>
      </c>
    </row>
    <row r="52" spans="1:15" ht="15" thickBot="1" x14ac:dyDescent="0.35">
      <c r="A52" s="37" t="s">
        <v>29</v>
      </c>
      <c r="B52" s="1">
        <v>102521</v>
      </c>
      <c r="C52" s="2"/>
      <c r="D52" s="1">
        <v>2352</v>
      </c>
      <c r="E52" s="2"/>
      <c r="F52" s="1">
        <v>86922</v>
      </c>
      <c r="G52" s="1">
        <v>12011</v>
      </c>
      <c r="H52" s="2">
        <v>276</v>
      </c>
      <c r="I52" s="1">
        <v>1394823</v>
      </c>
      <c r="J52" s="1">
        <v>163414</v>
      </c>
      <c r="K52" s="34"/>
      <c r="L52" s="41">
        <f>IFERROR(B52/I52,0)</f>
        <v>7.3501082216166497E-2</v>
      </c>
      <c r="M52" s="42">
        <f>IFERROR(H52/G52,0)</f>
        <v>2.2978935975355923E-2</v>
      </c>
      <c r="N52" s="40">
        <f>D52*250</f>
        <v>588000</v>
      </c>
      <c r="O52" s="43">
        <f t="shared" si="0"/>
        <v>4.7354103061811728</v>
      </c>
    </row>
    <row r="53" spans="1:15" ht="15" thickBot="1" x14ac:dyDescent="0.35">
      <c r="A53" s="37" t="s">
        <v>9</v>
      </c>
      <c r="B53" s="1">
        <v>66497</v>
      </c>
      <c r="C53" s="2"/>
      <c r="D53" s="1">
        <v>1726</v>
      </c>
      <c r="E53" s="2"/>
      <c r="F53" s="1">
        <v>42276</v>
      </c>
      <c r="G53" s="1">
        <v>8732</v>
      </c>
      <c r="H53" s="2">
        <v>227</v>
      </c>
      <c r="I53" s="1">
        <v>1010191</v>
      </c>
      <c r="J53" s="1">
        <v>132660</v>
      </c>
      <c r="K53" s="35"/>
      <c r="L53" s="41">
        <f>IFERROR(B53/I53,0)</f>
        <v>6.5826165546911425E-2</v>
      </c>
      <c r="M53" s="42">
        <f>IFERROR(H53/G53,0)</f>
        <v>2.5996335318369215E-2</v>
      </c>
      <c r="N53" s="40">
        <f>D53*250</f>
        <v>431500</v>
      </c>
      <c r="O53" s="43">
        <f t="shared" si="0"/>
        <v>5.4890145420094143</v>
      </c>
    </row>
    <row r="54" spans="1:15" ht="15" thickBot="1" x14ac:dyDescent="0.35">
      <c r="A54" s="37" t="s">
        <v>56</v>
      </c>
      <c r="B54" s="1">
        <v>8008</v>
      </c>
      <c r="C54" s="2"/>
      <c r="D54" s="2">
        <v>153</v>
      </c>
      <c r="E54" s="2"/>
      <c r="F54" s="1">
        <v>1895</v>
      </c>
      <c r="G54" s="1">
        <v>4468</v>
      </c>
      <c r="H54" s="2">
        <v>85</v>
      </c>
      <c r="I54" s="1">
        <v>335075</v>
      </c>
      <c r="J54" s="1">
        <v>186968</v>
      </c>
      <c r="K54" s="35"/>
      <c r="L54" s="41">
        <f>IFERROR(B54/I54,0)</f>
        <v>2.3899127061105724E-2</v>
      </c>
      <c r="M54" s="42">
        <f>IFERROR(H54/G54,0)</f>
        <v>1.9024171888988362E-2</v>
      </c>
      <c r="N54" s="40">
        <f>D54*250</f>
        <v>38250</v>
      </c>
      <c r="O54" s="43">
        <f t="shared" si="0"/>
        <v>3.7764735264735263</v>
      </c>
    </row>
    <row r="55" spans="1:15" ht="15" thickBot="1" x14ac:dyDescent="0.35">
      <c r="A55" s="37" t="s">
        <v>22</v>
      </c>
      <c r="B55" s="1">
        <v>62263</v>
      </c>
      <c r="C55" s="2"/>
      <c r="D55" s="1">
        <v>1011</v>
      </c>
      <c r="E55" s="2"/>
      <c r="F55" s="1">
        <v>8902</v>
      </c>
      <c r="G55" s="1">
        <v>10694</v>
      </c>
      <c r="H55" s="2">
        <v>174</v>
      </c>
      <c r="I55" s="1">
        <v>1085986</v>
      </c>
      <c r="J55" s="1">
        <v>186518</v>
      </c>
      <c r="K55" s="34"/>
      <c r="L55" s="41">
        <f>IFERROR(B55/I55,0)</f>
        <v>5.7333151624422415E-2</v>
      </c>
      <c r="M55" s="42">
        <f>IFERROR(H55/G55,0)</f>
        <v>1.6270806059472603E-2</v>
      </c>
      <c r="N55" s="40">
        <f>D55*250</f>
        <v>252750</v>
      </c>
      <c r="O55" s="43">
        <f t="shared" si="0"/>
        <v>3.0593932190867772</v>
      </c>
    </row>
    <row r="56" spans="1:15" ht="15" thickBot="1" x14ac:dyDescent="0.35">
      <c r="A56" s="46" t="s">
        <v>55</v>
      </c>
      <c r="B56" s="29">
        <v>3086</v>
      </c>
      <c r="C56" s="13"/>
      <c r="D56" s="13">
        <v>29</v>
      </c>
      <c r="E56" s="13"/>
      <c r="F56" s="13">
        <v>480</v>
      </c>
      <c r="G56" s="29">
        <v>5332</v>
      </c>
      <c r="H56" s="13">
        <v>50</v>
      </c>
      <c r="I56" s="29">
        <v>86425</v>
      </c>
      <c r="J56" s="29">
        <v>149328</v>
      </c>
      <c r="K56" s="58"/>
      <c r="L56" s="41">
        <f>IFERROR(B56/I56,0)</f>
        <v>3.5707260630604573E-2</v>
      </c>
      <c r="M56" s="42">
        <f>IFERROR(H56/G56,0)</f>
        <v>9.377344336084021E-3</v>
      </c>
      <c r="N56" s="40">
        <f>D56*250</f>
        <v>7250</v>
      </c>
      <c r="O56" s="43">
        <f t="shared" si="0"/>
        <v>1.3493195074530135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98E8D396-435F-46FF-9082-36E53216CF59}"/>
    <hyperlink ref="A11" r:id="rId2" display="https://www.worldometers.info/coronavirus/usa/florida/" xr:uid="{E129C5CB-48F7-49C8-8B0E-8DE2B010A214}"/>
    <hyperlink ref="A48" r:id="rId3" display="https://www.worldometers.info/coronavirus/usa/texas/" xr:uid="{CBFF220A-CE1E-4836-84F3-5D56450CF055}"/>
    <hyperlink ref="A35" r:id="rId4" display="https://www.worldometers.info/coronavirus/usa/new-york/" xr:uid="{5BE8CDAA-0926-40E5-80EC-6502C36911DA}"/>
    <hyperlink ref="A12" r:id="rId5" display="https://www.worldometers.info/coronavirus/usa/georgia/" xr:uid="{179A99A3-9592-47D7-A417-DD17FDC75A58}"/>
    <hyperlink ref="A16" r:id="rId6" display="https://www.worldometers.info/coronavirus/usa/illinois/" xr:uid="{ABD8F85B-BE07-4AE1-AC0D-7453BB1E6F27}"/>
    <hyperlink ref="A33" r:id="rId7" display="https://www.worldometers.info/coronavirus/usa/new-jersey/" xr:uid="{36A00CBD-E03B-4FEC-B219-9DC6F76FCF1E}"/>
    <hyperlink ref="A4" r:id="rId8" display="https://www.worldometers.info/coronavirus/usa/arizona/" xr:uid="{02B52B7E-E6DF-412E-8F56-D0A3046D7BEC}"/>
    <hyperlink ref="A36" r:id="rId9" display="https://www.worldometers.info/coronavirus/usa/north-carolina/" xr:uid="{2FE73220-6431-471C-8DAF-499F9099035B}"/>
    <hyperlink ref="A21" r:id="rId10" display="https://www.worldometers.info/coronavirus/usa/louisiana/" xr:uid="{CFF23CC4-B2F5-4B3B-8B4A-D26476EC2B33}"/>
    <hyperlink ref="A47" r:id="rId11" display="https://www.worldometers.info/coronavirus/usa/tennessee/" xr:uid="{F69500AF-5E7F-4A52-A3A7-6EFCB83821EB}"/>
    <hyperlink ref="A42" r:id="rId12" display="https://www.worldometers.info/coronavirus/usa/pennsylvania/" xr:uid="{C4D95A8B-6B4C-4E71-8ACC-96B2BFDFE1BF}"/>
    <hyperlink ref="A24" r:id="rId13" display="https://www.worldometers.info/coronavirus/usa/massachusetts/" xr:uid="{2D7E7550-7C9E-4CD2-A030-B0FE0B135750}"/>
    <hyperlink ref="A2" r:id="rId14" display="https://www.worldometers.info/coronavirus/usa/alabama/" xr:uid="{63DD395D-C6CB-4895-856A-300DD9FF2A3C}"/>
    <hyperlink ref="A39" r:id="rId15" display="https://www.worldometers.info/coronavirus/usa/ohio/" xr:uid="{7F00E857-0E9E-4794-AEAD-FB365E78F2C1}"/>
    <hyperlink ref="A45" r:id="rId16" display="https://www.worldometers.info/coronavirus/usa/south-carolina/" xr:uid="{27404EA4-DE6B-42C7-BB8B-C2D141341049}"/>
    <hyperlink ref="A52" r:id="rId17" display="https://www.worldometers.info/coronavirus/usa/virginia/" xr:uid="{BA1E59F9-9FA7-4DBD-8F89-7B81A9658635}"/>
    <hyperlink ref="A25" r:id="rId18" display="https://www.worldometers.info/coronavirus/usa/michigan/" xr:uid="{2563F06A-B964-446E-94A4-2E754AC058F3}"/>
    <hyperlink ref="A23" r:id="rId19" display="https://www.worldometers.info/coronavirus/usa/maryland/" xr:uid="{5D73AC9E-40ED-4E57-BF84-ACC5BA1440C7}"/>
    <hyperlink ref="A17" r:id="rId20" display="https://www.worldometers.info/coronavirus/usa/indiana/" xr:uid="{A80165BB-7A31-45D6-A1EA-AAB1456656DA}"/>
    <hyperlink ref="A27" r:id="rId21" display="https://www.worldometers.info/coronavirus/usa/mississippi/" xr:uid="{C861B127-27C9-422F-A247-D54FD519B62B}"/>
    <hyperlink ref="A53" r:id="rId22" display="https://www.worldometers.info/coronavirus/usa/washington/" xr:uid="{3779B1C1-C43C-4ECB-88F0-644441018941}"/>
    <hyperlink ref="A28" r:id="rId23" display="https://www.worldometers.info/coronavirus/usa/missouri/" xr:uid="{4707F901-5886-4E1D-939C-772834C08314}"/>
    <hyperlink ref="A26" r:id="rId24" display="https://www.worldometers.info/coronavirus/usa/minnesota/" xr:uid="{A9941DEE-717E-4685-A58A-D76425F85F0B}"/>
    <hyperlink ref="A55" r:id="rId25" display="https://www.worldometers.info/coronavirus/usa/wisconsin/" xr:uid="{78AA5BBC-6515-4563-BC41-CF46C3331337}"/>
    <hyperlink ref="A31" r:id="rId26" display="https://www.worldometers.info/coronavirus/usa/nevada/" xr:uid="{4732B270-020C-49E0-AA75-5A4652AA54A5}"/>
    <hyperlink ref="A7" r:id="rId27" display="https://www.worldometers.info/coronavirus/usa/colorado/" xr:uid="{A0443C9D-0C8D-4320-960D-600D181D25B9}"/>
    <hyperlink ref="A5" r:id="rId28" display="https://www.worldometers.info/coronavirus/usa/arkansas/" xr:uid="{F1E04966-D0AB-40C3-8D9C-7E840E135745}"/>
    <hyperlink ref="A8" r:id="rId29" display="https://www.worldometers.info/coronavirus/usa/connecticut/" xr:uid="{3F504A49-2267-4C89-B4F7-CB8E3E42A262}"/>
    <hyperlink ref="A18" r:id="rId30" display="https://www.worldometers.info/coronavirus/usa/iowa/" xr:uid="{FA0ACC6F-0622-43E8-A206-E5C42BB5EABF}"/>
    <hyperlink ref="A40" r:id="rId31" display="https://www.worldometers.info/coronavirus/usa/oklahoma/" xr:uid="{6228BDB7-13F0-4336-AD12-2653DB5EC16B}"/>
    <hyperlink ref="A50" r:id="rId32" display="https://www.worldometers.info/coronavirus/usa/utah/" xr:uid="{FE141630-9262-4349-A7FE-7C47B699FB1D}"/>
    <hyperlink ref="A20" r:id="rId33" display="https://www.worldometers.info/coronavirus/usa/kentucky/" xr:uid="{E5D4B4A2-3F74-40EA-A1A3-2727B940E66B}"/>
    <hyperlink ref="A19" r:id="rId34" display="https://www.worldometers.info/coronavirus/usa/kansas/" xr:uid="{99B8C562-D6BD-4EB3-9E80-0D1FA58E4152}"/>
    <hyperlink ref="A30" r:id="rId35" display="https://www.worldometers.info/coronavirus/usa/nebraska/" xr:uid="{0D0910A3-104F-4076-8AF9-508BE71C3AD0}"/>
    <hyperlink ref="A15" r:id="rId36" display="https://www.worldometers.info/coronavirus/usa/idaho/" xr:uid="{F5ECD722-9A4B-4FF8-AD60-E9BD7A1374C3}"/>
    <hyperlink ref="A34" r:id="rId37" display="https://www.worldometers.info/coronavirus/usa/new-mexico/" xr:uid="{6393A945-EB51-45C8-8D57-F2557F302170}"/>
    <hyperlink ref="A41" r:id="rId38" display="https://www.worldometers.info/coronavirus/usa/oregon/" xr:uid="{D64938C4-5EA2-4F82-AA8F-7E87E6734D4C}"/>
    <hyperlink ref="A44" r:id="rId39" display="https://www.worldometers.info/coronavirus/usa/rhode-island/" xr:uid="{EE30C303-6434-454E-8878-912CBDD1C560}"/>
    <hyperlink ref="A9" r:id="rId40" display="https://www.worldometers.info/coronavirus/usa/delaware/" xr:uid="{0B30FA6F-7508-4CDC-925C-7CCD428736AC}"/>
    <hyperlink ref="A10" r:id="rId41" display="https://www.worldometers.info/coronavirus/usa/district-of-columbia/" xr:uid="{E880C251-945E-4CD9-8AB8-88B7DB63871B}"/>
    <hyperlink ref="A46" r:id="rId42" display="https://www.worldometers.info/coronavirus/usa/south-dakota/" xr:uid="{D0A3CE3E-922D-47F2-87F4-ACA3896F567B}"/>
    <hyperlink ref="A54" r:id="rId43" display="https://www.worldometers.info/coronavirus/usa/west-virginia/" xr:uid="{4BAACC24-F9D4-421E-AC13-6522F78FB1BA}"/>
    <hyperlink ref="A37" r:id="rId44" display="https://www.worldometers.info/coronavirus/usa/north-dakota/" xr:uid="{E1716252-E343-4E29-9A61-3972683473D6}"/>
    <hyperlink ref="A32" r:id="rId45" display="https://www.worldometers.info/coronavirus/usa/new-hampshire/" xr:uid="{15EB6D53-FAD7-4AD1-AF30-9E28A4D08F0B}"/>
    <hyperlink ref="A29" r:id="rId46" display="https://www.worldometers.info/coronavirus/usa/montana/" xr:uid="{D00FDAC9-984A-47C2-8FB8-E9C3DC6C793E}"/>
    <hyperlink ref="A22" r:id="rId47" display="https://www.worldometers.info/coronavirus/usa/maine/" xr:uid="{6C12E6C5-89E7-47C6-B4C6-738F6DE48B4E}"/>
    <hyperlink ref="A14" r:id="rId48" display="https://www.worldometers.info/coronavirus/usa/hawaii/" xr:uid="{B4FDADC3-B506-45DD-8773-5AA684807515}"/>
    <hyperlink ref="A3" r:id="rId49" display="https://www.worldometers.info/coronavirus/usa/alaska/" xr:uid="{40E90DA0-C2D6-4EC4-AA0E-3FFC7DEC1526}"/>
    <hyperlink ref="A56" r:id="rId50" display="https://www.worldometers.info/coronavirus/usa/wyoming/" xr:uid="{751030D0-C9BE-4D80-A1AC-A1A01050FBCB}"/>
    <hyperlink ref="A51" r:id="rId51" display="https://www.worldometers.info/coronavirus/usa/vermont/" xr:uid="{602F87F6-7576-45CA-BCF8-89538B94CEC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1882</v>
      </c>
    </row>
    <row r="3" spans="1:2" ht="15" thickBot="1" x14ac:dyDescent="0.4">
      <c r="A3" s="37" t="s">
        <v>52</v>
      </c>
      <c r="B3" s="31">
        <v>27</v>
      </c>
    </row>
    <row r="4" spans="1:2" ht="15" thickBot="1" x14ac:dyDescent="0.4">
      <c r="A4" s="37" t="s">
        <v>33</v>
      </c>
      <c r="B4" s="31">
        <v>4347</v>
      </c>
    </row>
    <row r="5" spans="1:2" ht="15" thickBot="1" x14ac:dyDescent="0.4">
      <c r="A5" s="37" t="s">
        <v>34</v>
      </c>
      <c r="B5" s="31">
        <v>573</v>
      </c>
    </row>
    <row r="6" spans="1:2" ht="15" thickBot="1" x14ac:dyDescent="0.4">
      <c r="A6" s="37" t="s">
        <v>10</v>
      </c>
      <c r="B6" s="31">
        <v>10813</v>
      </c>
    </row>
    <row r="7" spans="1:2" ht="15" thickBot="1" x14ac:dyDescent="0.4">
      <c r="A7" s="37" t="s">
        <v>18</v>
      </c>
      <c r="B7" s="31">
        <v>1875</v>
      </c>
    </row>
    <row r="8" spans="1:2" ht="15" thickBot="1" x14ac:dyDescent="0.4">
      <c r="A8" s="37" t="s">
        <v>23</v>
      </c>
      <c r="B8" s="31">
        <v>4450</v>
      </c>
    </row>
    <row r="9" spans="1:2" ht="15" thickBot="1" x14ac:dyDescent="0.4">
      <c r="A9" s="37" t="s">
        <v>43</v>
      </c>
      <c r="B9" s="31">
        <v>592</v>
      </c>
    </row>
    <row r="10" spans="1:2" ht="29.5" thickBot="1" x14ac:dyDescent="0.4">
      <c r="A10" s="37" t="s">
        <v>63</v>
      </c>
      <c r="B10" s="31">
        <v>593</v>
      </c>
    </row>
    <row r="11" spans="1:2" ht="15" thickBot="1" x14ac:dyDescent="0.4">
      <c r="A11" s="37" t="s">
        <v>13</v>
      </c>
      <c r="B11" s="31">
        <v>8770</v>
      </c>
    </row>
    <row r="12" spans="1:2" ht="15" thickBot="1" x14ac:dyDescent="0.4">
      <c r="A12" s="37" t="s">
        <v>16</v>
      </c>
      <c r="B12" s="31">
        <v>4456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38</v>
      </c>
    </row>
    <row r="15" spans="1:2" ht="15" thickBot="1" x14ac:dyDescent="0.4">
      <c r="A15" s="37" t="s">
        <v>49</v>
      </c>
      <c r="B15" s="31">
        <v>246</v>
      </c>
    </row>
    <row r="16" spans="1:2" ht="15" thickBot="1" x14ac:dyDescent="0.4">
      <c r="A16" s="37" t="s">
        <v>12</v>
      </c>
      <c r="B16" s="31">
        <v>7881</v>
      </c>
    </row>
    <row r="17" spans="1:2" ht="15" thickBot="1" x14ac:dyDescent="0.4">
      <c r="A17" s="37" t="s">
        <v>27</v>
      </c>
      <c r="B17" s="31">
        <v>3086</v>
      </c>
    </row>
    <row r="18" spans="1:2" ht="15" thickBot="1" x14ac:dyDescent="0.4">
      <c r="A18" s="37" t="s">
        <v>41</v>
      </c>
      <c r="B18" s="31">
        <v>954</v>
      </c>
    </row>
    <row r="19" spans="1:2" ht="15" thickBot="1" x14ac:dyDescent="0.4">
      <c r="A19" s="37" t="s">
        <v>45</v>
      </c>
      <c r="B19" s="31">
        <v>396</v>
      </c>
    </row>
    <row r="20" spans="1:2" ht="15" thickBot="1" x14ac:dyDescent="0.4">
      <c r="A20" s="37" t="s">
        <v>38</v>
      </c>
      <c r="B20" s="31">
        <v>790</v>
      </c>
    </row>
    <row r="21" spans="1:2" ht="15" thickBot="1" x14ac:dyDescent="0.4">
      <c r="A21" s="37" t="s">
        <v>14</v>
      </c>
      <c r="B21" s="31">
        <v>4362</v>
      </c>
    </row>
    <row r="22" spans="1:2" ht="15" thickBot="1" x14ac:dyDescent="0.4">
      <c r="A22" s="37" t="s">
        <v>39</v>
      </c>
      <c r="B22" s="31">
        <v>126</v>
      </c>
    </row>
    <row r="23" spans="1:2" ht="15" thickBot="1" x14ac:dyDescent="0.4">
      <c r="A23" s="37" t="s">
        <v>26</v>
      </c>
      <c r="B23" s="31">
        <v>3612</v>
      </c>
    </row>
    <row r="24" spans="1:2" ht="15" thickBot="1" x14ac:dyDescent="0.4">
      <c r="A24" s="37" t="s">
        <v>17</v>
      </c>
      <c r="B24" s="31">
        <v>8769</v>
      </c>
    </row>
    <row r="25" spans="1:2" ht="15" thickBot="1" x14ac:dyDescent="0.4">
      <c r="A25" s="37" t="s">
        <v>11</v>
      </c>
      <c r="B25" s="31">
        <v>6539</v>
      </c>
    </row>
    <row r="26" spans="1:2" ht="15" thickBot="1" x14ac:dyDescent="0.4">
      <c r="A26" s="37" t="s">
        <v>32</v>
      </c>
      <c r="B26" s="31">
        <v>1724</v>
      </c>
    </row>
    <row r="27" spans="1:2" ht="15" thickBot="1" x14ac:dyDescent="0.4">
      <c r="A27" s="37" t="s">
        <v>30</v>
      </c>
      <c r="B27" s="31">
        <v>1989</v>
      </c>
    </row>
    <row r="28" spans="1:2" ht="15" thickBot="1" x14ac:dyDescent="0.4">
      <c r="A28" s="37" t="s">
        <v>35</v>
      </c>
      <c r="B28" s="31">
        <v>1423</v>
      </c>
    </row>
    <row r="29" spans="1:2" ht="15" thickBot="1" x14ac:dyDescent="0.4">
      <c r="A29" s="37" t="s">
        <v>51</v>
      </c>
      <c r="B29" s="31">
        <v>80</v>
      </c>
    </row>
    <row r="30" spans="1:2" ht="15" thickBot="1" x14ac:dyDescent="0.4">
      <c r="A30" s="37" t="s">
        <v>50</v>
      </c>
      <c r="B30" s="31">
        <v>356</v>
      </c>
    </row>
    <row r="31" spans="1:2" ht="15" thickBot="1" x14ac:dyDescent="0.4">
      <c r="A31" s="37" t="s">
        <v>31</v>
      </c>
      <c r="B31" s="31">
        <v>996</v>
      </c>
    </row>
    <row r="32" spans="1:2" ht="29.5" thickBot="1" x14ac:dyDescent="0.4">
      <c r="A32" s="37" t="s">
        <v>42</v>
      </c>
      <c r="B32" s="31">
        <v>420</v>
      </c>
    </row>
    <row r="33" spans="1:2" ht="15" thickBot="1" x14ac:dyDescent="0.4">
      <c r="A33" s="37" t="s">
        <v>8</v>
      </c>
      <c r="B33" s="31">
        <v>15964</v>
      </c>
    </row>
    <row r="34" spans="1:2" ht="15" thickBot="1" x14ac:dyDescent="0.4">
      <c r="A34" s="37" t="s">
        <v>44</v>
      </c>
      <c r="B34" s="31">
        <v>695</v>
      </c>
    </row>
    <row r="35" spans="1:2" ht="15" thickBot="1" x14ac:dyDescent="0.4">
      <c r="A35" s="37" t="s">
        <v>7</v>
      </c>
      <c r="B35" s="31">
        <v>32874</v>
      </c>
    </row>
    <row r="36" spans="1:2" ht="15" thickBot="1" x14ac:dyDescent="0.4">
      <c r="A36" s="37" t="s">
        <v>24</v>
      </c>
      <c r="B36" s="31">
        <v>2255</v>
      </c>
    </row>
    <row r="37" spans="1:2" ht="15" thickBot="1" x14ac:dyDescent="0.4">
      <c r="A37" s="37" t="s">
        <v>53</v>
      </c>
      <c r="B37" s="31">
        <v>120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3738</v>
      </c>
    </row>
    <row r="40" spans="1:2" ht="15" thickBot="1" x14ac:dyDescent="0.4">
      <c r="A40" s="37" t="s">
        <v>46</v>
      </c>
      <c r="B40" s="31">
        <v>627</v>
      </c>
    </row>
    <row r="41" spans="1:2" ht="15" thickBot="1" x14ac:dyDescent="0.4">
      <c r="A41" s="37" t="s">
        <v>37</v>
      </c>
      <c r="B41" s="31">
        <v>375</v>
      </c>
    </row>
    <row r="42" spans="1:2" ht="15" thickBot="1" x14ac:dyDescent="0.4">
      <c r="A42" s="37" t="s">
        <v>19</v>
      </c>
      <c r="B42" s="31">
        <v>7470</v>
      </c>
    </row>
    <row r="43" spans="1:2" ht="15" thickBot="1" x14ac:dyDescent="0.4">
      <c r="A43" s="3" t="s">
        <v>65</v>
      </c>
      <c r="B43" s="31">
        <v>295</v>
      </c>
    </row>
    <row r="44" spans="1:2" ht="15" thickBot="1" x14ac:dyDescent="0.4">
      <c r="A44" s="37" t="s">
        <v>40</v>
      </c>
      <c r="B44" s="31">
        <v>1018</v>
      </c>
    </row>
    <row r="45" spans="1:2" ht="15" thickBot="1" x14ac:dyDescent="0.4">
      <c r="A45" s="37" t="s">
        <v>25</v>
      </c>
      <c r="B45" s="31">
        <v>2144</v>
      </c>
    </row>
    <row r="46" spans="1:2" ht="15" thickBot="1" x14ac:dyDescent="0.4">
      <c r="A46" s="37" t="s">
        <v>54</v>
      </c>
      <c r="B46" s="31">
        <v>147</v>
      </c>
    </row>
    <row r="47" spans="1:2" ht="15" thickBot="1" x14ac:dyDescent="0.4">
      <c r="A47" s="37" t="s">
        <v>20</v>
      </c>
      <c r="B47" s="31">
        <v>1289</v>
      </c>
    </row>
    <row r="48" spans="1:2" ht="15" thickBot="1" x14ac:dyDescent="0.4">
      <c r="A48" s="37" t="s">
        <v>15</v>
      </c>
      <c r="B48" s="31">
        <v>9229</v>
      </c>
    </row>
    <row r="49" spans="1:2" ht="21.5" thickBot="1" x14ac:dyDescent="0.4">
      <c r="A49" s="57" t="s">
        <v>66</v>
      </c>
      <c r="B49" s="59">
        <v>9</v>
      </c>
    </row>
    <row r="50" spans="1:2" ht="15" thickBot="1" x14ac:dyDescent="0.4">
      <c r="A50" s="37" t="s">
        <v>28</v>
      </c>
      <c r="B50" s="31">
        <v>351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2352</v>
      </c>
    </row>
    <row r="53" spans="1:2" ht="15" thickBot="1" x14ac:dyDescent="0.4">
      <c r="A53" s="37" t="s">
        <v>9</v>
      </c>
      <c r="B53" s="31">
        <v>1726</v>
      </c>
    </row>
    <row r="54" spans="1:2" ht="15" thickBot="1" x14ac:dyDescent="0.4">
      <c r="A54" s="37" t="s">
        <v>56</v>
      </c>
      <c r="B54" s="31">
        <v>153</v>
      </c>
    </row>
    <row r="55" spans="1:2" ht="15" thickBot="1" x14ac:dyDescent="0.4">
      <c r="A55" s="37" t="s">
        <v>22</v>
      </c>
      <c r="B55" s="31">
        <v>1011</v>
      </c>
    </row>
    <row r="56" spans="1:2" ht="15" thickBot="1" x14ac:dyDescent="0.4">
      <c r="A56" s="46" t="s">
        <v>55</v>
      </c>
      <c r="B56" s="32">
        <v>29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4177D456-DC77-4BF5-B753-99805DB0AA23}"/>
    <hyperlink ref="A11" r:id="rId2" display="https://www.worldometers.info/coronavirus/usa/florida/" xr:uid="{3A68E8C7-5E33-4C43-89B4-FC46FE214160}"/>
    <hyperlink ref="A48" r:id="rId3" display="https://www.worldometers.info/coronavirus/usa/texas/" xr:uid="{E9848759-8906-4F48-8989-508BA796622F}"/>
    <hyperlink ref="A35" r:id="rId4" display="https://www.worldometers.info/coronavirus/usa/new-york/" xr:uid="{3A4BF059-7099-428D-AD57-879BCD9DADEB}"/>
    <hyperlink ref="A12" r:id="rId5" display="https://www.worldometers.info/coronavirus/usa/georgia/" xr:uid="{85BE0D80-B685-4BF3-BC2B-C5D594F2053E}"/>
    <hyperlink ref="A16" r:id="rId6" display="https://www.worldometers.info/coronavirus/usa/illinois/" xr:uid="{C6BAEFD8-8021-435F-8507-95E848916D2F}"/>
    <hyperlink ref="A33" r:id="rId7" display="https://www.worldometers.info/coronavirus/usa/new-jersey/" xr:uid="{D044662C-DC4E-493A-B5BD-B24BCFD481CB}"/>
    <hyperlink ref="A4" r:id="rId8" display="https://www.worldometers.info/coronavirus/usa/arizona/" xr:uid="{707433A1-918D-43AB-BABE-924434A3C053}"/>
    <hyperlink ref="A36" r:id="rId9" display="https://www.worldometers.info/coronavirus/usa/north-carolina/" xr:uid="{8A9E9682-CF91-4C2B-A74B-C80E9707A3E5}"/>
    <hyperlink ref="A21" r:id="rId10" display="https://www.worldometers.info/coronavirus/usa/louisiana/" xr:uid="{D94F7432-D811-4A49-B756-A3D2095044BA}"/>
    <hyperlink ref="A47" r:id="rId11" display="https://www.worldometers.info/coronavirus/usa/tennessee/" xr:uid="{B4545B91-D8B9-4C5D-B8A0-7465CB90AC1D}"/>
    <hyperlink ref="A42" r:id="rId12" display="https://www.worldometers.info/coronavirus/usa/pennsylvania/" xr:uid="{FF45D178-0BCF-4770-A8E4-CB7F81F7C38B}"/>
    <hyperlink ref="A24" r:id="rId13" display="https://www.worldometers.info/coronavirus/usa/massachusetts/" xr:uid="{F1AAE01A-ED2F-434F-83FE-5178DD31CC63}"/>
    <hyperlink ref="A2" r:id="rId14" display="https://www.worldometers.info/coronavirus/usa/alabama/" xr:uid="{B0AD7EE5-E76B-4F62-B6B4-F90A1E28AC77}"/>
    <hyperlink ref="A39" r:id="rId15" display="https://www.worldometers.info/coronavirus/usa/ohio/" xr:uid="{F9DEFB02-8EFA-409B-93B8-F4FE4DE5363D}"/>
    <hyperlink ref="A45" r:id="rId16" display="https://www.worldometers.info/coronavirus/usa/south-carolina/" xr:uid="{E355BA28-0972-4F03-B58E-4164885B12D1}"/>
    <hyperlink ref="A52" r:id="rId17" display="https://www.worldometers.info/coronavirus/usa/virginia/" xr:uid="{DE7572AA-15EE-4C1A-9841-5A708C440E59}"/>
    <hyperlink ref="A25" r:id="rId18" display="https://www.worldometers.info/coronavirus/usa/michigan/" xr:uid="{BC81653D-817E-4CC8-89F0-F9C930A73859}"/>
    <hyperlink ref="A23" r:id="rId19" display="https://www.worldometers.info/coronavirus/usa/maryland/" xr:uid="{AD3745BA-D320-4691-A8D6-043A23F29851}"/>
    <hyperlink ref="A17" r:id="rId20" display="https://www.worldometers.info/coronavirus/usa/indiana/" xr:uid="{8366189B-CE6B-48B2-8B70-ED792F338251}"/>
    <hyperlink ref="A27" r:id="rId21" display="https://www.worldometers.info/coronavirus/usa/mississippi/" xr:uid="{89D6A694-BE03-4E3B-BFD5-B8E24F138A49}"/>
    <hyperlink ref="A53" r:id="rId22" display="https://www.worldometers.info/coronavirus/usa/washington/" xr:uid="{7ADAD668-09BA-46B3-A42B-350C58DB6088}"/>
    <hyperlink ref="A28" r:id="rId23" display="https://www.worldometers.info/coronavirus/usa/missouri/" xr:uid="{B20299E6-2265-441A-80E1-3817398F59D3}"/>
    <hyperlink ref="A26" r:id="rId24" display="https://www.worldometers.info/coronavirus/usa/minnesota/" xr:uid="{5BD29F24-0515-4437-8EB6-E02C6DEEB0E3}"/>
    <hyperlink ref="A55" r:id="rId25" display="https://www.worldometers.info/coronavirus/usa/wisconsin/" xr:uid="{1198E6D7-CFFE-4C55-BDE9-3768D9987577}"/>
    <hyperlink ref="A31" r:id="rId26" display="https://www.worldometers.info/coronavirus/usa/nevada/" xr:uid="{B36703B5-BF2A-4AA2-9C84-3943FD016603}"/>
    <hyperlink ref="A7" r:id="rId27" display="https://www.worldometers.info/coronavirus/usa/colorado/" xr:uid="{D66EEDFC-B311-4D44-A971-A3F85B5B0638}"/>
    <hyperlink ref="A5" r:id="rId28" display="https://www.worldometers.info/coronavirus/usa/arkansas/" xr:uid="{E56B1A4C-A942-442B-9DBB-CF8DA950184F}"/>
    <hyperlink ref="A8" r:id="rId29" display="https://www.worldometers.info/coronavirus/usa/connecticut/" xr:uid="{8C31B7D7-57DB-478F-98C1-18BFB0E54484}"/>
    <hyperlink ref="A18" r:id="rId30" display="https://www.worldometers.info/coronavirus/usa/iowa/" xr:uid="{B0B5CB74-4D32-4A0A-B5AE-D42E0F069B2D}"/>
    <hyperlink ref="A40" r:id="rId31" display="https://www.worldometers.info/coronavirus/usa/oklahoma/" xr:uid="{A9840B32-1DE9-4CF7-9F87-5C97A37FF8D6}"/>
    <hyperlink ref="A50" r:id="rId32" display="https://www.worldometers.info/coronavirus/usa/utah/" xr:uid="{2AA95D25-E432-4446-9B43-BD02E6E99792}"/>
    <hyperlink ref="A20" r:id="rId33" display="https://www.worldometers.info/coronavirus/usa/kentucky/" xr:uid="{1DB72553-0F5E-4813-B627-BFF037A86189}"/>
    <hyperlink ref="A19" r:id="rId34" display="https://www.worldometers.info/coronavirus/usa/kansas/" xr:uid="{FEE04017-357E-4392-8F77-C2E4F9C283A5}"/>
    <hyperlink ref="A30" r:id="rId35" display="https://www.worldometers.info/coronavirus/usa/nebraska/" xr:uid="{DC87FD9C-4250-443B-8091-4EB4108A2990}"/>
    <hyperlink ref="A15" r:id="rId36" display="https://www.worldometers.info/coronavirus/usa/idaho/" xr:uid="{AA8D07F4-8B46-4EAB-81CA-72B9FF74C71E}"/>
    <hyperlink ref="A34" r:id="rId37" display="https://www.worldometers.info/coronavirus/usa/new-mexico/" xr:uid="{EE409010-08E5-4F38-8C6E-A15B7883AE01}"/>
    <hyperlink ref="A41" r:id="rId38" display="https://www.worldometers.info/coronavirus/usa/oregon/" xr:uid="{2EB07F61-6DAF-448A-9FF1-3C68B18BE227}"/>
    <hyperlink ref="A44" r:id="rId39" display="https://www.worldometers.info/coronavirus/usa/rhode-island/" xr:uid="{7BB1A347-E8CF-489F-BB67-AC9DC6590027}"/>
    <hyperlink ref="A9" r:id="rId40" display="https://www.worldometers.info/coronavirus/usa/delaware/" xr:uid="{A48C41F4-8633-48BB-A01C-36A1CD35C9F1}"/>
    <hyperlink ref="A10" r:id="rId41" display="https://www.worldometers.info/coronavirus/usa/district-of-columbia/" xr:uid="{E4B6466C-2F2E-46E5-834A-3760E5221238}"/>
    <hyperlink ref="A46" r:id="rId42" display="https://www.worldometers.info/coronavirus/usa/south-dakota/" xr:uid="{02DE2D05-4E0F-4430-B13F-3A165BE2B10C}"/>
    <hyperlink ref="A54" r:id="rId43" display="https://www.worldometers.info/coronavirus/usa/west-virginia/" xr:uid="{1F966EB6-4BAB-41CB-891C-C5DA7BEC5CAF}"/>
    <hyperlink ref="A37" r:id="rId44" display="https://www.worldometers.info/coronavirus/usa/north-dakota/" xr:uid="{01538F58-0189-4E89-B6B5-59EF5DB0CDDC}"/>
    <hyperlink ref="A32" r:id="rId45" display="https://www.worldometers.info/coronavirus/usa/new-hampshire/" xr:uid="{888E3858-5FDD-40E4-997C-83A770114369}"/>
    <hyperlink ref="A29" r:id="rId46" display="https://www.worldometers.info/coronavirus/usa/montana/" xr:uid="{B75928C5-E8CD-4394-A91A-7D9712228F54}"/>
    <hyperlink ref="A22" r:id="rId47" display="https://www.worldometers.info/coronavirus/usa/maine/" xr:uid="{28976A19-5C34-48AD-BABB-BC8351F3EB4A}"/>
    <hyperlink ref="A14" r:id="rId48" display="https://www.worldometers.info/coronavirus/usa/hawaii/" xr:uid="{E29786B2-B704-4E36-AF0E-18C64487F956}"/>
    <hyperlink ref="A3" r:id="rId49" display="https://www.worldometers.info/coronavirus/usa/alaska/" xr:uid="{4E4E7A19-086A-4FC5-8002-2FE61C280080}"/>
    <hyperlink ref="A56" r:id="rId50" display="https://www.worldometers.info/coronavirus/usa/wyoming/" xr:uid="{313AEC26-AF0E-4003-9488-ADE83CD38E8C}"/>
    <hyperlink ref="A51" r:id="rId51" display="https://www.worldometers.info/coronavirus/usa/vermont/" xr:uid="{505F80F5-2A0E-4854-AF18-F8823DD309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8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1882</v>
      </c>
    </row>
    <row r="3" spans="1:3" ht="15" thickBot="1" x14ac:dyDescent="0.4">
      <c r="B3" s="37" t="s">
        <v>52</v>
      </c>
      <c r="C3" s="31">
        <v>27</v>
      </c>
    </row>
    <row r="4" spans="1:3" ht="15" thickBot="1" x14ac:dyDescent="0.4">
      <c r="A4" s="27" t="s">
        <v>33</v>
      </c>
      <c r="B4" s="37" t="s">
        <v>33</v>
      </c>
      <c r="C4" s="31">
        <v>4347</v>
      </c>
    </row>
    <row r="5" spans="1:3" ht="15" thickBot="1" x14ac:dyDescent="0.4">
      <c r="A5" s="27" t="s">
        <v>34</v>
      </c>
      <c r="B5" s="37" t="s">
        <v>34</v>
      </c>
      <c r="C5" s="31">
        <v>573</v>
      </c>
    </row>
    <row r="6" spans="1:3" ht="15" thickBot="1" x14ac:dyDescent="0.4">
      <c r="A6" s="27" t="s">
        <v>10</v>
      </c>
      <c r="B6" s="37" t="s">
        <v>10</v>
      </c>
      <c r="C6" s="31">
        <v>10813</v>
      </c>
    </row>
    <row r="7" spans="1:3" ht="15" thickBot="1" x14ac:dyDescent="0.4">
      <c r="A7" s="27" t="s">
        <v>18</v>
      </c>
      <c r="B7" s="37" t="s">
        <v>18</v>
      </c>
      <c r="C7" s="31">
        <v>1875</v>
      </c>
    </row>
    <row r="8" spans="1:3" ht="15" thickBot="1" x14ac:dyDescent="0.4">
      <c r="A8" s="27" t="s">
        <v>23</v>
      </c>
      <c r="B8" s="37" t="s">
        <v>23</v>
      </c>
      <c r="C8" s="31">
        <v>4450</v>
      </c>
    </row>
    <row r="9" spans="1:3" ht="15" thickBot="1" x14ac:dyDescent="0.4">
      <c r="A9" s="27" t="s">
        <v>43</v>
      </c>
      <c r="B9" s="37" t="s">
        <v>43</v>
      </c>
      <c r="C9" s="31">
        <v>592</v>
      </c>
    </row>
    <row r="10" spans="1:3" ht="29.5" thickBot="1" x14ac:dyDescent="0.4">
      <c r="A10" s="27" t="s">
        <v>95</v>
      </c>
      <c r="B10" s="37" t="s">
        <v>63</v>
      </c>
      <c r="C10" s="31">
        <v>593</v>
      </c>
    </row>
    <row r="11" spans="1:3" ht="15" thickBot="1" x14ac:dyDescent="0.4">
      <c r="A11" s="27" t="s">
        <v>13</v>
      </c>
      <c r="B11" s="37" t="s">
        <v>13</v>
      </c>
      <c r="C11" s="31">
        <v>8770</v>
      </c>
    </row>
    <row r="12" spans="1:3" ht="15" thickBot="1" x14ac:dyDescent="0.4">
      <c r="A12" s="27" t="s">
        <v>16</v>
      </c>
      <c r="B12" s="37" t="s">
        <v>16</v>
      </c>
      <c r="C12" s="31">
        <v>4456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38</v>
      </c>
    </row>
    <row r="15" spans="1:3" ht="15" thickBot="1" x14ac:dyDescent="0.4">
      <c r="A15" s="27" t="s">
        <v>49</v>
      </c>
      <c r="B15" s="37" t="s">
        <v>49</v>
      </c>
      <c r="C15" s="31">
        <v>246</v>
      </c>
    </row>
    <row r="16" spans="1:3" ht="15" thickBot="1" x14ac:dyDescent="0.4">
      <c r="A16" s="27" t="s">
        <v>12</v>
      </c>
      <c r="B16" s="37" t="s">
        <v>12</v>
      </c>
      <c r="C16" s="31">
        <v>7881</v>
      </c>
    </row>
    <row r="17" spans="1:3" ht="15" thickBot="1" x14ac:dyDescent="0.4">
      <c r="A17" s="27" t="s">
        <v>27</v>
      </c>
      <c r="B17" s="37" t="s">
        <v>27</v>
      </c>
      <c r="C17" s="31">
        <v>3086</v>
      </c>
    </row>
    <row r="18" spans="1:3" ht="15" thickBot="1" x14ac:dyDescent="0.4">
      <c r="A18" s="27" t="s">
        <v>41</v>
      </c>
      <c r="B18" s="37" t="s">
        <v>41</v>
      </c>
      <c r="C18" s="31">
        <v>954</v>
      </c>
    </row>
    <row r="19" spans="1:3" ht="15" thickBot="1" x14ac:dyDescent="0.4">
      <c r="A19" s="27" t="s">
        <v>45</v>
      </c>
      <c r="B19" s="37" t="s">
        <v>45</v>
      </c>
      <c r="C19" s="31">
        <v>396</v>
      </c>
    </row>
    <row r="20" spans="1:3" ht="15" thickBot="1" x14ac:dyDescent="0.4">
      <c r="A20" s="27" t="s">
        <v>38</v>
      </c>
      <c r="B20" s="37" t="s">
        <v>38</v>
      </c>
      <c r="C20" s="31">
        <v>790</v>
      </c>
    </row>
    <row r="21" spans="1:3" ht="15" thickBot="1" x14ac:dyDescent="0.4">
      <c r="A21" s="27" t="s">
        <v>14</v>
      </c>
      <c r="B21" s="37" t="s">
        <v>14</v>
      </c>
      <c r="C21" s="31">
        <v>4362</v>
      </c>
    </row>
    <row r="22" spans="1:3" ht="15" thickBot="1" x14ac:dyDescent="0.4">
      <c r="B22" s="37" t="s">
        <v>39</v>
      </c>
      <c r="C22" s="31">
        <v>126</v>
      </c>
    </row>
    <row r="23" spans="1:3" ht="15" thickBot="1" x14ac:dyDescent="0.4">
      <c r="A23" s="27" t="s">
        <v>26</v>
      </c>
      <c r="B23" s="37" t="s">
        <v>26</v>
      </c>
      <c r="C23" s="31">
        <v>3612</v>
      </c>
    </row>
    <row r="24" spans="1:3" ht="15" thickBot="1" x14ac:dyDescent="0.4">
      <c r="A24" s="27" t="s">
        <v>17</v>
      </c>
      <c r="B24" s="37" t="s">
        <v>17</v>
      </c>
      <c r="C24" s="31">
        <v>8769</v>
      </c>
    </row>
    <row r="25" spans="1:3" ht="15" thickBot="1" x14ac:dyDescent="0.4">
      <c r="A25" s="27" t="s">
        <v>11</v>
      </c>
      <c r="B25" s="37" t="s">
        <v>11</v>
      </c>
      <c r="C25" s="31">
        <v>6539</v>
      </c>
    </row>
    <row r="26" spans="1:3" ht="15" thickBot="1" x14ac:dyDescent="0.4">
      <c r="A26" s="27" t="s">
        <v>32</v>
      </c>
      <c r="B26" s="37" t="s">
        <v>32</v>
      </c>
      <c r="C26" s="31">
        <v>1724</v>
      </c>
    </row>
    <row r="27" spans="1:3" ht="15" thickBot="1" x14ac:dyDescent="0.4">
      <c r="A27" s="27" t="s">
        <v>30</v>
      </c>
      <c r="B27" s="37" t="s">
        <v>30</v>
      </c>
      <c r="C27" s="31">
        <v>1989</v>
      </c>
    </row>
    <row r="28" spans="1:3" ht="15" thickBot="1" x14ac:dyDescent="0.4">
      <c r="A28" s="27" t="s">
        <v>35</v>
      </c>
      <c r="B28" s="37" t="s">
        <v>35</v>
      </c>
      <c r="C28" s="31">
        <v>1423</v>
      </c>
    </row>
    <row r="29" spans="1:3" ht="15" thickBot="1" x14ac:dyDescent="0.4">
      <c r="B29" s="37" t="s">
        <v>51</v>
      </c>
      <c r="C29" s="31">
        <v>80</v>
      </c>
    </row>
    <row r="30" spans="1:3" ht="15" thickBot="1" x14ac:dyDescent="0.4">
      <c r="B30" s="37" t="s">
        <v>50</v>
      </c>
      <c r="C30" s="31">
        <v>356</v>
      </c>
    </row>
    <row r="31" spans="1:3" ht="15" thickBot="1" x14ac:dyDescent="0.4">
      <c r="A31" s="27" t="s">
        <v>31</v>
      </c>
      <c r="B31" s="37" t="s">
        <v>31</v>
      </c>
      <c r="C31" s="31">
        <v>996</v>
      </c>
    </row>
    <row r="32" spans="1:3" ht="15" thickBot="1" x14ac:dyDescent="0.4">
      <c r="A32" s="27" t="s">
        <v>42</v>
      </c>
      <c r="B32" s="37" t="s">
        <v>42</v>
      </c>
      <c r="C32" s="31">
        <v>420</v>
      </c>
    </row>
    <row r="33" spans="1:3" ht="15" thickBot="1" x14ac:dyDescent="0.4">
      <c r="A33" s="27" t="s">
        <v>8</v>
      </c>
      <c r="B33" s="37" t="s">
        <v>8</v>
      </c>
      <c r="C33" s="31">
        <v>15964</v>
      </c>
    </row>
    <row r="34" spans="1:3" ht="15" thickBot="1" x14ac:dyDescent="0.4">
      <c r="A34" s="27" t="s">
        <v>44</v>
      </c>
      <c r="B34" s="37" t="s">
        <v>44</v>
      </c>
      <c r="C34" s="31">
        <v>695</v>
      </c>
    </row>
    <row r="35" spans="1:3" ht="15" thickBot="1" x14ac:dyDescent="0.4">
      <c r="A35" s="27" t="s">
        <v>7</v>
      </c>
      <c r="B35" s="37" t="s">
        <v>7</v>
      </c>
      <c r="C35" s="31">
        <v>32874</v>
      </c>
    </row>
    <row r="36" spans="1:3" ht="15" thickBot="1" x14ac:dyDescent="0.4">
      <c r="A36" s="27" t="s">
        <v>24</v>
      </c>
      <c r="B36" s="37" t="s">
        <v>24</v>
      </c>
      <c r="C36" s="31">
        <v>2255</v>
      </c>
    </row>
    <row r="37" spans="1:3" ht="15" thickBot="1" x14ac:dyDescent="0.4">
      <c r="B37" s="37" t="s">
        <v>53</v>
      </c>
      <c r="C37" s="31">
        <v>120</v>
      </c>
    </row>
    <row r="38" spans="1:3" ht="15" thickBot="1" x14ac:dyDescent="0.4">
      <c r="A38" s="27" t="s">
        <v>21</v>
      </c>
      <c r="B38" s="37" t="s">
        <v>21</v>
      </c>
      <c r="C38" s="31">
        <v>3738</v>
      </c>
    </row>
    <row r="39" spans="1:3" ht="15" thickBot="1" x14ac:dyDescent="0.4">
      <c r="A39" s="27" t="s">
        <v>46</v>
      </c>
      <c r="B39" s="37" t="s">
        <v>46</v>
      </c>
      <c r="C39" s="31">
        <v>627</v>
      </c>
    </row>
    <row r="40" spans="1:3" ht="15" thickBot="1" x14ac:dyDescent="0.4">
      <c r="A40" s="27" t="s">
        <v>37</v>
      </c>
      <c r="B40" s="37" t="s">
        <v>37</v>
      </c>
      <c r="C40" s="31">
        <v>375</v>
      </c>
    </row>
    <row r="41" spans="1:3" ht="15" thickBot="1" x14ac:dyDescent="0.4">
      <c r="A41" s="27" t="s">
        <v>19</v>
      </c>
      <c r="B41" s="37" t="s">
        <v>19</v>
      </c>
      <c r="C41" s="31">
        <v>7470</v>
      </c>
    </row>
    <row r="42" spans="1:3" ht="13" thickBot="1" x14ac:dyDescent="0.4">
      <c r="A42" s="27" t="s">
        <v>65</v>
      </c>
      <c r="B42" s="3" t="s">
        <v>65</v>
      </c>
      <c r="C42" s="31">
        <v>295</v>
      </c>
    </row>
    <row r="43" spans="1:3" ht="15" thickBot="1" x14ac:dyDescent="0.4">
      <c r="B43" s="37" t="s">
        <v>40</v>
      </c>
      <c r="C43" s="31">
        <v>1018</v>
      </c>
    </row>
    <row r="44" spans="1:3" ht="15" thickBot="1" x14ac:dyDescent="0.4">
      <c r="A44" s="27" t="s">
        <v>25</v>
      </c>
      <c r="B44" s="37" t="s">
        <v>25</v>
      </c>
      <c r="C44" s="31">
        <v>2144</v>
      </c>
    </row>
    <row r="45" spans="1:3" ht="15" thickBot="1" x14ac:dyDescent="0.4">
      <c r="A45" s="27" t="s">
        <v>54</v>
      </c>
      <c r="B45" s="37" t="s">
        <v>54</v>
      </c>
      <c r="C45" s="31">
        <v>147</v>
      </c>
    </row>
    <row r="46" spans="1:3" ht="15" thickBot="1" x14ac:dyDescent="0.4">
      <c r="A46" s="27" t="s">
        <v>20</v>
      </c>
      <c r="B46" s="37" t="s">
        <v>20</v>
      </c>
      <c r="C46" s="31">
        <v>1289</v>
      </c>
    </row>
    <row r="47" spans="1:3" ht="15" thickBot="1" x14ac:dyDescent="0.4">
      <c r="A47" s="27" t="s">
        <v>15</v>
      </c>
      <c r="B47" s="37" t="s">
        <v>15</v>
      </c>
      <c r="C47" s="31">
        <v>9229</v>
      </c>
    </row>
    <row r="48" spans="1:3" ht="15" thickBot="1" x14ac:dyDescent="0.4">
      <c r="A48" s="27" t="s">
        <v>28</v>
      </c>
      <c r="B48" s="37" t="s">
        <v>28</v>
      </c>
      <c r="C48" s="31">
        <v>351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2352</v>
      </c>
    </row>
    <row r="51" spans="1:3" ht="15" thickBot="1" x14ac:dyDescent="0.4">
      <c r="A51" s="27" t="s">
        <v>9</v>
      </c>
      <c r="B51" s="37" t="s">
        <v>9</v>
      </c>
      <c r="C51" s="31">
        <v>1726</v>
      </c>
    </row>
    <row r="52" spans="1:3" ht="15" thickBot="1" x14ac:dyDescent="0.4">
      <c r="B52" s="37" t="s">
        <v>56</v>
      </c>
      <c r="C52" s="31">
        <v>153</v>
      </c>
    </row>
    <row r="53" spans="1:3" ht="15" thickBot="1" x14ac:dyDescent="0.4">
      <c r="A53" s="27" t="s">
        <v>22</v>
      </c>
      <c r="B53" s="37" t="s">
        <v>22</v>
      </c>
      <c r="C53" s="31">
        <v>1011</v>
      </c>
    </row>
    <row r="54" spans="1:3" ht="15" thickBot="1" x14ac:dyDescent="0.4">
      <c r="A54" s="27" t="s">
        <v>55</v>
      </c>
      <c r="B54" s="46" t="s">
        <v>55</v>
      </c>
      <c r="C54" s="32">
        <v>29</v>
      </c>
    </row>
    <row r="57" spans="1:3" ht="13" thickBot="1" x14ac:dyDescent="0.4"/>
    <row r="58" spans="1:3" ht="14.5" x14ac:dyDescent="0.35">
      <c r="B58" s="3"/>
      <c r="C58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5600621E-23B2-4776-98A1-682011C17669}"/>
    <hyperlink ref="B11" r:id="rId2" display="https://www.worldometers.info/coronavirus/usa/florida/" xr:uid="{4DBD2C68-7697-4FDF-AF60-D5FAE40B9C20}"/>
    <hyperlink ref="B47" r:id="rId3" display="https://www.worldometers.info/coronavirus/usa/texas/" xr:uid="{1FD2414A-A5B7-455D-B1E1-B9B9926FE2B2}"/>
    <hyperlink ref="B35" r:id="rId4" display="https://www.worldometers.info/coronavirus/usa/new-york/" xr:uid="{25D0F0D9-B27F-45DA-9B28-7CD5400216DD}"/>
    <hyperlink ref="B12" r:id="rId5" display="https://www.worldometers.info/coronavirus/usa/georgia/" xr:uid="{B7515068-50DE-4094-BF6F-D5B2DF9DBCD6}"/>
    <hyperlink ref="B16" r:id="rId6" display="https://www.worldometers.info/coronavirus/usa/illinois/" xr:uid="{A6D2144E-FBB8-49D4-8756-8536801A9ED2}"/>
    <hyperlink ref="B33" r:id="rId7" display="https://www.worldometers.info/coronavirus/usa/new-jersey/" xr:uid="{11ED025A-5A4C-4B30-9B2C-DC23820D621B}"/>
    <hyperlink ref="B4" r:id="rId8" display="https://www.worldometers.info/coronavirus/usa/arizona/" xr:uid="{72BCF06B-8AB4-4BEB-BEFB-E81C1A3E5191}"/>
    <hyperlink ref="B36" r:id="rId9" display="https://www.worldometers.info/coronavirus/usa/north-carolina/" xr:uid="{4DFD50BE-4B37-4643-9FB1-B71F018BEE79}"/>
    <hyperlink ref="B21" r:id="rId10" display="https://www.worldometers.info/coronavirus/usa/louisiana/" xr:uid="{4D9503A1-C498-472F-9DFC-DD7980CE0213}"/>
    <hyperlink ref="B46" r:id="rId11" display="https://www.worldometers.info/coronavirus/usa/tennessee/" xr:uid="{6FDD97D5-F00A-416B-820E-43864361A454}"/>
    <hyperlink ref="B41" r:id="rId12" display="https://www.worldometers.info/coronavirus/usa/pennsylvania/" xr:uid="{80FE7BBA-DA3A-4EDB-8C6E-4054A5EAE64E}"/>
    <hyperlink ref="B24" r:id="rId13" display="https://www.worldometers.info/coronavirus/usa/massachusetts/" xr:uid="{2102651D-A9C5-4ADB-9189-BBDDB7F768D7}"/>
    <hyperlink ref="B2" r:id="rId14" display="https://www.worldometers.info/coronavirus/usa/alabama/" xr:uid="{80C15555-2A04-4716-ADAE-9FB67B7FC5D8}"/>
    <hyperlink ref="B38" r:id="rId15" display="https://www.worldometers.info/coronavirus/usa/ohio/" xr:uid="{511EFB63-499F-4948-BDA8-D881C1E7E313}"/>
    <hyperlink ref="B44" r:id="rId16" display="https://www.worldometers.info/coronavirus/usa/south-carolina/" xr:uid="{CDD0278C-10A4-4574-B2B6-41BE54BDCA96}"/>
    <hyperlink ref="B50" r:id="rId17" display="https://www.worldometers.info/coronavirus/usa/virginia/" xr:uid="{37534378-1825-42A3-99D6-C1D0E1E5B60A}"/>
    <hyperlink ref="B25" r:id="rId18" display="https://www.worldometers.info/coronavirus/usa/michigan/" xr:uid="{6E5941B5-0091-4718-90D3-B6DDEA836799}"/>
    <hyperlink ref="B23" r:id="rId19" display="https://www.worldometers.info/coronavirus/usa/maryland/" xr:uid="{1AA578BE-816C-41A8-9CDF-4EF4292D89F4}"/>
    <hyperlink ref="B17" r:id="rId20" display="https://www.worldometers.info/coronavirus/usa/indiana/" xr:uid="{50781EF0-3571-4226-A9ED-7AAFC3F769C0}"/>
    <hyperlink ref="B27" r:id="rId21" display="https://www.worldometers.info/coronavirus/usa/mississippi/" xr:uid="{8EBD9A72-6943-4D06-B8D4-34712C54AC07}"/>
    <hyperlink ref="B51" r:id="rId22" display="https://www.worldometers.info/coronavirus/usa/washington/" xr:uid="{CAD29649-F195-4E9E-ABE6-CFE9A616610E}"/>
    <hyperlink ref="B28" r:id="rId23" display="https://www.worldometers.info/coronavirus/usa/missouri/" xr:uid="{18A05AFB-541A-4B43-941B-AA3D934CC861}"/>
    <hyperlink ref="B26" r:id="rId24" display="https://www.worldometers.info/coronavirus/usa/minnesota/" xr:uid="{D8D316EE-9751-48B2-9A4D-E0BC01401C51}"/>
    <hyperlink ref="B53" r:id="rId25" display="https://www.worldometers.info/coronavirus/usa/wisconsin/" xr:uid="{26A3C76F-E729-4207-B020-01C2F4723AD3}"/>
    <hyperlink ref="B31" r:id="rId26" display="https://www.worldometers.info/coronavirus/usa/nevada/" xr:uid="{4FE98E70-6CFC-492C-8EE1-B563622E1111}"/>
    <hyperlink ref="B7" r:id="rId27" display="https://www.worldometers.info/coronavirus/usa/colorado/" xr:uid="{3979DA42-BD34-41D8-8710-9315357418BD}"/>
    <hyperlink ref="B5" r:id="rId28" display="https://www.worldometers.info/coronavirus/usa/arkansas/" xr:uid="{BE53ABD3-5C1B-41AD-8D3A-A5C2005379A5}"/>
    <hyperlink ref="B8" r:id="rId29" display="https://www.worldometers.info/coronavirus/usa/connecticut/" xr:uid="{5078EAC7-C5B1-4BCF-A377-7EC93914A659}"/>
    <hyperlink ref="B18" r:id="rId30" display="https://www.worldometers.info/coronavirus/usa/iowa/" xr:uid="{61A33B5D-DA08-4C0C-B4AF-AAF96AF33BA6}"/>
    <hyperlink ref="B39" r:id="rId31" display="https://www.worldometers.info/coronavirus/usa/oklahoma/" xr:uid="{69E6F53A-1FF6-473D-AFCB-391C278C0C55}"/>
    <hyperlink ref="B48" r:id="rId32" display="https://www.worldometers.info/coronavirus/usa/utah/" xr:uid="{0A37BEA2-7A05-4776-BDDE-19422CB3CCF0}"/>
    <hyperlink ref="B20" r:id="rId33" display="https://www.worldometers.info/coronavirus/usa/kentucky/" xr:uid="{4CB92390-7A02-484B-9925-FAE2F623EE0B}"/>
    <hyperlink ref="B19" r:id="rId34" display="https://www.worldometers.info/coronavirus/usa/kansas/" xr:uid="{4BFAA86E-0235-4694-87D6-DAB77B45523C}"/>
    <hyperlink ref="B30" r:id="rId35" display="https://www.worldometers.info/coronavirus/usa/nebraska/" xr:uid="{A3BBD8E7-2F79-44C8-A33A-C899CB910FF7}"/>
    <hyperlink ref="B15" r:id="rId36" display="https://www.worldometers.info/coronavirus/usa/idaho/" xr:uid="{A17F4F1F-0A15-4EFD-9ADD-20585CAC75B1}"/>
    <hyperlink ref="B34" r:id="rId37" display="https://www.worldometers.info/coronavirus/usa/new-mexico/" xr:uid="{E721E5A4-CF03-4E72-87F7-5D8C16986162}"/>
    <hyperlink ref="B40" r:id="rId38" display="https://www.worldometers.info/coronavirus/usa/oregon/" xr:uid="{CD3EF82D-1A79-4A77-AFC7-4D0A8B552A90}"/>
    <hyperlink ref="B43" r:id="rId39" display="https://www.worldometers.info/coronavirus/usa/rhode-island/" xr:uid="{BFF527AA-8AB0-4722-AF96-5712D7441A26}"/>
    <hyperlink ref="B9" r:id="rId40" display="https://www.worldometers.info/coronavirus/usa/delaware/" xr:uid="{5206BE20-F109-4533-BFB2-3592F1C78B14}"/>
    <hyperlink ref="B10" r:id="rId41" display="https://www.worldometers.info/coronavirus/usa/district-of-columbia/" xr:uid="{34BBE64C-9A1B-4E5E-814E-52DA20EDBE4C}"/>
    <hyperlink ref="B45" r:id="rId42" display="https://www.worldometers.info/coronavirus/usa/south-dakota/" xr:uid="{3DD0860A-2CAE-4CFA-8AEA-A9CC588A26F4}"/>
    <hyperlink ref="B52" r:id="rId43" display="https://www.worldometers.info/coronavirus/usa/west-virginia/" xr:uid="{BFB866A9-FF0A-4A06-8BDE-5DA825E23708}"/>
    <hyperlink ref="B37" r:id="rId44" display="https://www.worldometers.info/coronavirus/usa/north-dakota/" xr:uid="{0DD20F76-74B1-4230-BA64-59DEDE2D1C3D}"/>
    <hyperlink ref="B32" r:id="rId45" display="https://www.worldometers.info/coronavirus/usa/new-hampshire/" xr:uid="{8A8E479E-65FA-428A-A034-C80A2C2F069B}"/>
    <hyperlink ref="B29" r:id="rId46" display="https://www.worldometers.info/coronavirus/usa/montana/" xr:uid="{B875608A-9105-4285-9888-DB507FFB58D4}"/>
    <hyperlink ref="B22" r:id="rId47" display="https://www.worldometers.info/coronavirus/usa/maine/" xr:uid="{4DEB74A8-9D7A-4744-8774-A518B70AC264}"/>
    <hyperlink ref="B14" r:id="rId48" display="https://www.worldometers.info/coronavirus/usa/hawaii/" xr:uid="{8D040DF6-5EBF-4F3A-AAB2-D7A57D2ACCAE}"/>
    <hyperlink ref="B3" r:id="rId49" display="https://www.worldometers.info/coronavirus/usa/alaska/" xr:uid="{2E112E89-7B33-4DBC-AAD8-0A8872431C5F}"/>
    <hyperlink ref="B54" r:id="rId50" display="https://www.worldometers.info/coronavirus/usa/wyoming/" xr:uid="{10DE397F-3BEA-42A7-9495-ACF464620CAC}"/>
    <hyperlink ref="B49" r:id="rId51" display="https://www.worldometers.info/coronavirus/usa/vermont/" xr:uid="{A1CDD9DD-94E2-44EB-9FA6-261A41811F9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2020-08-13T10:49:27Z</dcterms:modified>
</cp:coreProperties>
</file>