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3" documentId="8_{80EA0CBB-BC0C-481B-9E53-F73103779BA1}" xr6:coauthVersionLast="45" xr6:coauthVersionMax="45" xr10:uidLastSave="{705C6BBA-B545-4780-9305-34D135B0B8BD}"/>
  <bookViews>
    <workbookView xWindow="-110" yWindow="-110" windowWidth="27580" windowHeight="17860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Updates'!$A$1:$U$59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Data'!$A$1:$N$56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7" i="3" l="1"/>
  <c r="L39" i="3"/>
  <c r="L8" i="3"/>
  <c r="L12" i="3"/>
  <c r="L55" i="3"/>
  <c r="L16" i="3"/>
  <c r="L45" i="3"/>
  <c r="L40" i="3"/>
  <c r="L30" i="3"/>
  <c r="L47" i="3"/>
  <c r="L20" i="3"/>
  <c r="L19" i="3"/>
  <c r="L22" i="3"/>
  <c r="L36" i="3"/>
  <c r="L35" i="3"/>
  <c r="L33" i="3"/>
  <c r="L52" i="3"/>
  <c r="L42" i="3"/>
  <c r="L32" i="3"/>
  <c r="L48" i="3"/>
  <c r="L4" i="3"/>
  <c r="L9" i="3"/>
  <c r="L26" i="3"/>
  <c r="L46" i="3"/>
  <c r="L54" i="3"/>
  <c r="L17" i="3"/>
  <c r="L11" i="3"/>
  <c r="L53" i="3"/>
  <c r="L15" i="3"/>
  <c r="L2" i="3"/>
  <c r="L34" i="3"/>
  <c r="L25" i="3"/>
  <c r="L31" i="3"/>
  <c r="L18" i="3"/>
  <c r="L24" i="3"/>
  <c r="L21" i="3"/>
  <c r="L5" i="3"/>
  <c r="L14" i="3"/>
  <c r="L28" i="3"/>
  <c r="L51" i="3"/>
  <c r="L41" i="3"/>
  <c r="L10" i="3"/>
  <c r="L50" i="3"/>
  <c r="L23" i="3"/>
  <c r="L44" i="3"/>
  <c r="L7" i="3"/>
  <c r="L6" i="3"/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M5" i="1"/>
  <c r="N5" i="1" s="1"/>
  <c r="M6" i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M14" i="1"/>
  <c r="M15" i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M31" i="1"/>
  <c r="M32" i="1"/>
  <c r="N32" i="1" s="1"/>
  <c r="M33" i="1"/>
  <c r="N33" i="1" s="1"/>
  <c r="M34" i="1"/>
  <c r="N34" i="1" s="1"/>
  <c r="M35" i="1"/>
  <c r="M36" i="1"/>
  <c r="N36" i="1" s="1"/>
  <c r="M37" i="1"/>
  <c r="M38" i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M47" i="1"/>
  <c r="M48" i="1"/>
  <c r="N48" i="1" s="1"/>
  <c r="M49" i="1"/>
  <c r="N49" i="1" s="1"/>
  <c r="M50" i="1"/>
  <c r="N50" i="1" s="1"/>
  <c r="M51" i="1"/>
  <c r="N51" i="1" s="1"/>
  <c r="M52" i="1"/>
  <c r="N52" i="1" s="1"/>
  <c r="M53" i="1"/>
  <c r="M54" i="1"/>
  <c r="M55" i="1"/>
  <c r="M56" i="1"/>
  <c r="N56" i="1" s="1"/>
  <c r="M57" i="1"/>
  <c r="N57" i="1" s="1"/>
  <c r="N54" i="1" l="1"/>
  <c r="N35" i="1"/>
  <c r="N53" i="1"/>
  <c r="N38" i="1"/>
  <c r="N15" i="1"/>
  <c r="N37" i="1"/>
  <c r="N30" i="1"/>
  <c r="N22" i="1"/>
  <c r="N13" i="1"/>
  <c r="N46" i="1"/>
  <c r="N31" i="1"/>
  <c r="N6" i="1"/>
  <c r="N55" i="1"/>
  <c r="N47" i="1"/>
  <c r="N14" i="1"/>
  <c r="T2" i="1"/>
  <c r="M58" i="1" l="1"/>
  <c r="N58" i="1" l="1"/>
  <c r="T18" i="1"/>
  <c r="U18" i="1" s="1"/>
  <c r="T52" i="1"/>
  <c r="U52" i="1" s="1"/>
  <c r="T54" i="1"/>
  <c r="U54" i="1" s="1"/>
  <c r="T29" i="1"/>
  <c r="U29" i="1" s="1"/>
  <c r="T24" i="1"/>
  <c r="U24" i="1" s="1"/>
  <c r="T31" i="1"/>
  <c r="U31" i="1" s="1"/>
  <c r="T41" i="1"/>
  <c r="U41" i="1" s="1"/>
  <c r="T36" i="1"/>
  <c r="U36" i="1" s="1"/>
  <c r="T40" i="1"/>
  <c r="U40" i="1" s="1"/>
  <c r="T34" i="1"/>
  <c r="U34" i="1" s="1"/>
  <c r="T25" i="1"/>
  <c r="U25" i="1" s="1"/>
  <c r="T27" i="1"/>
  <c r="U27" i="1" s="1"/>
  <c r="T22" i="1"/>
  <c r="U22" i="1" s="1"/>
  <c r="T10" i="1"/>
  <c r="U10" i="1" s="1"/>
  <c r="T26" i="1"/>
  <c r="U26" i="1" s="1"/>
  <c r="T42" i="1"/>
  <c r="U42" i="1" s="1"/>
  <c r="T51" i="1"/>
  <c r="U51" i="1" s="1"/>
  <c r="T17" i="1"/>
  <c r="U17" i="1" s="1"/>
  <c r="T33" i="1"/>
  <c r="U33" i="1" s="1"/>
  <c r="T49" i="1"/>
  <c r="U49" i="1" s="1"/>
  <c r="T12" i="1"/>
  <c r="U12" i="1" s="1"/>
  <c r="T28" i="1"/>
  <c r="U28" i="1" s="1"/>
  <c r="T57" i="1"/>
  <c r="U57" i="1" s="1"/>
  <c r="T35" i="1"/>
  <c r="U35" i="1" s="1"/>
  <c r="T30" i="1"/>
  <c r="U30" i="1" s="1"/>
  <c r="T21" i="1"/>
  <c r="U21" i="1" s="1"/>
  <c r="T55" i="1"/>
  <c r="U55" i="1" s="1"/>
  <c r="T50" i="1"/>
  <c r="U50" i="1" s="1"/>
  <c r="T9" i="1"/>
  <c r="U9" i="1" s="1"/>
  <c r="T20" i="1"/>
  <c r="U20" i="1" s="1"/>
  <c r="T11" i="1"/>
  <c r="U11" i="1" s="1"/>
  <c r="T43" i="1"/>
  <c r="U43" i="1" s="1"/>
  <c r="T38" i="1"/>
  <c r="U38" i="1" s="1"/>
  <c r="T13" i="1"/>
  <c r="U13" i="1" s="1"/>
  <c r="T45" i="1"/>
  <c r="U45" i="1" s="1"/>
  <c r="T8" i="1"/>
  <c r="U8" i="1" s="1"/>
  <c r="T56" i="1"/>
  <c r="U56" i="1" s="1"/>
  <c r="T15" i="1"/>
  <c r="U15" i="1" s="1"/>
  <c r="T47" i="1"/>
  <c r="U47" i="1" s="1"/>
  <c r="T44" i="1"/>
  <c r="U44" i="1" s="1"/>
  <c r="T19" i="1"/>
  <c r="U19" i="1" s="1"/>
  <c r="T53" i="1"/>
  <c r="U53" i="1" s="1"/>
  <c r="T14" i="1"/>
  <c r="U14" i="1" s="1"/>
  <c r="T46" i="1"/>
  <c r="U46" i="1" s="1"/>
  <c r="T5" i="1"/>
  <c r="U5" i="1" s="1"/>
  <c r="T37" i="1"/>
  <c r="U37" i="1" s="1"/>
  <c r="T16" i="1"/>
  <c r="U16" i="1" s="1"/>
  <c r="T48" i="1"/>
  <c r="U48" i="1" s="1"/>
  <c r="T7" i="1"/>
  <c r="U7" i="1" s="1"/>
  <c r="T23" i="1"/>
  <c r="U23" i="1" s="1"/>
  <c r="T39" i="1"/>
  <c r="U39" i="1" s="1"/>
  <c r="T6" i="1"/>
  <c r="U6" i="1" s="1"/>
  <c r="T32" i="1"/>
  <c r="U32" i="1" s="1"/>
  <c r="R46" i="1"/>
  <c r="R30" i="1"/>
  <c r="R57" i="1"/>
  <c r="R49" i="1"/>
  <c r="R41" i="1"/>
  <c r="R33" i="1"/>
  <c r="R25" i="1"/>
  <c r="R17" i="1"/>
  <c r="R9" i="1"/>
  <c r="R6" i="1"/>
  <c r="R51" i="1"/>
  <c r="R43" i="1"/>
  <c r="R35" i="1"/>
  <c r="R27" i="1"/>
  <c r="R19" i="1"/>
  <c r="R11" i="1"/>
  <c r="R22" i="1"/>
  <c r="R14" i="1"/>
  <c r="R56" i="1"/>
  <c r="R48" i="1"/>
  <c r="R40" i="1"/>
  <c r="R24" i="1"/>
  <c r="R16" i="1"/>
  <c r="R8" i="1"/>
  <c r="R53" i="1"/>
  <c r="R45" i="1"/>
  <c r="R37" i="1"/>
  <c r="R29" i="1"/>
  <c r="R21" i="1"/>
  <c r="R13" i="1"/>
  <c r="R5" i="1"/>
  <c r="R38" i="1"/>
  <c r="R50" i="1"/>
  <c r="R34" i="1"/>
  <c r="R18" i="1"/>
  <c r="R10" i="1"/>
  <c r="R47" i="1"/>
  <c r="R39" i="1"/>
  <c r="R31" i="1"/>
  <c r="R23" i="1"/>
  <c r="R15" i="1"/>
  <c r="R7" i="1"/>
  <c r="R54" i="1"/>
  <c r="R42" i="1"/>
  <c r="R26" i="1"/>
  <c r="R55" i="1"/>
  <c r="R58" i="1" s="1"/>
  <c r="R52" i="1"/>
  <c r="R44" i="1"/>
  <c r="R36" i="1"/>
  <c r="R28" i="1"/>
  <c r="R20" i="1"/>
  <c r="R32" i="1"/>
  <c r="R12" i="1"/>
  <c r="S51" i="1"/>
  <c r="S55" i="1"/>
  <c r="S58" i="1" s="1"/>
  <c r="S54" i="1"/>
  <c r="S46" i="1"/>
  <c r="S38" i="1"/>
  <c r="S30" i="1"/>
  <c r="S22" i="1"/>
  <c r="S14" i="1"/>
  <c r="S6" i="1"/>
  <c r="S27" i="1"/>
  <c r="S56" i="1"/>
  <c r="S24" i="1"/>
  <c r="S16" i="1"/>
  <c r="S8" i="1"/>
  <c r="S48" i="1"/>
  <c r="S40" i="1"/>
  <c r="S53" i="1"/>
  <c r="S45" i="1"/>
  <c r="S37" i="1"/>
  <c r="S29" i="1"/>
  <c r="S21" i="1"/>
  <c r="S13" i="1"/>
  <c r="S5" i="1"/>
  <c r="S43" i="1"/>
  <c r="S19" i="1"/>
  <c r="S11" i="1"/>
  <c r="S50" i="1"/>
  <c r="S42" i="1"/>
  <c r="S34" i="1"/>
  <c r="S26" i="1"/>
  <c r="S18" i="1"/>
  <c r="S10" i="1"/>
  <c r="S39" i="1"/>
  <c r="S23" i="1"/>
  <c r="S52" i="1"/>
  <c r="S44" i="1"/>
  <c r="S36" i="1"/>
  <c r="S28" i="1"/>
  <c r="S20" i="1"/>
  <c r="S12" i="1"/>
  <c r="S35" i="1"/>
  <c r="S47" i="1"/>
  <c r="S31" i="1"/>
  <c r="S15" i="1"/>
  <c r="S7" i="1"/>
  <c r="S57" i="1"/>
  <c r="S49" i="1"/>
  <c r="S41" i="1"/>
  <c r="S33" i="1"/>
  <c r="S25" i="1"/>
  <c r="S17" i="1"/>
  <c r="S32" i="1"/>
  <c r="S9" i="1"/>
  <c r="Q17" i="1"/>
  <c r="Q9" i="1"/>
  <c r="Q52" i="1"/>
  <c r="Q44" i="1"/>
  <c r="Q36" i="1"/>
  <c r="Q28" i="1"/>
  <c r="Q20" i="1"/>
  <c r="Q12" i="1"/>
  <c r="Q33" i="1"/>
  <c r="Q49" i="1"/>
  <c r="Q38" i="1"/>
  <c r="Q22" i="1"/>
  <c r="Q14" i="1"/>
  <c r="Q6" i="1"/>
  <c r="Q41" i="1"/>
  <c r="Q54" i="1"/>
  <c r="Q46" i="1"/>
  <c r="Q30" i="1"/>
  <c r="Q51" i="1"/>
  <c r="Q43" i="1"/>
  <c r="Q35" i="1"/>
  <c r="Q27" i="1"/>
  <c r="Q19" i="1"/>
  <c r="Q11" i="1"/>
  <c r="Q57" i="1"/>
  <c r="Q25" i="1"/>
  <c r="Q56" i="1"/>
  <c r="Q48" i="1"/>
  <c r="Q40" i="1"/>
  <c r="Q24" i="1"/>
  <c r="Q16" i="1"/>
  <c r="Q8" i="1"/>
  <c r="Q45" i="1"/>
  <c r="Q29" i="1"/>
  <c r="Q13" i="1"/>
  <c r="Q5" i="1"/>
  <c r="Q50" i="1"/>
  <c r="Q42" i="1"/>
  <c r="Q34" i="1"/>
  <c r="Q26" i="1"/>
  <c r="Q18" i="1"/>
  <c r="Q10" i="1"/>
  <c r="Q53" i="1"/>
  <c r="Q37" i="1"/>
  <c r="Q21" i="1"/>
  <c r="Q55" i="1"/>
  <c r="Q58" i="1" s="1"/>
  <c r="Q47" i="1"/>
  <c r="Q39" i="1"/>
  <c r="Q31" i="1"/>
  <c r="Q23" i="1"/>
  <c r="Q15" i="1"/>
  <c r="Q32" i="1"/>
  <c r="Q7" i="1"/>
  <c r="P28" i="1"/>
  <c r="P25" i="1"/>
  <c r="P36" i="1"/>
  <c r="P29" i="1"/>
  <c r="P10" i="1"/>
  <c r="P48" i="1"/>
  <c r="P23" i="1"/>
  <c r="P55" i="1"/>
  <c r="P58" i="1" s="1"/>
  <c r="P30" i="1"/>
  <c r="P41" i="1"/>
  <c r="P12" i="1"/>
  <c r="P15" i="1"/>
  <c r="P31" i="1"/>
  <c r="P52" i="1"/>
  <c r="P38" i="1"/>
  <c r="P49" i="1"/>
  <c r="P7" i="1"/>
  <c r="P34" i="1"/>
  <c r="P20" i="1"/>
  <c r="P35" i="1"/>
  <c r="P39" i="1"/>
  <c r="P33" i="1"/>
  <c r="P53" i="1"/>
  <c r="P57" i="1"/>
  <c r="P11" i="1"/>
  <c r="P56" i="1"/>
  <c r="P21" i="1"/>
  <c r="P22" i="1"/>
  <c r="P19" i="1"/>
  <c r="P8" i="1"/>
  <c r="P40" i="1"/>
  <c r="P37" i="1"/>
  <c r="P9" i="1"/>
  <c r="P18" i="1"/>
  <c r="P44" i="1"/>
  <c r="P45" i="1"/>
  <c r="P50" i="1"/>
  <c r="P14" i="1"/>
  <c r="P51" i="1"/>
  <c r="P47" i="1"/>
  <c r="P5" i="1"/>
  <c r="P26" i="1"/>
  <c r="P43" i="1"/>
  <c r="P6" i="1"/>
  <c r="P13" i="1"/>
  <c r="P17" i="1"/>
  <c r="P27" i="1"/>
  <c r="P46" i="1"/>
  <c r="P54" i="1"/>
  <c r="P42" i="1"/>
  <c r="P24" i="1"/>
  <c r="P32" i="1"/>
  <c r="P16" i="1"/>
  <c r="T58" i="1" l="1"/>
</calcChain>
</file>

<file path=xl/sharedStrings.xml><?xml version="1.0" encoding="utf-8"?>
<sst xmlns="http://schemas.openxmlformats.org/spreadsheetml/2006/main" count="318" uniqueCount="99">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</sst>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8"/>
      <color rgb="FF222222"/>
      <name val="Arial"/>
      <family val="2"/>
    </font>
    <font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5F5F5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10" fillId="0" borderId="0"/>
  </cellStyleXfs>
  <cellXfs count="50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3" fillId="4" borderId="3" xfId="0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64" fontId="0" fillId="0" borderId="0" xfId="1" applyNumberFormat="1" applyFont="1"/>
    <xf numFmtId="9" fontId="0" fillId="0" borderId="0" xfId="2" applyFont="1"/>
    <xf numFmtId="10" fontId="0" fillId="0" borderId="0" xfId="2" applyNumberFormat="1" applyFont="1" applyAlignment="1">
      <alignment horizontal="center" vertical="center"/>
    </xf>
    <xf numFmtId="0" fontId="4" fillId="2" borderId="3" xfId="0" applyFont="1" applyFill="1" applyBorder="1" applyAlignment="1">
      <alignment horizontal="right" vertical="top" wrapText="1"/>
    </xf>
    <xf numFmtId="0" fontId="5" fillId="2" borderId="3" xfId="3" applyFill="1" applyBorder="1" applyAlignment="1">
      <alignment horizontal="right" vertical="top" wrapText="1"/>
    </xf>
    <xf numFmtId="0" fontId="6" fillId="2" borderId="4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center" wrapText="1"/>
    </xf>
    <xf numFmtId="0" fontId="6" fillId="2" borderId="5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4" fontId="0" fillId="0" borderId="0" xfId="0" applyNumberFormat="1"/>
    <xf numFmtId="0" fontId="7" fillId="0" borderId="0" xfId="0" applyFont="1" applyBorder="1" applyAlignment="1">
      <alignment horizontal="center"/>
    </xf>
    <xf numFmtId="0" fontId="6" fillId="2" borderId="0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4" fillId="2" borderId="0" xfId="0" applyFont="1" applyFill="1" applyBorder="1" applyAlignment="1">
      <alignment horizontal="right" vertical="top" wrapText="1"/>
    </xf>
    <xf numFmtId="0" fontId="5" fillId="2" borderId="0" xfId="3" applyFill="1" applyBorder="1" applyAlignment="1">
      <alignment horizontal="right" vertical="top" wrapText="1"/>
    </xf>
    <xf numFmtId="165" fontId="0" fillId="0" borderId="0" xfId="2" applyNumberFormat="1" applyFont="1"/>
    <xf numFmtId="0" fontId="7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164" fontId="0" fillId="0" borderId="0" xfId="1" applyNumberFormat="1" applyFont="1" applyBorder="1"/>
    <xf numFmtId="9" fontId="0" fillId="0" borderId="0" xfId="2" applyFont="1" applyBorder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10" fillId="0" borderId="0" xfId="4" applyAlignment="1">
      <alignment horizontal="left" vertical="center"/>
    </xf>
    <xf numFmtId="0" fontId="11" fillId="0" borderId="0" xfId="0" applyFont="1"/>
    <xf numFmtId="165" fontId="12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5" fillId="5" borderId="3" xfId="3" applyFill="1" applyBorder="1" applyAlignment="1">
      <alignment horizontal="right" vertical="top" wrapText="1"/>
    </xf>
    <xf numFmtId="0" fontId="4" fillId="2" borderId="7" xfId="0" applyFont="1" applyFill="1" applyBorder="1" applyAlignment="1">
      <alignment horizontal="right" vertical="top" wrapText="1"/>
    </xf>
    <xf numFmtId="0" fontId="5" fillId="2" borderId="7" xfId="3" applyFill="1" applyBorder="1" applyAlignment="1">
      <alignment horizontal="right" vertical="top" wrapText="1"/>
    </xf>
    <xf numFmtId="1" fontId="0" fillId="0" borderId="0" xfId="0" applyNumberFormat="1"/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U59"/>
  <sheetViews>
    <sheetView topLeftCell="A39" workbookViewId="0">
      <selection activeCell="A5" sqref="A5:J59"/>
    </sheetView>
  </sheetViews>
  <sheetFormatPr defaultColWidth="14.26953125" defaultRowHeight="14.5" x14ac:dyDescent="0.35"/>
  <cols>
    <col min="2" max="10" width="12.08984375" customWidth="1"/>
    <col min="13" max="13" width="14" customWidth="1"/>
    <col min="15" max="15" width="7.6328125" customWidth="1"/>
    <col min="16" max="20" width="14.26953125" style="25"/>
  </cols>
  <sheetData>
    <row r="1" spans="1:21" x14ac:dyDescent="0.35">
      <c r="K1" s="48" t="s">
        <v>68</v>
      </c>
      <c r="L1" s="48"/>
      <c r="M1" s="48"/>
      <c r="N1" s="8">
        <v>1.4999999999999999E-2</v>
      </c>
      <c r="O1" s="8"/>
      <c r="P1" s="49" t="s">
        <v>77</v>
      </c>
      <c r="Q1" s="49"/>
      <c r="R1" s="49"/>
      <c r="S1" s="49"/>
      <c r="T1" s="49"/>
    </row>
    <row r="2" spans="1:21" ht="21.5" thickBot="1" x14ac:dyDescent="0.55000000000000004">
      <c r="A2" s="29" t="s">
        <v>57</v>
      </c>
      <c r="B2" s="29"/>
      <c r="C2" s="29"/>
      <c r="D2" s="29"/>
      <c r="E2" s="29"/>
      <c r="F2" s="29"/>
      <c r="G2" s="29"/>
      <c r="H2" s="29"/>
      <c r="I2" s="29"/>
      <c r="J2" s="29"/>
      <c r="K2" s="30"/>
      <c r="M2" s="29" t="s">
        <v>62</v>
      </c>
      <c r="N2" s="29"/>
      <c r="O2" s="22"/>
      <c r="P2" s="19">
        <v>0.15</v>
      </c>
      <c r="Q2" s="19">
        <v>0.6</v>
      </c>
      <c r="R2" s="19">
        <v>0.25</v>
      </c>
      <c r="S2" s="19">
        <v>0.125</v>
      </c>
      <c r="T2" s="20">
        <f>N1</f>
        <v>1.4999999999999999E-2</v>
      </c>
      <c r="U2" s="18"/>
    </row>
    <row r="3" spans="1:21" x14ac:dyDescent="0.35">
      <c r="A3" s="11" t="s">
        <v>0</v>
      </c>
      <c r="B3" s="12" t="s">
        <v>2</v>
      </c>
      <c r="C3" s="12" t="s">
        <v>4</v>
      </c>
      <c r="D3" s="12" t="s">
        <v>2</v>
      </c>
      <c r="E3" s="12" t="s">
        <v>4</v>
      </c>
      <c r="F3" s="12" t="s">
        <v>6</v>
      </c>
      <c r="G3" s="12" t="s">
        <v>79</v>
      </c>
      <c r="H3" s="12" t="s">
        <v>81</v>
      </c>
      <c r="I3" s="12" t="s">
        <v>2</v>
      </c>
      <c r="J3" s="12" t="s">
        <v>83</v>
      </c>
      <c r="K3" s="31"/>
      <c r="L3" s="13" t="s">
        <v>84</v>
      </c>
      <c r="M3" s="13" t="s">
        <v>58</v>
      </c>
      <c r="N3" s="13" t="s">
        <v>60</v>
      </c>
      <c r="O3" s="13"/>
      <c r="P3" s="23" t="s">
        <v>69</v>
      </c>
      <c r="Q3" s="23" t="s">
        <v>71</v>
      </c>
      <c r="R3" s="23" t="s">
        <v>73</v>
      </c>
      <c r="S3" s="23" t="s">
        <v>75</v>
      </c>
      <c r="T3" s="23" t="s">
        <v>76</v>
      </c>
      <c r="U3" s="23" t="s">
        <v>76</v>
      </c>
    </row>
    <row r="4" spans="1:21" ht="15" thickBot="1" x14ac:dyDescent="0.4">
      <c r="A4" s="14" t="s">
        <v>1</v>
      </c>
      <c r="B4" s="15" t="s">
        <v>3</v>
      </c>
      <c r="C4" s="15" t="s">
        <v>3</v>
      </c>
      <c r="D4" s="15" t="s">
        <v>5</v>
      </c>
      <c r="E4" s="15" t="s">
        <v>5</v>
      </c>
      <c r="F4" s="15" t="s">
        <v>3</v>
      </c>
      <c r="G4" s="15" t="s">
        <v>80</v>
      </c>
      <c r="H4" s="15" t="s">
        <v>80</v>
      </c>
      <c r="I4" s="15" t="s">
        <v>82</v>
      </c>
      <c r="J4" s="15" t="s">
        <v>80</v>
      </c>
      <c r="K4" s="31"/>
      <c r="L4" s="13" t="s">
        <v>85</v>
      </c>
      <c r="M4" s="13" t="s">
        <v>59</v>
      </c>
      <c r="N4" s="13" t="s">
        <v>61</v>
      </c>
      <c r="O4" s="13"/>
      <c r="P4" s="23" t="s">
        <v>70</v>
      </c>
      <c r="Q4" s="23" t="s">
        <v>72</v>
      </c>
      <c r="R4" s="23" t="s">
        <v>74</v>
      </c>
      <c r="S4" s="23" t="s">
        <v>74</v>
      </c>
      <c r="T4" s="23" t="s">
        <v>5</v>
      </c>
      <c r="U4" s="23" t="s">
        <v>78</v>
      </c>
    </row>
    <row r="5" spans="1:21" ht="15" thickBot="1" x14ac:dyDescent="0.4">
      <c r="A5" s="5" t="s">
        <v>7</v>
      </c>
      <c r="B5" s="1">
        <v>226198</v>
      </c>
      <c r="C5" s="2"/>
      <c r="D5" s="1">
        <v>16106</v>
      </c>
      <c r="E5" s="2"/>
      <c r="F5" s="1">
        <v>186205</v>
      </c>
      <c r="G5" s="1">
        <v>11530</v>
      </c>
      <c r="H5" s="2">
        <v>821</v>
      </c>
      <c r="I5" s="1">
        <v>550579</v>
      </c>
      <c r="J5" s="1">
        <v>28064</v>
      </c>
      <c r="K5" s="9"/>
      <c r="L5" s="28">
        <f t="shared" ref="L5:L35" si="0">D5/B5</f>
        <v>7.1203105244078191E-2</v>
      </c>
      <c r="M5" s="6">
        <f t="shared" ref="M5:M35" si="1">D5/$N$1</f>
        <v>1073733.3333333335</v>
      </c>
      <c r="N5" s="7">
        <f t="shared" ref="N5:N35" si="2">ABS(F5-M5)/M5</f>
        <v>0.82658170867999503</v>
      </c>
      <c r="O5" s="7"/>
      <c r="P5" s="24">
        <f t="shared" ref="P5:P35" si="3">$P$2*$M5</f>
        <v>161060.00000000003</v>
      </c>
      <c r="Q5" s="24">
        <f t="shared" ref="Q5:Q35" si="4">$Q$2*$M5</f>
        <v>644240.00000000012</v>
      </c>
      <c r="R5" s="24">
        <f t="shared" ref="R5:R35" si="5">$R$2*$M5</f>
        <v>268433.33333333337</v>
      </c>
      <c r="S5" s="24">
        <f t="shared" ref="S5:S35" si="6">$S$2*$M5</f>
        <v>134216.66666666669</v>
      </c>
      <c r="T5" s="24">
        <f t="shared" ref="T5:T35" si="7">$T$2*$M5</f>
        <v>16106.000000000002</v>
      </c>
      <c r="U5" s="21">
        <f t="shared" ref="U5:U35" si="8">M5-T5</f>
        <v>1057627.3333333335</v>
      </c>
    </row>
    <row r="6" spans="1:21" ht="15" thickBot="1" x14ac:dyDescent="0.4">
      <c r="A6" s="5" t="s">
        <v>8</v>
      </c>
      <c r="B6" s="1">
        <v>75317</v>
      </c>
      <c r="C6" s="2"/>
      <c r="D6" s="1">
        <v>3518</v>
      </c>
      <c r="E6" s="2"/>
      <c r="F6" s="1">
        <v>70528</v>
      </c>
      <c r="G6" s="1">
        <v>8480</v>
      </c>
      <c r="H6" s="2">
        <v>396</v>
      </c>
      <c r="I6" s="1">
        <v>154010</v>
      </c>
      <c r="J6" s="1">
        <v>17340</v>
      </c>
      <c r="K6" s="9"/>
      <c r="L6" s="28">
        <f t="shared" si="0"/>
        <v>4.6709242269341582E-2</v>
      </c>
      <c r="M6" s="6">
        <f t="shared" si="1"/>
        <v>234533.33333333334</v>
      </c>
      <c r="N6" s="7">
        <f t="shared" si="2"/>
        <v>0.69928368391131324</v>
      </c>
      <c r="O6" s="7"/>
      <c r="P6" s="24">
        <f t="shared" si="3"/>
        <v>35180</v>
      </c>
      <c r="Q6" s="24">
        <f t="shared" si="4"/>
        <v>140720</v>
      </c>
      <c r="R6" s="24">
        <f t="shared" si="5"/>
        <v>58633.333333333336</v>
      </c>
      <c r="S6" s="24">
        <f t="shared" si="6"/>
        <v>29316.666666666668</v>
      </c>
      <c r="T6" s="24">
        <f t="shared" si="7"/>
        <v>3518</v>
      </c>
      <c r="U6" s="21">
        <f t="shared" si="8"/>
        <v>231015.33333333334</v>
      </c>
    </row>
    <row r="7" spans="1:21" ht="15" thickBot="1" x14ac:dyDescent="0.4">
      <c r="A7" s="5" t="s">
        <v>17</v>
      </c>
      <c r="B7" s="1">
        <v>32181</v>
      </c>
      <c r="C7" s="2"/>
      <c r="D7" s="1">
        <v>1245</v>
      </c>
      <c r="E7" s="2"/>
      <c r="F7" s="1">
        <v>22818</v>
      </c>
      <c r="G7" s="1">
        <v>4712</v>
      </c>
      <c r="H7" s="2">
        <v>182</v>
      </c>
      <c r="I7" s="1">
        <v>140773</v>
      </c>
      <c r="J7" s="1">
        <v>20610</v>
      </c>
      <c r="K7" s="9"/>
      <c r="L7" s="28">
        <f t="shared" si="0"/>
        <v>3.8687424256548898E-2</v>
      </c>
      <c r="M7" s="6">
        <f t="shared" si="1"/>
        <v>83000</v>
      </c>
      <c r="N7" s="7">
        <f t="shared" si="2"/>
        <v>0.72508433734939759</v>
      </c>
      <c r="O7" s="7"/>
      <c r="P7" s="24">
        <f t="shared" si="3"/>
        <v>12450</v>
      </c>
      <c r="Q7" s="24">
        <f t="shared" si="4"/>
        <v>49800</v>
      </c>
      <c r="R7" s="24">
        <f t="shared" si="5"/>
        <v>20750</v>
      </c>
      <c r="S7" s="24">
        <f t="shared" si="6"/>
        <v>10375</v>
      </c>
      <c r="T7" s="24">
        <f t="shared" si="7"/>
        <v>1245</v>
      </c>
      <c r="U7" s="21">
        <f t="shared" si="8"/>
        <v>81755</v>
      </c>
    </row>
    <row r="8" spans="1:21" ht="15" thickBot="1" x14ac:dyDescent="0.4">
      <c r="A8" s="5" t="s">
        <v>11</v>
      </c>
      <c r="B8" s="1">
        <v>29263</v>
      </c>
      <c r="C8" s="2"/>
      <c r="D8" s="1">
        <v>2093</v>
      </c>
      <c r="E8" s="2"/>
      <c r="F8" s="1">
        <v>26727</v>
      </c>
      <c r="G8" s="1">
        <v>2939</v>
      </c>
      <c r="H8" s="2">
        <v>210</v>
      </c>
      <c r="I8" s="1">
        <v>97093</v>
      </c>
      <c r="J8" s="1">
        <v>9751</v>
      </c>
      <c r="K8" s="9"/>
      <c r="L8" s="28">
        <f t="shared" si="0"/>
        <v>7.1523767214571307E-2</v>
      </c>
      <c r="M8" s="6">
        <f t="shared" si="1"/>
        <v>139533.33333333334</v>
      </c>
      <c r="N8" s="7">
        <f t="shared" si="2"/>
        <v>0.80845437171524126</v>
      </c>
      <c r="O8" s="7"/>
      <c r="P8" s="24">
        <f t="shared" si="3"/>
        <v>20930</v>
      </c>
      <c r="Q8" s="24">
        <f t="shared" si="4"/>
        <v>83720</v>
      </c>
      <c r="R8" s="24">
        <f t="shared" si="5"/>
        <v>34883.333333333336</v>
      </c>
      <c r="S8" s="24">
        <f t="shared" si="6"/>
        <v>17441.666666666668</v>
      </c>
      <c r="T8" s="24">
        <f t="shared" si="7"/>
        <v>2093</v>
      </c>
      <c r="U8" s="21">
        <f t="shared" si="8"/>
        <v>137440.33333333334</v>
      </c>
    </row>
    <row r="9" spans="1:21" ht="15" thickBot="1" x14ac:dyDescent="0.4">
      <c r="A9" s="5" t="s">
        <v>10</v>
      </c>
      <c r="B9" s="1">
        <v>28156</v>
      </c>
      <c r="C9" s="4">
        <v>522</v>
      </c>
      <c r="D9" s="2">
        <v>973</v>
      </c>
      <c r="E9" s="3">
        <v>22</v>
      </c>
      <c r="F9" s="1">
        <v>25833</v>
      </c>
      <c r="G9" s="2">
        <v>719</v>
      </c>
      <c r="H9" s="2">
        <v>25</v>
      </c>
      <c r="I9" s="1">
        <v>227600</v>
      </c>
      <c r="J9" s="1">
        <v>5814</v>
      </c>
      <c r="K9" s="9"/>
      <c r="L9" s="28">
        <f t="shared" si="0"/>
        <v>3.4557465549083677E-2</v>
      </c>
      <c r="M9" s="6">
        <f t="shared" si="1"/>
        <v>64866.666666666672</v>
      </c>
      <c r="N9" s="7">
        <f t="shared" si="2"/>
        <v>0.60175231243576566</v>
      </c>
      <c r="O9" s="7"/>
      <c r="P9" s="24">
        <f t="shared" si="3"/>
        <v>9730</v>
      </c>
      <c r="Q9" s="24">
        <f t="shared" si="4"/>
        <v>38920</v>
      </c>
      <c r="R9" s="24">
        <f t="shared" si="5"/>
        <v>16216.666666666668</v>
      </c>
      <c r="S9" s="24">
        <f t="shared" si="6"/>
        <v>8108.3333333333339</v>
      </c>
      <c r="T9" s="24">
        <f t="shared" si="7"/>
        <v>973</v>
      </c>
      <c r="U9" s="21">
        <f t="shared" si="8"/>
        <v>63893.666666666672</v>
      </c>
    </row>
    <row r="10" spans="1:21" ht="15" thickBot="1" x14ac:dyDescent="0.4">
      <c r="A10" s="5" t="s">
        <v>19</v>
      </c>
      <c r="B10" s="1">
        <v>27735</v>
      </c>
      <c r="C10" s="2"/>
      <c r="D10" s="2">
        <v>837</v>
      </c>
      <c r="E10" s="2"/>
      <c r="F10" s="1">
        <v>26248</v>
      </c>
      <c r="G10" s="1">
        <v>2168</v>
      </c>
      <c r="H10" s="2">
        <v>65</v>
      </c>
      <c r="I10" s="1">
        <v>141470</v>
      </c>
      <c r="J10" s="1">
        <v>11060</v>
      </c>
      <c r="K10" s="9"/>
      <c r="L10" s="28">
        <f t="shared" si="0"/>
        <v>3.0178474851270957E-2</v>
      </c>
      <c r="M10" s="6">
        <f t="shared" si="1"/>
        <v>55800</v>
      </c>
      <c r="N10" s="7">
        <f t="shared" si="2"/>
        <v>0.5296057347670251</v>
      </c>
      <c r="O10" s="7"/>
      <c r="P10" s="24">
        <f t="shared" si="3"/>
        <v>8370</v>
      </c>
      <c r="Q10" s="24">
        <f t="shared" si="4"/>
        <v>33480</v>
      </c>
      <c r="R10" s="24">
        <f t="shared" si="5"/>
        <v>13950</v>
      </c>
      <c r="S10" s="24">
        <f t="shared" si="6"/>
        <v>6975</v>
      </c>
      <c r="T10" s="24">
        <f t="shared" si="7"/>
        <v>837</v>
      </c>
      <c r="U10" s="21">
        <f t="shared" si="8"/>
        <v>54963</v>
      </c>
    </row>
    <row r="11" spans="1:21" ht="15" thickBot="1" x14ac:dyDescent="0.4">
      <c r="A11" s="5" t="s">
        <v>12</v>
      </c>
      <c r="B11" s="1">
        <v>25733</v>
      </c>
      <c r="C11" s="2"/>
      <c r="D11" s="1">
        <v>1072</v>
      </c>
      <c r="E11" s="2"/>
      <c r="F11" s="1">
        <v>24611</v>
      </c>
      <c r="G11" s="1">
        <v>2007</v>
      </c>
      <c r="H11" s="2">
        <v>84</v>
      </c>
      <c r="I11" s="1">
        <v>122589</v>
      </c>
      <c r="J11" s="1">
        <v>9561</v>
      </c>
      <c r="K11" s="9"/>
      <c r="L11" s="28">
        <f t="shared" si="0"/>
        <v>4.165857070687444E-2</v>
      </c>
      <c r="M11" s="6">
        <f t="shared" si="1"/>
        <v>71466.666666666672</v>
      </c>
      <c r="N11" s="7">
        <f t="shared" si="2"/>
        <v>0.65562966417910451</v>
      </c>
      <c r="O11" s="7"/>
      <c r="P11" s="24">
        <f t="shared" si="3"/>
        <v>10720</v>
      </c>
      <c r="Q11" s="24">
        <f t="shared" si="4"/>
        <v>42880</v>
      </c>
      <c r="R11" s="24">
        <f t="shared" si="5"/>
        <v>17866.666666666668</v>
      </c>
      <c r="S11" s="24">
        <f t="shared" si="6"/>
        <v>8933.3333333333339</v>
      </c>
      <c r="T11" s="24">
        <f t="shared" si="7"/>
        <v>1072</v>
      </c>
      <c r="U11" s="21">
        <f t="shared" si="8"/>
        <v>70394.666666666672</v>
      </c>
    </row>
    <row r="12" spans="1:21" ht="15" thickBot="1" x14ac:dyDescent="0.4">
      <c r="A12" s="5" t="s">
        <v>13</v>
      </c>
      <c r="B12" s="1">
        <v>23340</v>
      </c>
      <c r="C12" s="2"/>
      <c r="D12" s="2">
        <v>668</v>
      </c>
      <c r="E12" s="2"/>
      <c r="F12" s="1">
        <v>22028</v>
      </c>
      <c r="G12" s="1">
        <v>1133</v>
      </c>
      <c r="H12" s="2">
        <v>32</v>
      </c>
      <c r="I12" s="1">
        <v>225736</v>
      </c>
      <c r="J12" s="1">
        <v>10959</v>
      </c>
      <c r="K12" s="9"/>
      <c r="L12" s="28">
        <f t="shared" si="0"/>
        <v>2.8620394173093401E-2</v>
      </c>
      <c r="M12" s="6">
        <f t="shared" si="1"/>
        <v>44533.333333333336</v>
      </c>
      <c r="N12" s="7">
        <f t="shared" si="2"/>
        <v>0.50535928143712583</v>
      </c>
      <c r="O12" s="7"/>
      <c r="P12" s="24">
        <f t="shared" si="3"/>
        <v>6680</v>
      </c>
      <c r="Q12" s="24">
        <f t="shared" si="4"/>
        <v>26720</v>
      </c>
      <c r="R12" s="24">
        <f t="shared" si="5"/>
        <v>11133.333333333334</v>
      </c>
      <c r="S12" s="24">
        <f t="shared" si="6"/>
        <v>5566.666666666667</v>
      </c>
      <c r="T12" s="24">
        <f t="shared" si="7"/>
        <v>668</v>
      </c>
      <c r="U12" s="21">
        <f t="shared" si="8"/>
        <v>43865.333333333336</v>
      </c>
    </row>
    <row r="13" spans="1:21" ht="15" thickBot="1" x14ac:dyDescent="0.4">
      <c r="A13" s="5" t="s">
        <v>14</v>
      </c>
      <c r="B13" s="1">
        <v>22532</v>
      </c>
      <c r="C13" s="2"/>
      <c r="D13" s="1">
        <v>1156</v>
      </c>
      <c r="E13" s="2"/>
      <c r="F13" s="1">
        <v>21326</v>
      </c>
      <c r="G13" s="1">
        <v>4831</v>
      </c>
      <c r="H13" s="2">
        <v>248</v>
      </c>
      <c r="I13" s="1">
        <v>126586</v>
      </c>
      <c r="J13" s="1">
        <v>27143</v>
      </c>
      <c r="K13" s="10"/>
      <c r="L13" s="28">
        <f t="shared" si="0"/>
        <v>5.1304810935558318E-2</v>
      </c>
      <c r="M13" s="6">
        <f t="shared" si="1"/>
        <v>77066.666666666672</v>
      </c>
      <c r="N13" s="7">
        <f t="shared" si="2"/>
        <v>0.72327854671280278</v>
      </c>
      <c r="O13" s="7"/>
      <c r="P13" s="24">
        <f t="shared" si="3"/>
        <v>11560</v>
      </c>
      <c r="Q13" s="24">
        <f t="shared" si="4"/>
        <v>46240</v>
      </c>
      <c r="R13" s="24">
        <f t="shared" si="5"/>
        <v>19266.666666666668</v>
      </c>
      <c r="S13" s="24">
        <f t="shared" si="6"/>
        <v>9633.3333333333339</v>
      </c>
      <c r="T13" s="24">
        <f t="shared" si="7"/>
        <v>1156</v>
      </c>
      <c r="U13" s="21">
        <f t="shared" si="8"/>
        <v>75910.666666666672</v>
      </c>
    </row>
    <row r="14" spans="1:21" ht="15" thickBot="1" x14ac:dyDescent="0.4">
      <c r="A14" s="5" t="s">
        <v>15</v>
      </c>
      <c r="B14" s="1">
        <v>16638</v>
      </c>
      <c r="C14" s="2"/>
      <c r="D14" s="2">
        <v>404</v>
      </c>
      <c r="E14" s="2"/>
      <c r="F14" s="1">
        <v>12557</v>
      </c>
      <c r="G14" s="2">
        <v>597</v>
      </c>
      <c r="H14" s="2">
        <v>14</v>
      </c>
      <c r="I14" s="1">
        <v>158547</v>
      </c>
      <c r="J14" s="1">
        <v>5686</v>
      </c>
      <c r="K14" s="9"/>
      <c r="L14" s="28">
        <f t="shared" si="0"/>
        <v>2.4281764635172495E-2</v>
      </c>
      <c r="M14" s="6">
        <f t="shared" si="1"/>
        <v>26933.333333333336</v>
      </c>
      <c r="N14" s="7">
        <f t="shared" si="2"/>
        <v>0.53377475247524753</v>
      </c>
      <c r="O14" s="7"/>
      <c r="P14" s="24">
        <f t="shared" si="3"/>
        <v>4040</v>
      </c>
      <c r="Q14" s="24">
        <f t="shared" si="4"/>
        <v>16160</v>
      </c>
      <c r="R14" s="24">
        <f t="shared" si="5"/>
        <v>6733.3333333333339</v>
      </c>
      <c r="S14" s="24">
        <f t="shared" si="6"/>
        <v>3366.666666666667</v>
      </c>
      <c r="T14" s="24">
        <f t="shared" si="7"/>
        <v>404</v>
      </c>
      <c r="U14" s="21">
        <f t="shared" si="8"/>
        <v>26529.333333333336</v>
      </c>
    </row>
    <row r="15" spans="1:21" ht="15" thickBot="1" x14ac:dyDescent="0.4">
      <c r="A15" s="5" t="s">
        <v>16</v>
      </c>
      <c r="B15" s="1">
        <v>16368</v>
      </c>
      <c r="C15" s="2"/>
      <c r="D15" s="2">
        <v>617</v>
      </c>
      <c r="E15" s="2"/>
      <c r="F15" s="1">
        <v>15720</v>
      </c>
      <c r="G15" s="1">
        <v>1590</v>
      </c>
      <c r="H15" s="2">
        <v>60</v>
      </c>
      <c r="I15" s="1">
        <v>67939</v>
      </c>
      <c r="J15" s="1">
        <v>6598</v>
      </c>
      <c r="K15" s="9"/>
      <c r="L15" s="28">
        <f t="shared" si="0"/>
        <v>3.7695503421309874E-2</v>
      </c>
      <c r="M15" s="6">
        <f t="shared" si="1"/>
        <v>41133.333333333336</v>
      </c>
      <c r="N15" s="7">
        <f t="shared" si="2"/>
        <v>0.61782820097244739</v>
      </c>
      <c r="O15" s="7"/>
      <c r="P15" s="24">
        <f t="shared" si="3"/>
        <v>6170</v>
      </c>
      <c r="Q15" s="24">
        <f t="shared" si="4"/>
        <v>24680</v>
      </c>
      <c r="R15" s="24">
        <f t="shared" si="5"/>
        <v>10283.333333333334</v>
      </c>
      <c r="S15" s="24">
        <f t="shared" si="6"/>
        <v>5141.666666666667</v>
      </c>
      <c r="T15" s="24">
        <f t="shared" si="7"/>
        <v>617</v>
      </c>
      <c r="U15" s="21">
        <f t="shared" si="8"/>
        <v>40516.333333333336</v>
      </c>
    </row>
    <row r="16" spans="1:21" ht="15" thickBot="1" x14ac:dyDescent="0.4">
      <c r="A16" s="5" t="s">
        <v>23</v>
      </c>
      <c r="B16" s="1">
        <v>15884</v>
      </c>
      <c r="C16" s="2"/>
      <c r="D16" s="2">
        <v>971</v>
      </c>
      <c r="E16" s="2"/>
      <c r="F16" s="1">
        <v>14848</v>
      </c>
      <c r="G16" s="1">
        <v>4435</v>
      </c>
      <c r="H16" s="2">
        <v>271</v>
      </c>
      <c r="I16" s="1">
        <v>53122</v>
      </c>
      <c r="J16" s="1">
        <v>14832</v>
      </c>
      <c r="K16" s="9"/>
      <c r="L16" s="28">
        <f t="shared" si="0"/>
        <v>6.1130697557290357E-2</v>
      </c>
      <c r="M16" s="6">
        <f t="shared" si="1"/>
        <v>64733.333333333336</v>
      </c>
      <c r="N16" s="7">
        <f t="shared" si="2"/>
        <v>0.77062821833161688</v>
      </c>
      <c r="O16" s="7"/>
      <c r="P16" s="24">
        <f t="shared" si="3"/>
        <v>9710</v>
      </c>
      <c r="Q16" s="24">
        <f t="shared" si="4"/>
        <v>38840</v>
      </c>
      <c r="R16" s="24">
        <f t="shared" si="5"/>
        <v>16183.333333333334</v>
      </c>
      <c r="S16" s="24">
        <f t="shared" si="6"/>
        <v>8091.666666666667</v>
      </c>
      <c r="T16" s="24">
        <f t="shared" si="7"/>
        <v>971</v>
      </c>
      <c r="U16" s="21">
        <f t="shared" si="8"/>
        <v>63762.333333333336</v>
      </c>
    </row>
    <row r="17" spans="1:21" ht="15" thickBot="1" x14ac:dyDescent="0.4">
      <c r="A17" s="5" t="s">
        <v>9</v>
      </c>
      <c r="B17" s="1">
        <v>11152</v>
      </c>
      <c r="C17" s="4">
        <v>118</v>
      </c>
      <c r="D17" s="2">
        <v>583</v>
      </c>
      <c r="E17" s="3">
        <v>2</v>
      </c>
      <c r="F17" s="1">
        <v>8854</v>
      </c>
      <c r="G17" s="1">
        <v>1529</v>
      </c>
      <c r="H17" s="2">
        <v>80</v>
      </c>
      <c r="I17" s="1">
        <v>128900</v>
      </c>
      <c r="J17" s="1">
        <v>17671</v>
      </c>
      <c r="K17" s="9"/>
      <c r="L17" s="28">
        <f t="shared" si="0"/>
        <v>5.2277618364418937E-2</v>
      </c>
      <c r="M17" s="6">
        <f t="shared" si="1"/>
        <v>38866.666666666672</v>
      </c>
      <c r="N17" s="7">
        <f t="shared" si="2"/>
        <v>0.77219554030874793</v>
      </c>
      <c r="O17" s="7"/>
      <c r="P17" s="24">
        <f t="shared" si="3"/>
        <v>5830.0000000000009</v>
      </c>
      <c r="Q17" s="24">
        <f t="shared" si="4"/>
        <v>23320.000000000004</v>
      </c>
      <c r="R17" s="24">
        <f t="shared" si="5"/>
        <v>9716.6666666666679</v>
      </c>
      <c r="S17" s="24">
        <f t="shared" si="6"/>
        <v>4858.3333333333339</v>
      </c>
      <c r="T17" s="24">
        <f t="shared" si="7"/>
        <v>583</v>
      </c>
      <c r="U17" s="21">
        <f t="shared" si="8"/>
        <v>38283.666666666672</v>
      </c>
    </row>
    <row r="18" spans="1:21" ht="15" thickBot="1" x14ac:dyDescent="0.4">
      <c r="A18" s="5" t="s">
        <v>26</v>
      </c>
      <c r="B18" s="1">
        <v>10784</v>
      </c>
      <c r="C18" s="2"/>
      <c r="D18" s="2">
        <v>392</v>
      </c>
      <c r="E18" s="2"/>
      <c r="F18" s="1">
        <v>9656</v>
      </c>
      <c r="G18" s="1">
        <v>1796</v>
      </c>
      <c r="H18" s="2">
        <v>65</v>
      </c>
      <c r="I18" s="1">
        <v>58843</v>
      </c>
      <c r="J18" s="1">
        <v>9802</v>
      </c>
      <c r="K18" s="10"/>
      <c r="L18" s="28">
        <f t="shared" si="0"/>
        <v>3.6350148367952521E-2</v>
      </c>
      <c r="M18" s="6">
        <f t="shared" si="1"/>
        <v>26133.333333333336</v>
      </c>
      <c r="N18" s="7">
        <f t="shared" si="2"/>
        <v>0.63051020408163272</v>
      </c>
      <c r="O18" s="7"/>
      <c r="P18" s="24">
        <f t="shared" si="3"/>
        <v>3920</v>
      </c>
      <c r="Q18" s="24">
        <f t="shared" si="4"/>
        <v>15680</v>
      </c>
      <c r="R18" s="24">
        <f t="shared" si="5"/>
        <v>6533.3333333333339</v>
      </c>
      <c r="S18" s="24">
        <f t="shared" si="6"/>
        <v>3266.666666666667</v>
      </c>
      <c r="T18" s="24">
        <f t="shared" si="7"/>
        <v>392</v>
      </c>
      <c r="U18" s="21">
        <f t="shared" si="8"/>
        <v>25741.333333333336</v>
      </c>
    </row>
    <row r="19" spans="1:21" ht="15" thickBot="1" x14ac:dyDescent="0.4">
      <c r="A19" s="5" t="s">
        <v>27</v>
      </c>
      <c r="B19" s="1">
        <v>9542</v>
      </c>
      <c r="C19" s="2"/>
      <c r="D19" s="2">
        <v>477</v>
      </c>
      <c r="E19" s="2"/>
      <c r="F19" s="1">
        <v>9051</v>
      </c>
      <c r="G19" s="1">
        <v>1438</v>
      </c>
      <c r="H19" s="2">
        <v>72</v>
      </c>
      <c r="I19" s="1">
        <v>51115</v>
      </c>
      <c r="J19" s="1">
        <v>7701</v>
      </c>
      <c r="K19" s="9"/>
      <c r="L19" s="28">
        <f t="shared" si="0"/>
        <v>4.9989520016767972E-2</v>
      </c>
      <c r="M19" s="6">
        <f t="shared" si="1"/>
        <v>31800</v>
      </c>
      <c r="N19" s="7">
        <f t="shared" si="2"/>
        <v>0.71537735849056605</v>
      </c>
      <c r="O19" s="7"/>
      <c r="P19" s="24">
        <f t="shared" si="3"/>
        <v>4770</v>
      </c>
      <c r="Q19" s="24">
        <f t="shared" si="4"/>
        <v>19080</v>
      </c>
      <c r="R19" s="24">
        <f t="shared" si="5"/>
        <v>7950</v>
      </c>
      <c r="S19" s="24">
        <f t="shared" si="6"/>
        <v>3975</v>
      </c>
      <c r="T19" s="24">
        <f t="shared" si="7"/>
        <v>477</v>
      </c>
      <c r="U19" s="21">
        <f t="shared" si="8"/>
        <v>31323</v>
      </c>
    </row>
    <row r="20" spans="1:21" ht="15" thickBot="1" x14ac:dyDescent="0.4">
      <c r="A20" s="5" t="s">
        <v>18</v>
      </c>
      <c r="B20" s="1">
        <v>8675</v>
      </c>
      <c r="C20" s="2"/>
      <c r="D20" s="2">
        <v>374</v>
      </c>
      <c r="E20" s="2"/>
      <c r="F20" s="1">
        <v>7803</v>
      </c>
      <c r="G20" s="1">
        <v>1568</v>
      </c>
      <c r="H20" s="2">
        <v>68</v>
      </c>
      <c r="I20" s="1">
        <v>41830</v>
      </c>
      <c r="J20" s="1">
        <v>7563</v>
      </c>
      <c r="K20" s="10"/>
      <c r="L20" s="28">
        <f t="shared" si="0"/>
        <v>4.3112391930835735E-2</v>
      </c>
      <c r="M20" s="6">
        <f t="shared" si="1"/>
        <v>24933.333333333336</v>
      </c>
      <c r="N20" s="7">
        <f t="shared" si="2"/>
        <v>0.68704545454545463</v>
      </c>
      <c r="O20" s="7"/>
      <c r="P20" s="24">
        <f t="shared" si="3"/>
        <v>3740</v>
      </c>
      <c r="Q20" s="24">
        <f t="shared" si="4"/>
        <v>14960</v>
      </c>
      <c r="R20" s="24">
        <f t="shared" si="5"/>
        <v>6233.3333333333339</v>
      </c>
      <c r="S20" s="24">
        <f t="shared" si="6"/>
        <v>3116.666666666667</v>
      </c>
      <c r="T20" s="24">
        <f t="shared" si="7"/>
        <v>374</v>
      </c>
      <c r="U20" s="21">
        <f t="shared" si="8"/>
        <v>24559.333333333336</v>
      </c>
    </row>
    <row r="21" spans="1:21" ht="15" thickBot="1" x14ac:dyDescent="0.4">
      <c r="A21" s="5" t="s">
        <v>21</v>
      </c>
      <c r="B21" s="1">
        <v>8414</v>
      </c>
      <c r="C21" s="2"/>
      <c r="D21" s="2">
        <v>389</v>
      </c>
      <c r="E21" s="2"/>
      <c r="F21" s="1">
        <v>7905</v>
      </c>
      <c r="G21" s="2">
        <v>723</v>
      </c>
      <c r="H21" s="2">
        <v>33</v>
      </c>
      <c r="I21" s="1">
        <v>74840</v>
      </c>
      <c r="J21" s="1">
        <v>6429</v>
      </c>
      <c r="K21" s="9"/>
      <c r="L21" s="28">
        <f t="shared" si="0"/>
        <v>4.6232469693368194E-2</v>
      </c>
      <c r="M21" s="6">
        <f t="shared" si="1"/>
        <v>25933.333333333336</v>
      </c>
      <c r="N21" s="7">
        <f t="shared" si="2"/>
        <v>0.69517994858611831</v>
      </c>
      <c r="O21" s="7"/>
      <c r="P21" s="24">
        <f t="shared" si="3"/>
        <v>3890</v>
      </c>
      <c r="Q21" s="24">
        <f t="shared" si="4"/>
        <v>15560</v>
      </c>
      <c r="R21" s="24">
        <f t="shared" si="5"/>
        <v>6483.3333333333339</v>
      </c>
      <c r="S21" s="24">
        <f t="shared" si="6"/>
        <v>3241.666666666667</v>
      </c>
      <c r="T21" s="24">
        <f t="shared" si="7"/>
        <v>389</v>
      </c>
      <c r="U21" s="21">
        <f t="shared" si="8"/>
        <v>25544.333333333336</v>
      </c>
    </row>
    <row r="22" spans="1:21" ht="15" thickBot="1" x14ac:dyDescent="0.4">
      <c r="A22" s="5" t="s">
        <v>29</v>
      </c>
      <c r="B22" s="1">
        <v>6889</v>
      </c>
      <c r="C22" s="2"/>
      <c r="D22" s="2">
        <v>208</v>
      </c>
      <c r="E22" s="2"/>
      <c r="F22" s="1">
        <v>5730</v>
      </c>
      <c r="G22" s="2">
        <v>819</v>
      </c>
      <c r="H22" s="2">
        <v>25</v>
      </c>
      <c r="I22" s="1">
        <v>46444</v>
      </c>
      <c r="J22" s="1">
        <v>5520</v>
      </c>
      <c r="K22" s="9"/>
      <c r="L22" s="28">
        <f t="shared" si="0"/>
        <v>3.0193061402235447E-2</v>
      </c>
      <c r="M22" s="6">
        <f t="shared" si="1"/>
        <v>13866.666666666668</v>
      </c>
      <c r="N22" s="7">
        <f t="shared" si="2"/>
        <v>0.58677884615384623</v>
      </c>
      <c r="O22" s="7"/>
      <c r="P22" s="24">
        <f t="shared" si="3"/>
        <v>2080</v>
      </c>
      <c r="Q22" s="24">
        <f t="shared" si="4"/>
        <v>8320</v>
      </c>
      <c r="R22" s="24">
        <f t="shared" si="5"/>
        <v>3466.666666666667</v>
      </c>
      <c r="S22" s="24">
        <f t="shared" si="6"/>
        <v>1733.3333333333335</v>
      </c>
      <c r="T22" s="24">
        <f t="shared" si="7"/>
        <v>208</v>
      </c>
      <c r="U22" s="21">
        <f t="shared" si="8"/>
        <v>13658.666666666668</v>
      </c>
    </row>
    <row r="23" spans="1:21" ht="15" thickBot="1" x14ac:dyDescent="0.4">
      <c r="A23" s="5" t="s">
        <v>20</v>
      </c>
      <c r="B23" s="1">
        <v>6262</v>
      </c>
      <c r="C23" s="2"/>
      <c r="D23" s="2">
        <v>141</v>
      </c>
      <c r="E23" s="2"/>
      <c r="F23" s="1">
        <v>3925</v>
      </c>
      <c r="G23" s="2">
        <v>941</v>
      </c>
      <c r="H23" s="2">
        <v>21</v>
      </c>
      <c r="I23" s="1">
        <v>85049</v>
      </c>
      <c r="J23" s="1">
        <v>12787</v>
      </c>
      <c r="K23" s="9"/>
      <c r="L23" s="28">
        <f t="shared" si="0"/>
        <v>2.251676780581284E-2</v>
      </c>
      <c r="M23" s="6">
        <f t="shared" si="1"/>
        <v>9400</v>
      </c>
      <c r="N23" s="7">
        <f t="shared" si="2"/>
        <v>0.58244680851063835</v>
      </c>
      <c r="O23" s="7"/>
      <c r="P23" s="24">
        <f t="shared" si="3"/>
        <v>1410</v>
      </c>
      <c r="Q23" s="24">
        <f t="shared" si="4"/>
        <v>5640</v>
      </c>
      <c r="R23" s="24">
        <f t="shared" si="5"/>
        <v>2350</v>
      </c>
      <c r="S23" s="24">
        <f t="shared" si="6"/>
        <v>1175</v>
      </c>
      <c r="T23" s="24">
        <f t="shared" si="7"/>
        <v>141</v>
      </c>
      <c r="U23" s="21">
        <f t="shared" si="8"/>
        <v>9259</v>
      </c>
    </row>
    <row r="24" spans="1:21" ht="15" thickBot="1" x14ac:dyDescent="0.4">
      <c r="A24" s="5" t="s">
        <v>24</v>
      </c>
      <c r="B24" s="1">
        <v>5608</v>
      </c>
      <c r="C24" s="2"/>
      <c r="D24" s="2">
        <v>148</v>
      </c>
      <c r="E24" s="2"/>
      <c r="F24" s="1">
        <v>4577</v>
      </c>
      <c r="G24" s="2">
        <v>552</v>
      </c>
      <c r="H24" s="2">
        <v>15</v>
      </c>
      <c r="I24" s="1">
        <v>70917</v>
      </c>
      <c r="J24" s="1">
        <v>6983</v>
      </c>
      <c r="K24" s="9"/>
      <c r="L24" s="28">
        <f t="shared" si="0"/>
        <v>2.6390870185449358E-2</v>
      </c>
      <c r="M24" s="6">
        <f t="shared" si="1"/>
        <v>9866.6666666666679</v>
      </c>
      <c r="N24" s="7">
        <f t="shared" si="2"/>
        <v>0.53611486486486493</v>
      </c>
      <c r="O24" s="7"/>
      <c r="P24" s="24">
        <f t="shared" si="3"/>
        <v>1480.0000000000002</v>
      </c>
      <c r="Q24" s="24">
        <f t="shared" si="4"/>
        <v>5920.0000000000009</v>
      </c>
      <c r="R24" s="24">
        <f t="shared" si="5"/>
        <v>2466.666666666667</v>
      </c>
      <c r="S24" s="24">
        <f t="shared" si="6"/>
        <v>1233.3333333333335</v>
      </c>
      <c r="T24" s="24">
        <f t="shared" si="7"/>
        <v>148</v>
      </c>
      <c r="U24" s="21">
        <f t="shared" si="8"/>
        <v>9718.6666666666679</v>
      </c>
    </row>
    <row r="25" spans="1:21" ht="15" thickBot="1" x14ac:dyDescent="0.4">
      <c r="A25" s="5" t="s">
        <v>35</v>
      </c>
      <c r="B25" s="1">
        <v>5178</v>
      </c>
      <c r="C25" s="2"/>
      <c r="D25" s="2">
        <v>168</v>
      </c>
      <c r="E25" s="2"/>
      <c r="F25" s="1">
        <v>4826</v>
      </c>
      <c r="G25" s="2">
        <v>850</v>
      </c>
      <c r="H25" s="2">
        <v>28</v>
      </c>
      <c r="I25" s="1">
        <v>51545</v>
      </c>
      <c r="J25" s="1">
        <v>8464</v>
      </c>
      <c r="K25" s="9"/>
      <c r="L25" s="28">
        <f t="shared" si="0"/>
        <v>3.2444959443800693E-2</v>
      </c>
      <c r="M25" s="6">
        <f t="shared" si="1"/>
        <v>11200</v>
      </c>
      <c r="N25" s="7">
        <f t="shared" si="2"/>
        <v>0.56910714285714281</v>
      </c>
      <c r="O25" s="7"/>
      <c r="P25" s="24">
        <f t="shared" si="3"/>
        <v>1680</v>
      </c>
      <c r="Q25" s="24">
        <f t="shared" si="4"/>
        <v>6720</v>
      </c>
      <c r="R25" s="24">
        <f t="shared" si="5"/>
        <v>2800</v>
      </c>
      <c r="S25" s="24">
        <f t="shared" si="6"/>
        <v>1400</v>
      </c>
      <c r="T25" s="24">
        <f t="shared" si="7"/>
        <v>168</v>
      </c>
      <c r="U25" s="21">
        <f t="shared" si="8"/>
        <v>11032</v>
      </c>
    </row>
    <row r="26" spans="1:21" ht="15" thickBot="1" x14ac:dyDescent="0.4">
      <c r="A26" s="5" t="s">
        <v>36</v>
      </c>
      <c r="B26" s="1">
        <v>4404</v>
      </c>
      <c r="C26" s="2"/>
      <c r="D26" s="2">
        <v>137</v>
      </c>
      <c r="E26" s="2"/>
      <c r="F26" s="1">
        <v>4247</v>
      </c>
      <c r="G26" s="2">
        <v>905</v>
      </c>
      <c r="H26" s="2">
        <v>28</v>
      </c>
      <c r="I26" s="1">
        <v>36363</v>
      </c>
      <c r="J26" s="1">
        <v>7475</v>
      </c>
      <c r="K26" s="10"/>
      <c r="L26" s="28">
        <f t="shared" si="0"/>
        <v>3.1108083560399638E-2</v>
      </c>
      <c r="M26" s="6">
        <f t="shared" si="1"/>
        <v>9133.3333333333339</v>
      </c>
      <c r="N26" s="7">
        <f t="shared" si="2"/>
        <v>0.53500000000000003</v>
      </c>
      <c r="O26" s="7"/>
      <c r="P26" s="24">
        <f t="shared" si="3"/>
        <v>1370</v>
      </c>
      <c r="Q26" s="24">
        <f t="shared" si="4"/>
        <v>5480</v>
      </c>
      <c r="R26" s="24">
        <f t="shared" si="5"/>
        <v>2283.3333333333335</v>
      </c>
      <c r="S26" s="24">
        <f t="shared" si="6"/>
        <v>1141.6666666666667</v>
      </c>
      <c r="T26" s="24">
        <f t="shared" si="7"/>
        <v>137</v>
      </c>
      <c r="U26" s="21">
        <f t="shared" si="8"/>
        <v>8996.3333333333339</v>
      </c>
    </row>
    <row r="27" spans="1:21" ht="15" thickBot="1" x14ac:dyDescent="0.4">
      <c r="A27" s="5" t="s">
        <v>33</v>
      </c>
      <c r="B27" s="1">
        <v>4234</v>
      </c>
      <c r="C27" s="2"/>
      <c r="D27" s="2">
        <v>150</v>
      </c>
      <c r="E27" s="2"/>
      <c r="F27" s="1">
        <v>4014</v>
      </c>
      <c r="G27" s="2">
        <v>609</v>
      </c>
      <c r="H27" s="2">
        <v>22</v>
      </c>
      <c r="I27" s="1">
        <v>47398</v>
      </c>
      <c r="J27" s="1">
        <v>6823</v>
      </c>
      <c r="K27" s="10"/>
      <c r="L27" s="28">
        <f t="shared" si="0"/>
        <v>3.542749173358526E-2</v>
      </c>
      <c r="M27" s="6">
        <f t="shared" si="1"/>
        <v>10000</v>
      </c>
      <c r="N27" s="7">
        <f t="shared" si="2"/>
        <v>0.59860000000000002</v>
      </c>
      <c r="O27" s="7"/>
      <c r="P27" s="24">
        <f t="shared" si="3"/>
        <v>1500</v>
      </c>
      <c r="Q27" s="24">
        <f t="shared" si="4"/>
        <v>6000</v>
      </c>
      <c r="R27" s="24">
        <f t="shared" si="5"/>
        <v>2500</v>
      </c>
      <c r="S27" s="24">
        <f t="shared" si="6"/>
        <v>1250</v>
      </c>
      <c r="T27" s="24">
        <f t="shared" si="7"/>
        <v>150</v>
      </c>
      <c r="U27" s="21">
        <f t="shared" si="8"/>
        <v>9850</v>
      </c>
    </row>
    <row r="28" spans="1:21" ht="15" thickBot="1" x14ac:dyDescent="0.4">
      <c r="A28" s="5" t="s">
        <v>25</v>
      </c>
      <c r="B28" s="1">
        <v>3931</v>
      </c>
      <c r="C28" s="2"/>
      <c r="D28" s="2">
        <v>109</v>
      </c>
      <c r="E28" s="2"/>
      <c r="F28" s="1">
        <v>3822</v>
      </c>
      <c r="G28" s="2">
        <v>793</v>
      </c>
      <c r="H28" s="2">
        <v>22</v>
      </c>
      <c r="I28" s="1">
        <v>36284</v>
      </c>
      <c r="J28" s="1">
        <v>7321</v>
      </c>
      <c r="K28" s="9"/>
      <c r="L28" s="28">
        <f t="shared" si="0"/>
        <v>2.7728313406257948E-2</v>
      </c>
      <c r="M28" s="6">
        <f t="shared" si="1"/>
        <v>7266.666666666667</v>
      </c>
      <c r="N28" s="7">
        <f t="shared" si="2"/>
        <v>0.47403669724770642</v>
      </c>
      <c r="O28" s="7"/>
      <c r="P28" s="24">
        <f t="shared" si="3"/>
        <v>1090</v>
      </c>
      <c r="Q28" s="24">
        <f t="shared" si="4"/>
        <v>4360</v>
      </c>
      <c r="R28" s="24">
        <f t="shared" si="5"/>
        <v>1816.6666666666667</v>
      </c>
      <c r="S28" s="24">
        <f t="shared" si="6"/>
        <v>908.33333333333337</v>
      </c>
      <c r="T28" s="24">
        <f t="shared" si="7"/>
        <v>109</v>
      </c>
      <c r="U28" s="21">
        <f t="shared" si="8"/>
        <v>7157.666666666667</v>
      </c>
    </row>
    <row r="29" spans="1:21" ht="15" thickBot="1" x14ac:dyDescent="0.4">
      <c r="A29" s="5" t="s">
        <v>22</v>
      </c>
      <c r="B29" s="1">
        <v>3875</v>
      </c>
      <c r="C29" s="2"/>
      <c r="D29" s="2">
        <v>197</v>
      </c>
      <c r="E29" s="2"/>
      <c r="F29" s="1">
        <v>3591</v>
      </c>
      <c r="G29" s="2">
        <v>671</v>
      </c>
      <c r="H29" s="2">
        <v>34</v>
      </c>
      <c r="I29" s="1">
        <v>44849</v>
      </c>
      <c r="J29" s="1">
        <v>7761</v>
      </c>
      <c r="K29" s="9"/>
      <c r="L29" s="28">
        <f t="shared" si="0"/>
        <v>5.0838709677419353E-2</v>
      </c>
      <c r="M29" s="6">
        <f t="shared" si="1"/>
        <v>13133.333333333334</v>
      </c>
      <c r="N29" s="7">
        <f t="shared" si="2"/>
        <v>0.72657360406091376</v>
      </c>
      <c r="O29" s="7"/>
      <c r="P29" s="24">
        <f t="shared" si="3"/>
        <v>1970</v>
      </c>
      <c r="Q29" s="24">
        <f t="shared" si="4"/>
        <v>7880</v>
      </c>
      <c r="R29" s="24">
        <f t="shared" si="5"/>
        <v>3283.3333333333335</v>
      </c>
      <c r="S29" s="24">
        <f t="shared" si="6"/>
        <v>1641.6666666666667</v>
      </c>
      <c r="T29" s="24">
        <f t="shared" si="7"/>
        <v>197</v>
      </c>
      <c r="U29" s="21">
        <f t="shared" si="8"/>
        <v>12936.333333333334</v>
      </c>
    </row>
    <row r="30" spans="1:21" ht="15" thickBot="1" x14ac:dyDescent="0.4">
      <c r="A30" s="5" t="s">
        <v>40</v>
      </c>
      <c r="B30" s="1">
        <v>3838</v>
      </c>
      <c r="C30" s="2"/>
      <c r="D30" s="2">
        <v>105</v>
      </c>
      <c r="E30" s="2"/>
      <c r="F30" s="1">
        <v>3723</v>
      </c>
      <c r="G30" s="1">
        <v>3632</v>
      </c>
      <c r="H30" s="2">
        <v>99</v>
      </c>
      <c r="I30" s="1">
        <v>28064</v>
      </c>
      <c r="J30" s="1">
        <v>26560</v>
      </c>
      <c r="K30" s="9"/>
      <c r="L30" s="28">
        <f t="shared" si="0"/>
        <v>2.7357998957790515E-2</v>
      </c>
      <c r="M30" s="6">
        <f t="shared" si="1"/>
        <v>7000</v>
      </c>
      <c r="N30" s="7">
        <f t="shared" si="2"/>
        <v>0.46814285714285714</v>
      </c>
      <c r="O30" s="7"/>
      <c r="P30" s="24">
        <f t="shared" si="3"/>
        <v>1050</v>
      </c>
      <c r="Q30" s="24">
        <f t="shared" si="4"/>
        <v>4200</v>
      </c>
      <c r="R30" s="24">
        <f t="shared" si="5"/>
        <v>1750</v>
      </c>
      <c r="S30" s="24">
        <f t="shared" si="6"/>
        <v>875</v>
      </c>
      <c r="T30" s="24">
        <f t="shared" si="7"/>
        <v>105</v>
      </c>
      <c r="U30" s="21">
        <f t="shared" si="8"/>
        <v>6895</v>
      </c>
    </row>
    <row r="31" spans="1:21" ht="15" thickBot="1" x14ac:dyDescent="0.4">
      <c r="A31" s="5" t="s">
        <v>30</v>
      </c>
      <c r="B31" s="1">
        <v>3624</v>
      </c>
      <c r="C31" s="2"/>
      <c r="D31" s="2">
        <v>129</v>
      </c>
      <c r="E31" s="2"/>
      <c r="F31" s="1">
        <v>3495</v>
      </c>
      <c r="G31" s="1">
        <v>1213</v>
      </c>
      <c r="H31" s="2">
        <v>43</v>
      </c>
      <c r="I31" s="1">
        <v>37733</v>
      </c>
      <c r="J31" s="1">
        <v>12625</v>
      </c>
      <c r="K31" s="10"/>
      <c r="L31" s="28">
        <f t="shared" si="0"/>
        <v>3.5596026490066227E-2</v>
      </c>
      <c r="M31" s="6">
        <f t="shared" si="1"/>
        <v>8600</v>
      </c>
      <c r="N31" s="7">
        <f t="shared" si="2"/>
        <v>0.59360465116279071</v>
      </c>
      <c r="O31" s="7"/>
      <c r="P31" s="24">
        <f t="shared" si="3"/>
        <v>1290</v>
      </c>
      <c r="Q31" s="24">
        <f t="shared" si="4"/>
        <v>5160</v>
      </c>
      <c r="R31" s="24">
        <f t="shared" si="5"/>
        <v>2150</v>
      </c>
      <c r="S31" s="24">
        <f t="shared" si="6"/>
        <v>1075</v>
      </c>
      <c r="T31" s="24">
        <f t="shared" si="7"/>
        <v>129</v>
      </c>
      <c r="U31" s="21">
        <f t="shared" si="8"/>
        <v>8471</v>
      </c>
    </row>
    <row r="32" spans="1:21" ht="15" thickBot="1" x14ac:dyDescent="0.4">
      <c r="A32" s="5" t="s">
        <v>31</v>
      </c>
      <c r="B32" s="1">
        <v>3321</v>
      </c>
      <c r="C32" s="2"/>
      <c r="D32" s="2">
        <v>142</v>
      </c>
      <c r="E32" s="2"/>
      <c r="F32" s="1">
        <v>2010</v>
      </c>
      <c r="G32" s="1">
        <v>1136</v>
      </c>
      <c r="H32" s="2">
        <v>49</v>
      </c>
      <c r="I32" s="1">
        <v>34504</v>
      </c>
      <c r="J32" s="1">
        <v>11805</v>
      </c>
      <c r="K32" s="9"/>
      <c r="L32" s="28">
        <f t="shared" si="0"/>
        <v>4.2758205359831374E-2</v>
      </c>
      <c r="M32" s="32">
        <f t="shared" si="1"/>
        <v>9466.6666666666679</v>
      </c>
      <c r="N32" s="33">
        <f t="shared" si="2"/>
        <v>0.78767605633802817</v>
      </c>
      <c r="O32" s="7"/>
      <c r="P32" s="24">
        <f t="shared" si="3"/>
        <v>1420.0000000000002</v>
      </c>
      <c r="Q32" s="24">
        <f t="shared" si="4"/>
        <v>5680.0000000000009</v>
      </c>
      <c r="R32" s="24">
        <f t="shared" si="5"/>
        <v>2366.666666666667</v>
      </c>
      <c r="S32" s="24">
        <f t="shared" si="6"/>
        <v>1183.3333333333335</v>
      </c>
      <c r="T32" s="24">
        <f t="shared" si="7"/>
        <v>142</v>
      </c>
      <c r="U32" s="21">
        <f t="shared" si="8"/>
        <v>9324.6666666666679</v>
      </c>
    </row>
    <row r="33" spans="1:21" ht="15" thickBot="1" x14ac:dyDescent="0.4">
      <c r="A33" s="5" t="s">
        <v>28</v>
      </c>
      <c r="B33" s="1">
        <v>2683</v>
      </c>
      <c r="C33" s="2"/>
      <c r="D33" s="2">
        <v>21</v>
      </c>
      <c r="E33" s="2"/>
      <c r="F33" s="1">
        <v>2444</v>
      </c>
      <c r="G33" s="2">
        <v>881</v>
      </c>
      <c r="H33" s="2">
        <v>7</v>
      </c>
      <c r="I33" s="1">
        <v>49678</v>
      </c>
      <c r="J33" s="1">
        <v>16313</v>
      </c>
      <c r="K33" s="10"/>
      <c r="L33" s="28">
        <f t="shared" si="0"/>
        <v>7.8270592620201269E-3</v>
      </c>
      <c r="M33" s="6">
        <f t="shared" si="1"/>
        <v>1400</v>
      </c>
      <c r="N33" s="7">
        <f t="shared" si="2"/>
        <v>0.74571428571428566</v>
      </c>
      <c r="O33" s="7"/>
      <c r="P33" s="24">
        <f t="shared" si="3"/>
        <v>210</v>
      </c>
      <c r="Q33" s="24">
        <f t="shared" si="4"/>
        <v>840</v>
      </c>
      <c r="R33" s="24">
        <f t="shared" si="5"/>
        <v>350</v>
      </c>
      <c r="S33" s="24">
        <f t="shared" si="6"/>
        <v>175</v>
      </c>
      <c r="T33" s="24">
        <f t="shared" si="7"/>
        <v>21</v>
      </c>
      <c r="U33" s="21">
        <f t="shared" si="8"/>
        <v>1379</v>
      </c>
    </row>
    <row r="34" spans="1:21" ht="15" thickBot="1" x14ac:dyDescent="0.4">
      <c r="A34" s="5" t="s">
        <v>38</v>
      </c>
      <c r="B34" s="1">
        <v>2429</v>
      </c>
      <c r="C34" s="2"/>
      <c r="D34" s="2">
        <v>129</v>
      </c>
      <c r="E34" s="2"/>
      <c r="F34" s="1">
        <v>1994</v>
      </c>
      <c r="G34" s="2">
        <v>547</v>
      </c>
      <c r="H34" s="2">
        <v>29</v>
      </c>
      <c r="I34" s="1">
        <v>29747</v>
      </c>
      <c r="J34" s="1">
        <v>6699</v>
      </c>
      <c r="K34" s="10"/>
      <c r="L34" s="28">
        <f t="shared" si="0"/>
        <v>5.3108275010292298E-2</v>
      </c>
      <c r="M34" s="6">
        <f t="shared" si="1"/>
        <v>8600</v>
      </c>
      <c r="N34" s="7">
        <f t="shared" si="2"/>
        <v>0.76813953488372089</v>
      </c>
      <c r="O34" s="7"/>
      <c r="P34" s="24">
        <f t="shared" si="3"/>
        <v>1290</v>
      </c>
      <c r="Q34" s="24">
        <f t="shared" si="4"/>
        <v>5160</v>
      </c>
      <c r="R34" s="24">
        <f t="shared" si="5"/>
        <v>2150</v>
      </c>
      <c r="S34" s="24">
        <f t="shared" si="6"/>
        <v>1075</v>
      </c>
      <c r="T34" s="24">
        <f t="shared" si="7"/>
        <v>129</v>
      </c>
      <c r="U34" s="21">
        <f t="shared" si="8"/>
        <v>8471</v>
      </c>
    </row>
    <row r="35" spans="1:21" ht="15" thickBot="1" x14ac:dyDescent="0.4">
      <c r="A35" s="5" t="s">
        <v>46</v>
      </c>
      <c r="B35" s="1">
        <v>2357</v>
      </c>
      <c r="C35" s="2"/>
      <c r="D35" s="2">
        <v>131</v>
      </c>
      <c r="E35" s="2"/>
      <c r="F35" s="1">
        <v>1071</v>
      </c>
      <c r="G35" s="2">
        <v>602</v>
      </c>
      <c r="H35" s="2">
        <v>33</v>
      </c>
      <c r="I35" s="1">
        <v>30795</v>
      </c>
      <c r="J35" s="1">
        <v>7860</v>
      </c>
      <c r="K35" s="9"/>
      <c r="L35" s="28">
        <f t="shared" si="0"/>
        <v>5.5579126007636828E-2</v>
      </c>
      <c r="M35" s="6">
        <f t="shared" si="1"/>
        <v>8733.3333333333339</v>
      </c>
      <c r="N35" s="7">
        <f t="shared" si="2"/>
        <v>0.87736641221374045</v>
      </c>
      <c r="O35" s="7"/>
      <c r="P35" s="24">
        <f t="shared" si="3"/>
        <v>1310</v>
      </c>
      <c r="Q35" s="24">
        <f t="shared" si="4"/>
        <v>5240</v>
      </c>
      <c r="R35" s="24">
        <f t="shared" si="5"/>
        <v>2183.3333333333335</v>
      </c>
      <c r="S35" s="24">
        <f t="shared" si="6"/>
        <v>1091.6666666666667</v>
      </c>
      <c r="T35" s="24">
        <f t="shared" si="7"/>
        <v>131</v>
      </c>
      <c r="U35" s="21">
        <f t="shared" si="8"/>
        <v>8602.3333333333339</v>
      </c>
    </row>
    <row r="36" spans="1:21" ht="21.5" thickBot="1" x14ac:dyDescent="0.4">
      <c r="A36" s="5" t="s">
        <v>63</v>
      </c>
      <c r="B36" s="1">
        <v>2350</v>
      </c>
      <c r="C36" s="2"/>
      <c r="D36" s="2">
        <v>81</v>
      </c>
      <c r="E36" s="2"/>
      <c r="F36" s="1">
        <v>1717</v>
      </c>
      <c r="G36" s="1">
        <v>3433</v>
      </c>
      <c r="H36" s="2">
        <v>118</v>
      </c>
      <c r="I36" s="1">
        <v>12150</v>
      </c>
      <c r="J36" s="1">
        <v>17750</v>
      </c>
      <c r="K36" s="10"/>
      <c r="L36" s="28">
        <f t="shared" ref="L36:L57" si="9">D36/B36</f>
        <v>3.4468085106382981E-2</v>
      </c>
      <c r="M36" s="6">
        <f t="shared" ref="M36:M58" si="10">D36/$N$1</f>
        <v>5400</v>
      </c>
      <c r="N36" s="7">
        <f t="shared" ref="N36:N58" si="11">ABS(F36-M36)/M36</f>
        <v>0.682037037037037</v>
      </c>
      <c r="O36" s="7"/>
      <c r="P36" s="24">
        <f t="shared" ref="P36:P57" si="12">$P$2*$M36</f>
        <v>810</v>
      </c>
      <c r="Q36" s="24">
        <f t="shared" ref="Q36:Q57" si="13">$Q$2*$M36</f>
        <v>3240</v>
      </c>
      <c r="R36" s="24">
        <f t="shared" ref="R36:R57" si="14">$R$2*$M36</f>
        <v>1350</v>
      </c>
      <c r="S36" s="24">
        <f t="shared" ref="S36:S57" si="15">$S$2*$M36</f>
        <v>675</v>
      </c>
      <c r="T36" s="24">
        <f t="shared" ref="T36:T57" si="16">$T$2*$M36</f>
        <v>81</v>
      </c>
      <c r="U36" s="21">
        <f t="shared" ref="U36:U57" si="17">M36-T36</f>
        <v>5319</v>
      </c>
    </row>
    <row r="37" spans="1:21" ht="15" thickBot="1" x14ac:dyDescent="0.4">
      <c r="A37" s="5" t="s">
        <v>41</v>
      </c>
      <c r="B37" s="1">
        <v>2141</v>
      </c>
      <c r="C37" s="2"/>
      <c r="D37" s="2">
        <v>60</v>
      </c>
      <c r="E37" s="2"/>
      <c r="F37" s="1">
        <v>1094</v>
      </c>
      <c r="G37" s="2">
        <v>683</v>
      </c>
      <c r="H37" s="2">
        <v>19</v>
      </c>
      <c r="I37" s="1">
        <v>20675</v>
      </c>
      <c r="J37" s="1">
        <v>6600</v>
      </c>
      <c r="K37" s="10"/>
      <c r="L37" s="28">
        <f t="shared" si="9"/>
        <v>2.802428771602055E-2</v>
      </c>
      <c r="M37" s="6">
        <f t="shared" si="10"/>
        <v>4000</v>
      </c>
      <c r="N37" s="7">
        <f t="shared" si="11"/>
        <v>0.72650000000000003</v>
      </c>
      <c r="O37" s="7"/>
      <c r="P37" s="24">
        <f t="shared" si="12"/>
        <v>600</v>
      </c>
      <c r="Q37" s="24">
        <f t="shared" si="13"/>
        <v>2400</v>
      </c>
      <c r="R37" s="24">
        <f t="shared" si="14"/>
        <v>1000</v>
      </c>
      <c r="S37" s="24">
        <f t="shared" si="15"/>
        <v>500</v>
      </c>
      <c r="T37" s="24">
        <f t="shared" si="16"/>
        <v>60</v>
      </c>
      <c r="U37" s="21">
        <f t="shared" si="17"/>
        <v>3940</v>
      </c>
    </row>
    <row r="38" spans="1:21" ht="15" thickBot="1" x14ac:dyDescent="0.4">
      <c r="A38" s="5" t="s">
        <v>43</v>
      </c>
      <c r="B38" s="1">
        <v>2075</v>
      </c>
      <c r="C38" s="2"/>
      <c r="D38" s="2">
        <v>52</v>
      </c>
      <c r="E38" s="2"/>
      <c r="F38" s="1">
        <v>1645</v>
      </c>
      <c r="G38" s="1">
        <v>2185</v>
      </c>
      <c r="H38" s="2">
        <v>55</v>
      </c>
      <c r="I38" s="1">
        <v>13350</v>
      </c>
      <c r="J38" s="1">
        <v>14060</v>
      </c>
      <c r="K38" s="10"/>
      <c r="L38" s="28">
        <f t="shared" si="9"/>
        <v>2.506024096385542E-2</v>
      </c>
      <c r="M38" s="6">
        <f t="shared" si="10"/>
        <v>3466.666666666667</v>
      </c>
      <c r="N38" s="7">
        <f t="shared" si="11"/>
        <v>0.52548076923076925</v>
      </c>
      <c r="O38" s="7"/>
      <c r="P38" s="24">
        <f t="shared" si="12"/>
        <v>520</v>
      </c>
      <c r="Q38" s="24">
        <f t="shared" si="13"/>
        <v>2080</v>
      </c>
      <c r="R38" s="24">
        <f t="shared" si="14"/>
        <v>866.66666666666674</v>
      </c>
      <c r="S38" s="24">
        <f t="shared" si="15"/>
        <v>433.33333333333337</v>
      </c>
      <c r="T38" s="24">
        <f t="shared" si="16"/>
        <v>52</v>
      </c>
      <c r="U38" s="21">
        <f t="shared" si="17"/>
        <v>3414.666666666667</v>
      </c>
    </row>
    <row r="39" spans="1:21" ht="15" thickBot="1" x14ac:dyDescent="0.4">
      <c r="A39" s="5" t="s">
        <v>32</v>
      </c>
      <c r="B39" s="1">
        <v>1912</v>
      </c>
      <c r="C39" s="2"/>
      <c r="D39" s="2">
        <v>94</v>
      </c>
      <c r="E39" s="2"/>
      <c r="F39" s="2">
        <v>798</v>
      </c>
      <c r="G39" s="2">
        <v>346</v>
      </c>
      <c r="H39" s="2">
        <v>17</v>
      </c>
      <c r="I39" s="1">
        <v>41675</v>
      </c>
      <c r="J39" s="1">
        <v>7540</v>
      </c>
      <c r="K39" s="9"/>
      <c r="L39" s="28">
        <f t="shared" si="9"/>
        <v>4.9163179916317995E-2</v>
      </c>
      <c r="M39" s="6">
        <f t="shared" si="10"/>
        <v>6266.666666666667</v>
      </c>
      <c r="N39" s="7">
        <f t="shared" si="11"/>
        <v>0.87265957446808506</v>
      </c>
      <c r="O39" s="7"/>
      <c r="P39" s="24">
        <f t="shared" si="12"/>
        <v>940</v>
      </c>
      <c r="Q39" s="24">
        <f t="shared" si="13"/>
        <v>3760</v>
      </c>
      <c r="R39" s="24">
        <f t="shared" si="14"/>
        <v>1566.6666666666667</v>
      </c>
      <c r="S39" s="24">
        <f t="shared" si="15"/>
        <v>783.33333333333337</v>
      </c>
      <c r="T39" s="24">
        <f t="shared" si="16"/>
        <v>94</v>
      </c>
      <c r="U39" s="21">
        <f t="shared" si="17"/>
        <v>6172.666666666667</v>
      </c>
    </row>
    <row r="40" spans="1:21" ht="15" thickBot="1" x14ac:dyDescent="0.4">
      <c r="A40" s="5" t="s">
        <v>37</v>
      </c>
      <c r="B40" s="1">
        <v>1736</v>
      </c>
      <c r="C40" s="2"/>
      <c r="D40" s="2">
        <v>64</v>
      </c>
      <c r="E40" s="2"/>
      <c r="F40" s="1">
        <v>1672</v>
      </c>
      <c r="G40" s="2">
        <v>425</v>
      </c>
      <c r="H40" s="2">
        <v>16</v>
      </c>
      <c r="I40" s="1">
        <v>33351</v>
      </c>
      <c r="J40" s="1">
        <v>8170</v>
      </c>
      <c r="K40" s="9"/>
      <c r="L40" s="28">
        <f t="shared" si="9"/>
        <v>3.6866359447004608E-2</v>
      </c>
      <c r="M40" s="6">
        <f t="shared" si="10"/>
        <v>4266.666666666667</v>
      </c>
      <c r="N40" s="7">
        <f t="shared" si="11"/>
        <v>0.60812500000000003</v>
      </c>
      <c r="O40" s="7"/>
      <c r="P40" s="24">
        <f t="shared" si="12"/>
        <v>640</v>
      </c>
      <c r="Q40" s="24">
        <f t="shared" si="13"/>
        <v>2560</v>
      </c>
      <c r="R40" s="24">
        <f t="shared" si="14"/>
        <v>1066.6666666666667</v>
      </c>
      <c r="S40" s="24">
        <f t="shared" si="15"/>
        <v>533.33333333333337</v>
      </c>
      <c r="T40" s="24">
        <f t="shared" si="16"/>
        <v>64</v>
      </c>
      <c r="U40" s="21">
        <f t="shared" si="17"/>
        <v>4202.666666666667</v>
      </c>
    </row>
    <row r="41" spans="1:21" ht="15" thickBot="1" x14ac:dyDescent="0.4">
      <c r="A41" s="5" t="s">
        <v>34</v>
      </c>
      <c r="B41" s="1">
        <v>1620</v>
      </c>
      <c r="C41" s="2"/>
      <c r="D41" s="2">
        <v>37</v>
      </c>
      <c r="E41" s="2"/>
      <c r="F41" s="1">
        <v>1035</v>
      </c>
      <c r="G41" s="2">
        <v>542</v>
      </c>
      <c r="H41" s="2">
        <v>12</v>
      </c>
      <c r="I41" s="1">
        <v>22675</v>
      </c>
      <c r="J41" s="1">
        <v>7582</v>
      </c>
      <c r="K41" s="10"/>
      <c r="L41" s="28">
        <f t="shared" si="9"/>
        <v>2.2839506172839506E-2</v>
      </c>
      <c r="M41" s="6">
        <f t="shared" si="10"/>
        <v>2466.666666666667</v>
      </c>
      <c r="N41" s="7">
        <f t="shared" si="11"/>
        <v>0.58040540540540542</v>
      </c>
      <c r="O41" s="7"/>
      <c r="P41" s="24">
        <f t="shared" si="12"/>
        <v>370.00000000000006</v>
      </c>
      <c r="Q41" s="24">
        <f t="shared" si="13"/>
        <v>1480.0000000000002</v>
      </c>
      <c r="R41" s="24">
        <f t="shared" si="14"/>
        <v>616.66666666666674</v>
      </c>
      <c r="S41" s="24">
        <f t="shared" si="15"/>
        <v>308.33333333333337</v>
      </c>
      <c r="T41" s="24">
        <f t="shared" si="16"/>
        <v>37</v>
      </c>
      <c r="U41" s="21">
        <f t="shared" si="17"/>
        <v>2429.666666666667</v>
      </c>
    </row>
    <row r="42" spans="1:21" ht="15" thickBot="1" x14ac:dyDescent="0.4">
      <c r="A42" s="5" t="s">
        <v>49</v>
      </c>
      <c r="B42" s="1">
        <v>1609</v>
      </c>
      <c r="C42" s="2"/>
      <c r="D42" s="2">
        <v>41</v>
      </c>
      <c r="E42" s="2"/>
      <c r="F42" s="1">
        <v>1544</v>
      </c>
      <c r="G42" s="2">
        <v>953</v>
      </c>
      <c r="H42" s="2">
        <v>24</v>
      </c>
      <c r="I42" s="1">
        <v>16183</v>
      </c>
      <c r="J42" s="1">
        <v>9588</v>
      </c>
      <c r="K42" s="9"/>
      <c r="L42" s="28">
        <f t="shared" si="9"/>
        <v>2.54816656308266E-2</v>
      </c>
      <c r="M42" s="6">
        <f t="shared" si="10"/>
        <v>2733.3333333333335</v>
      </c>
      <c r="N42" s="7">
        <f t="shared" si="11"/>
        <v>0.43512195121951225</v>
      </c>
      <c r="O42" s="7"/>
      <c r="P42" s="24">
        <f t="shared" si="12"/>
        <v>410</v>
      </c>
      <c r="Q42" s="24">
        <f t="shared" si="13"/>
        <v>1640</v>
      </c>
      <c r="R42" s="24">
        <f t="shared" si="14"/>
        <v>683.33333333333337</v>
      </c>
      <c r="S42" s="24">
        <f t="shared" si="15"/>
        <v>341.66666666666669</v>
      </c>
      <c r="T42" s="24">
        <f t="shared" si="16"/>
        <v>41</v>
      </c>
      <c r="U42" s="21">
        <f t="shared" si="17"/>
        <v>2692.3333333333335</v>
      </c>
    </row>
    <row r="43" spans="1:21" ht="15" thickBot="1" x14ac:dyDescent="0.4">
      <c r="A43" s="5" t="s">
        <v>45</v>
      </c>
      <c r="B43" s="1">
        <v>1603</v>
      </c>
      <c r="C43" s="2"/>
      <c r="D43" s="2">
        <v>80</v>
      </c>
      <c r="E43" s="2"/>
      <c r="F43" s="1">
        <v>1283</v>
      </c>
      <c r="G43" s="2">
        <v>551</v>
      </c>
      <c r="H43" s="2">
        <v>28</v>
      </c>
      <c r="I43" s="1">
        <v>16122</v>
      </c>
      <c r="J43" s="1">
        <v>5543</v>
      </c>
      <c r="K43" s="9"/>
      <c r="L43" s="28">
        <f t="shared" si="9"/>
        <v>4.9906425452276984E-2</v>
      </c>
      <c r="M43" s="6">
        <f t="shared" si="10"/>
        <v>5333.3333333333339</v>
      </c>
      <c r="N43" s="7">
        <f t="shared" si="11"/>
        <v>0.75943749999999999</v>
      </c>
      <c r="O43" s="7"/>
      <c r="P43" s="24">
        <f t="shared" si="12"/>
        <v>800.00000000000011</v>
      </c>
      <c r="Q43" s="24">
        <f t="shared" si="13"/>
        <v>3200.0000000000005</v>
      </c>
      <c r="R43" s="24">
        <f t="shared" si="14"/>
        <v>1333.3333333333335</v>
      </c>
      <c r="S43" s="24">
        <f t="shared" si="15"/>
        <v>666.66666666666674</v>
      </c>
      <c r="T43" s="24">
        <f t="shared" si="16"/>
        <v>80</v>
      </c>
      <c r="U43" s="21">
        <f t="shared" si="17"/>
        <v>5253.3333333333339</v>
      </c>
    </row>
    <row r="44" spans="1:21" ht="15" thickBot="1" x14ac:dyDescent="0.4">
      <c r="A44" s="5" t="s">
        <v>44</v>
      </c>
      <c r="B44" s="1">
        <v>1597</v>
      </c>
      <c r="C44" s="2"/>
      <c r="D44" s="2">
        <v>44</v>
      </c>
      <c r="E44" s="2"/>
      <c r="F44" s="1">
        <v>1258</v>
      </c>
      <c r="G44" s="2">
        <v>763</v>
      </c>
      <c r="H44" s="2">
        <v>21</v>
      </c>
      <c r="I44" s="1">
        <v>34488</v>
      </c>
      <c r="J44" s="1">
        <v>16482</v>
      </c>
      <c r="K44" s="10"/>
      <c r="L44" s="28">
        <f t="shared" si="9"/>
        <v>2.7551659361302442E-2</v>
      </c>
      <c r="M44" s="6">
        <f t="shared" si="10"/>
        <v>2933.3333333333335</v>
      </c>
      <c r="N44" s="7">
        <f t="shared" si="11"/>
        <v>0.57113636363636366</v>
      </c>
      <c r="O44" s="7"/>
      <c r="P44" s="24">
        <f t="shared" si="12"/>
        <v>440</v>
      </c>
      <c r="Q44" s="24">
        <f t="shared" si="13"/>
        <v>1760</v>
      </c>
      <c r="R44" s="24">
        <f t="shared" si="14"/>
        <v>733.33333333333337</v>
      </c>
      <c r="S44" s="24">
        <f t="shared" si="15"/>
        <v>366.66666666666669</v>
      </c>
      <c r="T44" s="24">
        <f t="shared" si="16"/>
        <v>44</v>
      </c>
      <c r="U44" s="21">
        <f t="shared" si="17"/>
        <v>2889.3333333333335</v>
      </c>
    </row>
    <row r="45" spans="1:21" ht="15" thickBot="1" x14ac:dyDescent="0.4">
      <c r="A45" s="5" t="s">
        <v>54</v>
      </c>
      <c r="B45" s="1">
        <v>1311</v>
      </c>
      <c r="C45" s="2"/>
      <c r="D45" s="2">
        <v>7</v>
      </c>
      <c r="E45" s="2"/>
      <c r="F45" s="2">
        <v>931</v>
      </c>
      <c r="G45" s="1">
        <v>1517</v>
      </c>
      <c r="H45" s="2">
        <v>8</v>
      </c>
      <c r="I45" s="1">
        <v>9859</v>
      </c>
      <c r="J45" s="1">
        <v>11407</v>
      </c>
      <c r="K45" s="10"/>
      <c r="L45" s="28">
        <f t="shared" si="9"/>
        <v>5.3394355453852023E-3</v>
      </c>
      <c r="M45" s="6">
        <f t="shared" si="10"/>
        <v>466.66666666666669</v>
      </c>
      <c r="N45" s="7">
        <f t="shared" si="11"/>
        <v>0.99499999999999988</v>
      </c>
      <c r="O45" s="7"/>
      <c r="P45" s="24">
        <f t="shared" si="12"/>
        <v>70</v>
      </c>
      <c r="Q45" s="24">
        <f t="shared" si="13"/>
        <v>280</v>
      </c>
      <c r="R45" s="24">
        <f t="shared" si="14"/>
        <v>116.66666666666667</v>
      </c>
      <c r="S45" s="24">
        <f t="shared" si="15"/>
        <v>58.333333333333336</v>
      </c>
      <c r="T45" s="24">
        <f t="shared" si="16"/>
        <v>7</v>
      </c>
      <c r="U45" s="21">
        <f t="shared" si="17"/>
        <v>459.66666666666669</v>
      </c>
    </row>
    <row r="46" spans="1:21" ht="15" thickBot="1" x14ac:dyDescent="0.4">
      <c r="A46" s="5" t="s">
        <v>42</v>
      </c>
      <c r="B46" s="1">
        <v>1211</v>
      </c>
      <c r="C46" s="2"/>
      <c r="D46" s="2">
        <v>34</v>
      </c>
      <c r="E46" s="2"/>
      <c r="F46" s="2">
        <v>722</v>
      </c>
      <c r="G46" s="2">
        <v>901</v>
      </c>
      <c r="H46" s="2">
        <v>25</v>
      </c>
      <c r="I46" s="1">
        <v>12632</v>
      </c>
      <c r="J46" s="1">
        <v>9401</v>
      </c>
      <c r="K46" s="10"/>
      <c r="L46" s="28">
        <f t="shared" si="9"/>
        <v>2.8075970272502065E-2</v>
      </c>
      <c r="M46" s="6">
        <f t="shared" si="10"/>
        <v>2266.666666666667</v>
      </c>
      <c r="N46" s="7">
        <f t="shared" si="11"/>
        <v>0.68147058823529416</v>
      </c>
      <c r="O46" s="7"/>
      <c r="P46" s="24">
        <f t="shared" si="12"/>
        <v>340.00000000000006</v>
      </c>
      <c r="Q46" s="24">
        <f t="shared" si="13"/>
        <v>1360.0000000000002</v>
      </c>
      <c r="R46" s="24">
        <f t="shared" si="14"/>
        <v>566.66666666666674</v>
      </c>
      <c r="S46" s="24">
        <f t="shared" si="15"/>
        <v>283.33333333333337</v>
      </c>
      <c r="T46" s="24">
        <f t="shared" si="16"/>
        <v>34</v>
      </c>
      <c r="U46" s="21">
        <f t="shared" si="17"/>
        <v>2232.666666666667</v>
      </c>
    </row>
    <row r="47" spans="1:21" ht="15" thickBot="1" x14ac:dyDescent="0.4">
      <c r="A47" s="5" t="s">
        <v>50</v>
      </c>
      <c r="B47" s="1">
        <v>1066</v>
      </c>
      <c r="C47" s="2"/>
      <c r="D47" s="2">
        <v>24</v>
      </c>
      <c r="E47" s="2"/>
      <c r="F47" s="1">
        <v>1020</v>
      </c>
      <c r="G47" s="2">
        <v>560</v>
      </c>
      <c r="H47" s="2">
        <v>13</v>
      </c>
      <c r="I47" s="1">
        <v>13173</v>
      </c>
      <c r="J47" s="1">
        <v>6916</v>
      </c>
      <c r="K47" s="9"/>
      <c r="L47" s="28">
        <f t="shared" si="9"/>
        <v>2.2514071294559099E-2</v>
      </c>
      <c r="M47" s="6">
        <f t="shared" si="10"/>
        <v>1600</v>
      </c>
      <c r="N47" s="7">
        <f t="shared" si="11"/>
        <v>0.36249999999999999</v>
      </c>
      <c r="O47" s="7"/>
      <c r="P47" s="24">
        <f t="shared" si="12"/>
        <v>240</v>
      </c>
      <c r="Q47" s="24">
        <f t="shared" si="13"/>
        <v>960</v>
      </c>
      <c r="R47" s="24">
        <f t="shared" si="14"/>
        <v>400</v>
      </c>
      <c r="S47" s="24">
        <f t="shared" si="15"/>
        <v>200</v>
      </c>
      <c r="T47" s="24">
        <f t="shared" si="16"/>
        <v>24</v>
      </c>
      <c r="U47" s="21">
        <f t="shared" si="17"/>
        <v>1576</v>
      </c>
    </row>
    <row r="48" spans="1:21" ht="15" thickBot="1" x14ac:dyDescent="0.4">
      <c r="A48" s="5" t="s">
        <v>39</v>
      </c>
      <c r="B48" s="2">
        <v>796</v>
      </c>
      <c r="C48" s="2"/>
      <c r="D48" s="2">
        <v>27</v>
      </c>
      <c r="E48" s="2"/>
      <c r="F48" s="2">
        <v>436</v>
      </c>
      <c r="G48" s="2">
        <v>597</v>
      </c>
      <c r="H48" s="2">
        <v>20</v>
      </c>
      <c r="I48" s="1">
        <v>14872</v>
      </c>
      <c r="J48" s="1">
        <v>11158</v>
      </c>
      <c r="K48" s="9"/>
      <c r="L48" s="28">
        <f t="shared" si="9"/>
        <v>3.391959798994975E-2</v>
      </c>
      <c r="M48" s="6">
        <f t="shared" si="10"/>
        <v>1800</v>
      </c>
      <c r="N48" s="7">
        <f t="shared" si="11"/>
        <v>0.75777777777777777</v>
      </c>
      <c r="O48" s="7"/>
      <c r="P48" s="24">
        <f t="shared" si="12"/>
        <v>270</v>
      </c>
      <c r="Q48" s="24">
        <f t="shared" si="13"/>
        <v>1080</v>
      </c>
      <c r="R48" s="24">
        <f t="shared" si="14"/>
        <v>450</v>
      </c>
      <c r="S48" s="24">
        <f t="shared" si="15"/>
        <v>225</v>
      </c>
      <c r="T48" s="24">
        <f t="shared" si="16"/>
        <v>27</v>
      </c>
      <c r="U48" s="21">
        <f t="shared" si="17"/>
        <v>1773</v>
      </c>
    </row>
    <row r="49" spans="1:21" ht="15" thickBot="1" x14ac:dyDescent="0.4">
      <c r="A49" s="5" t="s">
        <v>48</v>
      </c>
      <c r="B49" s="2">
        <v>768</v>
      </c>
      <c r="C49" s="2"/>
      <c r="D49" s="2">
        <v>35</v>
      </c>
      <c r="E49" s="2"/>
      <c r="F49" s="2">
        <v>733</v>
      </c>
      <c r="G49" s="1">
        <v>1229</v>
      </c>
      <c r="H49" s="2">
        <v>56</v>
      </c>
      <c r="I49" s="1">
        <v>11507</v>
      </c>
      <c r="J49" s="1">
        <v>18412</v>
      </c>
      <c r="K49" s="10"/>
      <c r="L49" s="28">
        <f t="shared" si="9"/>
        <v>4.5572916666666664E-2</v>
      </c>
      <c r="M49" s="6">
        <f t="shared" si="10"/>
        <v>2333.3333333333335</v>
      </c>
      <c r="N49" s="7">
        <f t="shared" si="11"/>
        <v>0.68585714285714283</v>
      </c>
      <c r="O49" s="7"/>
      <c r="P49" s="24">
        <f t="shared" si="12"/>
        <v>350</v>
      </c>
      <c r="Q49" s="24">
        <f t="shared" si="13"/>
        <v>1400</v>
      </c>
      <c r="R49" s="24">
        <f t="shared" si="14"/>
        <v>583.33333333333337</v>
      </c>
      <c r="S49" s="24">
        <f t="shared" si="15"/>
        <v>291.66666666666669</v>
      </c>
      <c r="T49" s="24">
        <f t="shared" si="16"/>
        <v>35</v>
      </c>
      <c r="U49" s="21">
        <f t="shared" si="17"/>
        <v>2298.3333333333335</v>
      </c>
    </row>
    <row r="50" spans="1:21" ht="15" thickBot="1" x14ac:dyDescent="0.4">
      <c r="A50" s="5" t="s">
        <v>56</v>
      </c>
      <c r="B50" s="2">
        <v>739</v>
      </c>
      <c r="C50" s="2"/>
      <c r="D50" s="2">
        <v>13</v>
      </c>
      <c r="E50" s="2"/>
      <c r="F50" s="2">
        <v>579</v>
      </c>
      <c r="G50" s="2">
        <v>404</v>
      </c>
      <c r="H50" s="2">
        <v>7</v>
      </c>
      <c r="I50" s="1">
        <v>18306</v>
      </c>
      <c r="J50" s="1">
        <v>10008</v>
      </c>
      <c r="K50" s="10"/>
      <c r="L50" s="28">
        <f t="shared" si="9"/>
        <v>1.7591339648173207E-2</v>
      </c>
      <c r="M50" s="6">
        <f t="shared" si="10"/>
        <v>866.66666666666674</v>
      </c>
      <c r="N50" s="7">
        <f t="shared" si="11"/>
        <v>0.33192307692307699</v>
      </c>
      <c r="O50" s="7"/>
      <c r="P50" s="24">
        <f t="shared" si="12"/>
        <v>130</v>
      </c>
      <c r="Q50" s="24">
        <f t="shared" si="13"/>
        <v>520</v>
      </c>
      <c r="R50" s="24">
        <f t="shared" si="14"/>
        <v>216.66666666666669</v>
      </c>
      <c r="S50" s="24">
        <f t="shared" si="15"/>
        <v>108.33333333333334</v>
      </c>
      <c r="T50" s="24">
        <f t="shared" si="16"/>
        <v>13</v>
      </c>
      <c r="U50" s="21">
        <f t="shared" si="17"/>
        <v>853.66666666666674</v>
      </c>
    </row>
    <row r="51" spans="1:21" ht="15" thickBot="1" x14ac:dyDescent="0.4">
      <c r="A51" s="5" t="s">
        <v>47</v>
      </c>
      <c r="B51" s="2">
        <v>541</v>
      </c>
      <c r="C51" s="2"/>
      <c r="D51" s="2">
        <v>9</v>
      </c>
      <c r="E51" s="2"/>
      <c r="F51" s="2">
        <v>158</v>
      </c>
      <c r="G51" s="2">
        <v>380</v>
      </c>
      <c r="H51" s="2">
        <v>6</v>
      </c>
      <c r="I51" s="1">
        <v>21985</v>
      </c>
      <c r="J51" s="1">
        <v>15460</v>
      </c>
      <c r="K51" s="9"/>
      <c r="L51" s="28">
        <f t="shared" si="9"/>
        <v>1.6635859519408502E-2</v>
      </c>
      <c r="M51" s="6">
        <f t="shared" si="10"/>
        <v>600</v>
      </c>
      <c r="N51" s="7">
        <f t="shared" si="11"/>
        <v>0.73666666666666669</v>
      </c>
      <c r="O51" s="7"/>
      <c r="P51" s="24">
        <f t="shared" si="12"/>
        <v>90</v>
      </c>
      <c r="Q51" s="24">
        <f t="shared" si="13"/>
        <v>360</v>
      </c>
      <c r="R51" s="24">
        <f t="shared" si="14"/>
        <v>150</v>
      </c>
      <c r="S51" s="24">
        <f t="shared" si="15"/>
        <v>75</v>
      </c>
      <c r="T51" s="24">
        <f t="shared" si="16"/>
        <v>9</v>
      </c>
      <c r="U51" s="21">
        <f t="shared" si="17"/>
        <v>591</v>
      </c>
    </row>
    <row r="52" spans="1:21" ht="15" thickBot="1" x14ac:dyDescent="0.4">
      <c r="A52" s="5" t="s">
        <v>51</v>
      </c>
      <c r="B52" s="2">
        <v>415</v>
      </c>
      <c r="C52" s="2"/>
      <c r="D52" s="2">
        <v>7</v>
      </c>
      <c r="E52" s="2"/>
      <c r="F52" s="2">
        <v>190</v>
      </c>
      <c r="G52" s="2">
        <v>398</v>
      </c>
      <c r="H52" s="2">
        <v>7</v>
      </c>
      <c r="I52" s="1">
        <v>9936</v>
      </c>
      <c r="J52" s="1">
        <v>9538</v>
      </c>
      <c r="K52" s="9"/>
      <c r="L52" s="28">
        <f t="shared" si="9"/>
        <v>1.6867469879518072E-2</v>
      </c>
      <c r="M52" s="6">
        <f t="shared" si="10"/>
        <v>466.66666666666669</v>
      </c>
      <c r="N52" s="7">
        <f t="shared" si="11"/>
        <v>0.59285714285714286</v>
      </c>
      <c r="O52" s="7"/>
      <c r="P52" s="24">
        <f t="shared" si="12"/>
        <v>70</v>
      </c>
      <c r="Q52" s="24">
        <f t="shared" si="13"/>
        <v>280</v>
      </c>
      <c r="R52" s="24">
        <f t="shared" si="14"/>
        <v>116.66666666666667</v>
      </c>
      <c r="S52" s="24">
        <f t="shared" si="15"/>
        <v>58.333333333333336</v>
      </c>
      <c r="T52" s="24">
        <f t="shared" si="16"/>
        <v>7</v>
      </c>
      <c r="U52" s="21">
        <f t="shared" si="17"/>
        <v>459.66666666666669</v>
      </c>
    </row>
    <row r="53" spans="1:21" ht="15" thickBot="1" x14ac:dyDescent="0.4">
      <c r="A53" s="5" t="s">
        <v>55</v>
      </c>
      <c r="B53" s="2">
        <v>401</v>
      </c>
      <c r="C53" s="2"/>
      <c r="D53" s="2">
        <v>2</v>
      </c>
      <c r="E53" s="2"/>
      <c r="F53" s="2">
        <v>223</v>
      </c>
      <c r="G53" s="2">
        <v>689</v>
      </c>
      <c r="H53" s="2">
        <v>3</v>
      </c>
      <c r="I53" s="1">
        <v>6129</v>
      </c>
      <c r="J53" s="1">
        <v>10534</v>
      </c>
      <c r="K53" s="9"/>
      <c r="L53" s="28">
        <f t="shared" si="9"/>
        <v>4.9875311720698253E-3</v>
      </c>
      <c r="M53" s="6">
        <f t="shared" si="10"/>
        <v>133.33333333333334</v>
      </c>
      <c r="N53" s="7">
        <f t="shared" si="11"/>
        <v>0.67249999999999988</v>
      </c>
      <c r="O53" s="7"/>
      <c r="P53" s="24">
        <f t="shared" si="12"/>
        <v>20</v>
      </c>
      <c r="Q53" s="24">
        <f t="shared" si="13"/>
        <v>80</v>
      </c>
      <c r="R53" s="24">
        <f t="shared" si="14"/>
        <v>33.333333333333336</v>
      </c>
      <c r="S53" s="24">
        <f t="shared" si="15"/>
        <v>16.666666666666668</v>
      </c>
      <c r="T53" s="24">
        <f t="shared" si="16"/>
        <v>2</v>
      </c>
      <c r="U53" s="21">
        <f t="shared" si="17"/>
        <v>131.33333333333334</v>
      </c>
    </row>
    <row r="54" spans="1:21" ht="15" thickBot="1" x14ac:dyDescent="0.4">
      <c r="A54" s="5" t="s">
        <v>53</v>
      </c>
      <c r="B54" s="2">
        <v>393</v>
      </c>
      <c r="C54" s="2"/>
      <c r="D54" s="2">
        <v>9</v>
      </c>
      <c r="E54" s="2"/>
      <c r="F54" s="2">
        <v>221</v>
      </c>
      <c r="G54" s="2">
        <v>522</v>
      </c>
      <c r="H54" s="2">
        <v>12</v>
      </c>
      <c r="I54" s="1">
        <v>11704</v>
      </c>
      <c r="J54" s="1">
        <v>15560</v>
      </c>
      <c r="K54" s="10"/>
      <c r="L54" s="28">
        <f t="shared" si="9"/>
        <v>2.2900763358778626E-2</v>
      </c>
      <c r="M54" s="6">
        <f t="shared" si="10"/>
        <v>600</v>
      </c>
      <c r="N54" s="7">
        <f t="shared" si="11"/>
        <v>0.63166666666666671</v>
      </c>
      <c r="O54" s="7"/>
      <c r="P54" s="24">
        <f t="shared" si="12"/>
        <v>90</v>
      </c>
      <c r="Q54" s="24">
        <f t="shared" si="13"/>
        <v>360</v>
      </c>
      <c r="R54" s="24">
        <f t="shared" si="14"/>
        <v>150</v>
      </c>
      <c r="S54" s="24">
        <f t="shared" si="15"/>
        <v>75</v>
      </c>
      <c r="T54" s="24">
        <f t="shared" si="16"/>
        <v>9</v>
      </c>
      <c r="U54" s="21">
        <f t="shared" si="17"/>
        <v>591</v>
      </c>
    </row>
    <row r="55" spans="1:21" ht="15" thickBot="1" x14ac:dyDescent="0.4">
      <c r="A55" s="5" t="s">
        <v>52</v>
      </c>
      <c r="B55" s="2">
        <v>300</v>
      </c>
      <c r="C55" s="2"/>
      <c r="D55" s="2">
        <v>9</v>
      </c>
      <c r="E55" s="2"/>
      <c r="F55" s="2">
        <v>181</v>
      </c>
      <c r="G55" s="2">
        <v>406</v>
      </c>
      <c r="H55" s="2">
        <v>12</v>
      </c>
      <c r="I55" s="1">
        <v>8735</v>
      </c>
      <c r="J55" s="1">
        <v>11828</v>
      </c>
      <c r="K55" s="10"/>
      <c r="L55" s="28">
        <f t="shared" si="9"/>
        <v>0.03</v>
      </c>
      <c r="M55" s="6">
        <f t="shared" si="10"/>
        <v>600</v>
      </c>
      <c r="N55" s="7">
        <f t="shared" si="11"/>
        <v>0.69833333333333336</v>
      </c>
      <c r="O55" s="7"/>
      <c r="P55" s="24">
        <f t="shared" si="12"/>
        <v>90</v>
      </c>
      <c r="Q55" s="24">
        <f t="shared" si="13"/>
        <v>360</v>
      </c>
      <c r="R55" s="24">
        <f t="shared" si="14"/>
        <v>150</v>
      </c>
      <c r="S55" s="24">
        <f t="shared" si="15"/>
        <v>75</v>
      </c>
      <c r="T55" s="24">
        <f t="shared" si="16"/>
        <v>9</v>
      </c>
      <c r="U55" s="21">
        <f t="shared" si="17"/>
        <v>591</v>
      </c>
    </row>
    <row r="56" spans="1:21" ht="15" thickBot="1" x14ac:dyDescent="0.4">
      <c r="A56" s="5" t="s">
        <v>64</v>
      </c>
      <c r="B56" s="2">
        <v>135</v>
      </c>
      <c r="C56" s="2"/>
      <c r="D56" s="2">
        <v>5</v>
      </c>
      <c r="E56" s="2"/>
      <c r="F56" s="2">
        <v>57</v>
      </c>
      <c r="G56" s="2"/>
      <c r="H56" s="2"/>
      <c r="I56" s="2">
        <v>605</v>
      </c>
      <c r="J56" s="2"/>
      <c r="K56" s="10"/>
      <c r="L56" s="28">
        <f t="shared" si="9"/>
        <v>3.7037037037037035E-2</v>
      </c>
      <c r="M56" s="6">
        <f t="shared" si="10"/>
        <v>333.33333333333337</v>
      </c>
      <c r="N56" s="7">
        <f t="shared" si="11"/>
        <v>0.82900000000000007</v>
      </c>
      <c r="O56" s="7"/>
      <c r="P56" s="24">
        <f t="shared" si="12"/>
        <v>50.000000000000007</v>
      </c>
      <c r="Q56" s="24">
        <f t="shared" si="13"/>
        <v>200.00000000000003</v>
      </c>
      <c r="R56" s="24">
        <f t="shared" si="14"/>
        <v>83.333333333333343</v>
      </c>
      <c r="S56" s="24">
        <f t="shared" si="15"/>
        <v>41.666666666666671</v>
      </c>
      <c r="T56" s="24">
        <f t="shared" si="16"/>
        <v>5</v>
      </c>
      <c r="U56" s="21">
        <f t="shared" si="17"/>
        <v>328.33333333333337</v>
      </c>
    </row>
    <row r="57" spans="1:21" ht="21.5" thickBot="1" x14ac:dyDescent="0.4">
      <c r="A57" s="5" t="s">
        <v>67</v>
      </c>
      <c r="B57" s="2">
        <v>13</v>
      </c>
      <c r="C57" s="2"/>
      <c r="D57" s="2">
        <v>2</v>
      </c>
      <c r="E57" s="2"/>
      <c r="F57" s="2">
        <v>11</v>
      </c>
      <c r="G57" s="2"/>
      <c r="H57" s="2"/>
      <c r="I57" s="2">
        <v>45</v>
      </c>
      <c r="J57" s="2"/>
      <c r="K57" s="10"/>
      <c r="L57" s="28">
        <f t="shared" si="9"/>
        <v>0.15384615384615385</v>
      </c>
      <c r="M57" s="6">
        <f t="shared" si="10"/>
        <v>133.33333333333334</v>
      </c>
      <c r="N57" s="7">
        <f t="shared" si="11"/>
        <v>0.91749999999999998</v>
      </c>
      <c r="O57" s="7"/>
      <c r="P57" s="24">
        <f t="shared" si="12"/>
        <v>20</v>
      </c>
      <c r="Q57" s="24">
        <f t="shared" si="13"/>
        <v>80</v>
      </c>
      <c r="R57" s="24">
        <f t="shared" si="14"/>
        <v>33.333333333333336</v>
      </c>
      <c r="S57" s="24">
        <f t="shared" si="15"/>
        <v>16.666666666666668</v>
      </c>
      <c r="T57" s="24">
        <f t="shared" si="16"/>
        <v>2</v>
      </c>
      <c r="U57" s="21">
        <f t="shared" si="17"/>
        <v>131.33333333333334</v>
      </c>
    </row>
    <row r="58" spans="1:21" ht="15" thickBot="1" x14ac:dyDescent="0.4">
      <c r="A58" s="5" t="s">
        <v>65</v>
      </c>
      <c r="B58" s="1">
        <v>1043</v>
      </c>
      <c r="C58" s="2"/>
      <c r="D58" s="2">
        <v>56</v>
      </c>
      <c r="E58" s="2"/>
      <c r="F58" s="2">
        <v>983</v>
      </c>
      <c r="G58" s="2">
        <v>308</v>
      </c>
      <c r="H58" s="2">
        <v>17</v>
      </c>
      <c r="I58" s="1">
        <v>9829</v>
      </c>
      <c r="J58" s="1">
        <v>2902</v>
      </c>
      <c r="K58" s="9"/>
      <c r="L58" s="27"/>
      <c r="M58" s="6">
        <f t="shared" si="10"/>
        <v>3733.3333333333335</v>
      </c>
      <c r="N58" s="7">
        <f t="shared" si="11"/>
        <v>0.73669642857142859</v>
      </c>
      <c r="O58" s="7"/>
      <c r="P58" s="24">
        <f>P55*$M58</f>
        <v>336000</v>
      </c>
      <c r="Q58" s="24">
        <f>Q55*$M58</f>
        <v>1344000</v>
      </c>
      <c r="R58" s="24">
        <f>R55*$M58</f>
        <v>560000</v>
      </c>
      <c r="S58" s="24">
        <f>S55*$M58</f>
        <v>280000</v>
      </c>
      <c r="T58" s="24">
        <f>T55*$M58</f>
        <v>33600</v>
      </c>
    </row>
    <row r="59" spans="1:21" ht="21.5" thickBot="1" x14ac:dyDescent="0.4">
      <c r="A59" s="16" t="s">
        <v>66</v>
      </c>
      <c r="B59" s="17">
        <v>51</v>
      </c>
      <c r="C59" s="17"/>
      <c r="D59" s="17">
        <v>1</v>
      </c>
      <c r="E59" s="17"/>
      <c r="F59" s="17">
        <v>4</v>
      </c>
      <c r="G59" s="17"/>
      <c r="H59" s="17"/>
      <c r="I59" s="17">
        <v>417</v>
      </c>
      <c r="J59" s="17"/>
      <c r="K59" s="44"/>
      <c r="L59" s="26"/>
      <c r="M59" s="6"/>
      <c r="N59" s="7"/>
      <c r="O59" s="7"/>
    </row>
  </sheetData>
  <mergeCells count="2">
    <mergeCell ref="K1:M1"/>
    <mergeCell ref="P1:T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N68"/>
  <sheetViews>
    <sheetView workbookViewId="0">
      <pane xSplit="1" ySplit="1" topLeftCell="B22" activePane="bottomRight" state="frozen"/>
      <selection pane="topRight" activeCell="B1" sqref="B1"/>
      <selection pane="bottomLeft" activeCell="A2" sqref="A2"/>
      <selection pane="bottomRight" activeCell="A2" sqref="A2:D56"/>
    </sheetView>
  </sheetViews>
  <sheetFormatPr defaultRowHeight="13" x14ac:dyDescent="0.3"/>
  <cols>
    <col min="1" max="1" width="20.90625" style="37" customWidth="1"/>
    <col min="2" max="2" width="14.36328125" style="37" customWidth="1"/>
    <col min="3" max="3" width="14.36328125" style="37" hidden="1" customWidth="1"/>
    <col min="4" max="4" width="14.36328125" style="37" customWidth="1"/>
    <col min="5" max="5" width="14.36328125" style="37" hidden="1" customWidth="1"/>
    <col min="6" max="10" width="14.36328125" style="37" customWidth="1"/>
    <col min="11" max="11" width="8.7265625" style="36"/>
    <col min="12" max="12" width="10.08984375" style="36" customWidth="1"/>
    <col min="13" max="16384" width="8.7265625" style="36"/>
  </cols>
  <sheetData>
    <row r="1" spans="1:12" customFormat="1" ht="44" thickBot="1" x14ac:dyDescent="0.4">
      <c r="A1" s="34" t="s">
        <v>1</v>
      </c>
      <c r="B1" s="35" t="s">
        <v>93</v>
      </c>
      <c r="C1" s="35" t="s">
        <v>92</v>
      </c>
      <c r="D1" s="35" t="s">
        <v>91</v>
      </c>
      <c r="E1" s="35" t="s">
        <v>90</v>
      </c>
      <c r="F1" s="35" t="s">
        <v>89</v>
      </c>
      <c r="G1" s="35" t="s">
        <v>88</v>
      </c>
      <c r="H1" s="35" t="s">
        <v>94</v>
      </c>
      <c r="I1" s="35" t="s">
        <v>87</v>
      </c>
      <c r="J1" s="35" t="s">
        <v>86</v>
      </c>
      <c r="L1" s="35" t="s">
        <v>98</v>
      </c>
    </row>
    <row r="2" spans="1:12" ht="13.5" thickBot="1" x14ac:dyDescent="0.35">
      <c r="A2" s="5" t="s">
        <v>36</v>
      </c>
      <c r="B2" s="1">
        <v>4404</v>
      </c>
      <c r="C2" s="2"/>
      <c r="D2" s="2">
        <v>137</v>
      </c>
      <c r="E2" s="2"/>
      <c r="F2" s="1">
        <v>4247</v>
      </c>
      <c r="G2" s="2">
        <v>905</v>
      </c>
      <c r="H2" s="2">
        <v>28</v>
      </c>
      <c r="I2" s="1">
        <v>36363</v>
      </c>
      <c r="J2" s="1">
        <v>7475</v>
      </c>
      <c r="K2" s="9"/>
      <c r="L2" s="40">
        <f>IFERROR(B2/I2,0)</f>
        <v>0.12111211946209059</v>
      </c>
    </row>
    <row r="3" spans="1:12" ht="13.5" thickBot="1" x14ac:dyDescent="0.35">
      <c r="A3" s="5" t="s">
        <v>52</v>
      </c>
      <c r="B3" s="2">
        <v>300</v>
      </c>
      <c r="C3" s="2"/>
      <c r="D3" s="2">
        <v>9</v>
      </c>
      <c r="E3" s="2"/>
      <c r="F3" s="2">
        <v>181</v>
      </c>
      <c r="G3" s="2">
        <v>406</v>
      </c>
      <c r="H3" s="2">
        <v>12</v>
      </c>
      <c r="I3" s="1">
        <v>8735</v>
      </c>
      <c r="J3" s="1">
        <v>11828</v>
      </c>
      <c r="K3" s="9"/>
    </row>
    <row r="4" spans="1:12" ht="15" thickBot="1" x14ac:dyDescent="0.35">
      <c r="A4" s="5" t="s">
        <v>33</v>
      </c>
      <c r="B4" s="1">
        <v>4234</v>
      </c>
      <c r="C4" s="2"/>
      <c r="D4" s="2">
        <v>150</v>
      </c>
      <c r="E4" s="2"/>
      <c r="F4" s="1">
        <v>4014</v>
      </c>
      <c r="G4" s="2">
        <v>609</v>
      </c>
      <c r="H4" s="2">
        <v>22</v>
      </c>
      <c r="I4" s="1">
        <v>47398</v>
      </c>
      <c r="J4" s="1">
        <v>6823</v>
      </c>
      <c r="K4" s="10"/>
      <c r="L4" s="40">
        <f t="shared" ref="L4:L12" si="0">IFERROR(B4/I4,0)</f>
        <v>8.9328663656694382E-2</v>
      </c>
    </row>
    <row r="5" spans="1:12" ht="12.5" customHeight="1" thickBot="1" x14ac:dyDescent="0.35">
      <c r="A5" s="5" t="s">
        <v>34</v>
      </c>
      <c r="B5" s="1">
        <v>1620</v>
      </c>
      <c r="C5" s="2"/>
      <c r="D5" s="2">
        <v>37</v>
      </c>
      <c r="E5" s="2"/>
      <c r="F5" s="1">
        <v>1035</v>
      </c>
      <c r="G5" s="2">
        <v>542</v>
      </c>
      <c r="H5" s="2">
        <v>12</v>
      </c>
      <c r="I5" s="1">
        <v>22675</v>
      </c>
      <c r="J5" s="1">
        <v>7582</v>
      </c>
      <c r="K5" s="9"/>
      <c r="L5" s="40">
        <f t="shared" si="0"/>
        <v>7.144432194046306E-2</v>
      </c>
    </row>
    <row r="6" spans="1:12" ht="13.5" thickBot="1" x14ac:dyDescent="0.35">
      <c r="A6" s="5" t="s">
        <v>10</v>
      </c>
      <c r="B6" s="1">
        <v>28156</v>
      </c>
      <c r="C6" s="4">
        <v>522</v>
      </c>
      <c r="D6" s="2">
        <v>973</v>
      </c>
      <c r="E6" s="3">
        <v>22</v>
      </c>
      <c r="F6" s="1">
        <v>25833</v>
      </c>
      <c r="G6" s="2">
        <v>719</v>
      </c>
      <c r="H6" s="2">
        <v>25</v>
      </c>
      <c r="I6" s="1">
        <v>227600</v>
      </c>
      <c r="J6" s="1">
        <v>5814</v>
      </c>
      <c r="K6" s="9"/>
      <c r="L6" s="40">
        <f t="shared" si="0"/>
        <v>0.12370826010544815</v>
      </c>
    </row>
    <row r="7" spans="1:12" ht="13.5" thickBot="1" x14ac:dyDescent="0.35">
      <c r="A7" s="5" t="s">
        <v>18</v>
      </c>
      <c r="B7" s="1">
        <v>8675</v>
      </c>
      <c r="C7" s="2"/>
      <c r="D7" s="2">
        <v>374</v>
      </c>
      <c r="E7" s="2"/>
      <c r="F7" s="1">
        <v>7803</v>
      </c>
      <c r="G7" s="1">
        <v>1568</v>
      </c>
      <c r="H7" s="2">
        <v>68</v>
      </c>
      <c r="I7" s="1">
        <v>41830</v>
      </c>
      <c r="J7" s="1">
        <v>7563</v>
      </c>
      <c r="K7" s="9"/>
      <c r="L7" s="40">
        <f t="shared" si="0"/>
        <v>0.20738704279225437</v>
      </c>
    </row>
    <row r="8" spans="1:12" ht="15" thickBot="1" x14ac:dyDescent="0.35">
      <c r="A8" s="5" t="s">
        <v>23</v>
      </c>
      <c r="B8" s="1">
        <v>15884</v>
      </c>
      <c r="C8" s="2"/>
      <c r="D8" s="2">
        <v>971</v>
      </c>
      <c r="E8" s="2"/>
      <c r="F8" s="1">
        <v>14848</v>
      </c>
      <c r="G8" s="1">
        <v>4435</v>
      </c>
      <c r="H8" s="2">
        <v>271</v>
      </c>
      <c r="I8" s="1">
        <v>53122</v>
      </c>
      <c r="J8" s="1">
        <v>14832</v>
      </c>
      <c r="K8" s="10"/>
      <c r="L8" s="40">
        <f t="shared" si="0"/>
        <v>0.29900982643725765</v>
      </c>
    </row>
    <row r="9" spans="1:12" ht="13.5" thickBot="1" x14ac:dyDescent="0.35">
      <c r="A9" s="5" t="s">
        <v>43</v>
      </c>
      <c r="B9" s="1">
        <v>2075</v>
      </c>
      <c r="C9" s="2"/>
      <c r="D9" s="2">
        <v>52</v>
      </c>
      <c r="E9" s="2"/>
      <c r="F9" s="1">
        <v>1645</v>
      </c>
      <c r="G9" s="1">
        <v>2185</v>
      </c>
      <c r="H9" s="2">
        <v>55</v>
      </c>
      <c r="I9" s="1">
        <v>13350</v>
      </c>
      <c r="J9" s="1">
        <v>14060</v>
      </c>
      <c r="K9" s="9"/>
      <c r="L9" s="40">
        <f t="shared" si="0"/>
        <v>0.15543071161048688</v>
      </c>
    </row>
    <row r="10" spans="1:12" ht="13.5" thickBot="1" x14ac:dyDescent="0.35">
      <c r="A10" s="5" t="s">
        <v>63</v>
      </c>
      <c r="B10" s="1">
        <v>2350</v>
      </c>
      <c r="C10" s="2"/>
      <c r="D10" s="2">
        <v>81</v>
      </c>
      <c r="E10" s="2"/>
      <c r="F10" s="1">
        <v>1717</v>
      </c>
      <c r="G10" s="1">
        <v>3433</v>
      </c>
      <c r="H10" s="2">
        <v>118</v>
      </c>
      <c r="I10" s="1">
        <v>12150</v>
      </c>
      <c r="J10" s="1">
        <v>17750</v>
      </c>
      <c r="K10" s="9"/>
      <c r="L10" s="40">
        <f t="shared" si="0"/>
        <v>0.19341563786008231</v>
      </c>
    </row>
    <row r="11" spans="1:12" ht="15" thickBot="1" x14ac:dyDescent="0.35">
      <c r="A11" s="5" t="s">
        <v>13</v>
      </c>
      <c r="B11" s="1">
        <v>23340</v>
      </c>
      <c r="C11" s="2"/>
      <c r="D11" s="2">
        <v>668</v>
      </c>
      <c r="E11" s="2"/>
      <c r="F11" s="1">
        <v>22028</v>
      </c>
      <c r="G11" s="1">
        <v>1133</v>
      </c>
      <c r="H11" s="2">
        <v>32</v>
      </c>
      <c r="I11" s="1">
        <v>225736</v>
      </c>
      <c r="J11" s="1">
        <v>10959</v>
      </c>
      <c r="K11" s="10"/>
      <c r="L11" s="40">
        <f t="shared" si="0"/>
        <v>0.10339511641917992</v>
      </c>
    </row>
    <row r="12" spans="1:12" ht="15" thickBot="1" x14ac:dyDescent="0.35">
      <c r="A12" s="5" t="s">
        <v>16</v>
      </c>
      <c r="B12" s="1">
        <v>16368</v>
      </c>
      <c r="C12" s="2"/>
      <c r="D12" s="2">
        <v>617</v>
      </c>
      <c r="E12" s="2"/>
      <c r="F12" s="1">
        <v>15720</v>
      </c>
      <c r="G12" s="1">
        <v>1590</v>
      </c>
      <c r="H12" s="2">
        <v>60</v>
      </c>
      <c r="I12" s="1">
        <v>67939</v>
      </c>
      <c r="J12" s="1">
        <v>6598</v>
      </c>
      <c r="K12" s="10"/>
      <c r="L12" s="40">
        <f t="shared" si="0"/>
        <v>0.24092200356201887</v>
      </c>
    </row>
    <row r="13" spans="1:12" ht="13.5" thickBot="1" x14ac:dyDescent="0.35">
      <c r="A13" s="5" t="s">
        <v>64</v>
      </c>
      <c r="B13" s="2">
        <v>135</v>
      </c>
      <c r="C13" s="2"/>
      <c r="D13" s="2">
        <v>5</v>
      </c>
      <c r="E13" s="2"/>
      <c r="F13" s="2">
        <v>57</v>
      </c>
      <c r="G13" s="2"/>
      <c r="H13" s="2"/>
      <c r="I13" s="2">
        <v>605</v>
      </c>
      <c r="J13" s="2"/>
      <c r="K13" s="9"/>
    </row>
    <row r="14" spans="1:12" ht="13.5" thickBot="1" x14ac:dyDescent="0.35">
      <c r="A14" s="5" t="s">
        <v>47</v>
      </c>
      <c r="B14" s="2">
        <v>541</v>
      </c>
      <c r="C14" s="2"/>
      <c r="D14" s="2">
        <v>9</v>
      </c>
      <c r="E14" s="2"/>
      <c r="F14" s="2">
        <v>158</v>
      </c>
      <c r="G14" s="2">
        <v>380</v>
      </c>
      <c r="H14" s="2">
        <v>6</v>
      </c>
      <c r="I14" s="1">
        <v>21985</v>
      </c>
      <c r="J14" s="1">
        <v>15460</v>
      </c>
      <c r="K14" s="9"/>
      <c r="L14" s="40">
        <f t="shared" ref="L14:L28" si="1">IFERROR(B14/I14,0)</f>
        <v>2.4607687059358653E-2</v>
      </c>
    </row>
    <row r="15" spans="1:12" ht="15" thickBot="1" x14ac:dyDescent="0.35">
      <c r="A15" s="5" t="s">
        <v>49</v>
      </c>
      <c r="B15" s="1">
        <v>1609</v>
      </c>
      <c r="C15" s="2"/>
      <c r="D15" s="2">
        <v>41</v>
      </c>
      <c r="E15" s="2"/>
      <c r="F15" s="1">
        <v>1544</v>
      </c>
      <c r="G15" s="2">
        <v>953</v>
      </c>
      <c r="H15" s="2">
        <v>24</v>
      </c>
      <c r="I15" s="1">
        <v>16183</v>
      </c>
      <c r="J15" s="1">
        <v>9588</v>
      </c>
      <c r="K15" s="10"/>
      <c r="L15" s="40">
        <f t="shared" si="1"/>
        <v>9.9425322869678062E-2</v>
      </c>
    </row>
    <row r="16" spans="1:12" ht="15" thickBot="1" x14ac:dyDescent="0.35">
      <c r="A16" s="5" t="s">
        <v>12</v>
      </c>
      <c r="B16" s="1">
        <v>25733</v>
      </c>
      <c r="C16" s="2"/>
      <c r="D16" s="1">
        <v>1072</v>
      </c>
      <c r="E16" s="2"/>
      <c r="F16" s="1">
        <v>24611</v>
      </c>
      <c r="G16" s="1">
        <v>2007</v>
      </c>
      <c r="H16" s="2">
        <v>84</v>
      </c>
      <c r="I16" s="1">
        <v>122589</v>
      </c>
      <c r="J16" s="1">
        <v>9561</v>
      </c>
      <c r="K16" s="10"/>
      <c r="L16" s="40">
        <f t="shared" si="1"/>
        <v>0.20991279804876456</v>
      </c>
    </row>
    <row r="17" spans="1:12" ht="13.5" thickBot="1" x14ac:dyDescent="0.35">
      <c r="A17" s="5" t="s">
        <v>27</v>
      </c>
      <c r="B17" s="1">
        <v>9542</v>
      </c>
      <c r="C17" s="2"/>
      <c r="D17" s="2">
        <v>477</v>
      </c>
      <c r="E17" s="2"/>
      <c r="F17" s="1">
        <v>9051</v>
      </c>
      <c r="G17" s="1">
        <v>1438</v>
      </c>
      <c r="H17" s="2">
        <v>72</v>
      </c>
      <c r="I17" s="1">
        <v>51115</v>
      </c>
      <c r="J17" s="1">
        <v>7701</v>
      </c>
      <c r="K17" s="9"/>
      <c r="L17" s="40">
        <f t="shared" si="1"/>
        <v>0.18667710065538493</v>
      </c>
    </row>
    <row r="18" spans="1:12" ht="13.5" thickBot="1" x14ac:dyDescent="0.35">
      <c r="A18" s="5" t="s">
        <v>41</v>
      </c>
      <c r="B18" s="1">
        <v>2141</v>
      </c>
      <c r="C18" s="2"/>
      <c r="D18" s="2">
        <v>60</v>
      </c>
      <c r="E18" s="2"/>
      <c r="F18" s="1">
        <v>1094</v>
      </c>
      <c r="G18" s="2">
        <v>683</v>
      </c>
      <c r="H18" s="2">
        <v>19</v>
      </c>
      <c r="I18" s="1">
        <v>20675</v>
      </c>
      <c r="J18" s="1">
        <v>6600</v>
      </c>
      <c r="K18" s="9"/>
      <c r="L18" s="40">
        <f t="shared" si="1"/>
        <v>0.10355501813784765</v>
      </c>
    </row>
    <row r="19" spans="1:12" ht="15" thickBot="1" x14ac:dyDescent="0.35">
      <c r="A19" s="5" t="s">
        <v>45</v>
      </c>
      <c r="B19" s="1">
        <v>1603</v>
      </c>
      <c r="C19" s="2"/>
      <c r="D19" s="2">
        <v>80</v>
      </c>
      <c r="E19" s="2"/>
      <c r="F19" s="1">
        <v>1283</v>
      </c>
      <c r="G19" s="2">
        <v>551</v>
      </c>
      <c r="H19" s="2">
        <v>28</v>
      </c>
      <c r="I19" s="1">
        <v>16122</v>
      </c>
      <c r="J19" s="1">
        <v>5543</v>
      </c>
      <c r="K19" s="10"/>
      <c r="L19" s="40">
        <f t="shared" si="1"/>
        <v>9.9429351197121943E-2</v>
      </c>
    </row>
    <row r="20" spans="1:12" ht="13.5" thickBot="1" x14ac:dyDescent="0.35">
      <c r="A20" s="5" t="s">
        <v>38</v>
      </c>
      <c r="B20" s="1">
        <v>2429</v>
      </c>
      <c r="C20" s="2"/>
      <c r="D20" s="2">
        <v>129</v>
      </c>
      <c r="E20" s="2"/>
      <c r="F20" s="1">
        <v>1994</v>
      </c>
      <c r="G20" s="2">
        <v>547</v>
      </c>
      <c r="H20" s="2">
        <v>29</v>
      </c>
      <c r="I20" s="1">
        <v>29747</v>
      </c>
      <c r="J20" s="1">
        <v>6699</v>
      </c>
      <c r="K20" s="9"/>
      <c r="L20" s="40">
        <f t="shared" si="1"/>
        <v>8.1655292970719731E-2</v>
      </c>
    </row>
    <row r="21" spans="1:12" ht="15" thickBot="1" x14ac:dyDescent="0.35">
      <c r="A21" s="5" t="s">
        <v>14</v>
      </c>
      <c r="B21" s="1">
        <v>22532</v>
      </c>
      <c r="C21" s="2"/>
      <c r="D21" s="1">
        <v>1156</v>
      </c>
      <c r="E21" s="2"/>
      <c r="F21" s="1">
        <v>21326</v>
      </c>
      <c r="G21" s="1">
        <v>4831</v>
      </c>
      <c r="H21" s="2">
        <v>248</v>
      </c>
      <c r="I21" s="1">
        <v>126586</v>
      </c>
      <c r="J21" s="1">
        <v>27143</v>
      </c>
      <c r="K21" s="10"/>
      <c r="L21" s="40">
        <f t="shared" si="1"/>
        <v>0.17799756687153398</v>
      </c>
    </row>
    <row r="22" spans="1:12" ht="15" thickBot="1" x14ac:dyDescent="0.35">
      <c r="A22" s="5" t="s">
        <v>39</v>
      </c>
      <c r="B22" s="2">
        <v>796</v>
      </c>
      <c r="C22" s="2"/>
      <c r="D22" s="2">
        <v>27</v>
      </c>
      <c r="E22" s="2"/>
      <c r="F22" s="2">
        <v>436</v>
      </c>
      <c r="G22" s="2">
        <v>597</v>
      </c>
      <c r="H22" s="2">
        <v>20</v>
      </c>
      <c r="I22" s="1">
        <v>14872</v>
      </c>
      <c r="J22" s="1">
        <v>11158</v>
      </c>
      <c r="K22" s="10"/>
      <c r="L22" s="40">
        <f t="shared" si="1"/>
        <v>5.3523399677245828E-2</v>
      </c>
    </row>
    <row r="23" spans="1:12" ht="13.5" thickBot="1" x14ac:dyDescent="0.35">
      <c r="A23" s="5" t="s">
        <v>26</v>
      </c>
      <c r="B23" s="1">
        <v>10784</v>
      </c>
      <c r="C23" s="2"/>
      <c r="D23" s="2">
        <v>392</v>
      </c>
      <c r="E23" s="2"/>
      <c r="F23" s="1">
        <v>9656</v>
      </c>
      <c r="G23" s="1">
        <v>1796</v>
      </c>
      <c r="H23" s="2">
        <v>65</v>
      </c>
      <c r="I23" s="1">
        <v>58843</v>
      </c>
      <c r="J23" s="1">
        <v>9802</v>
      </c>
      <c r="K23" s="9"/>
      <c r="L23" s="40">
        <f t="shared" si="1"/>
        <v>0.18326733851095287</v>
      </c>
    </row>
    <row r="24" spans="1:12" ht="13.5" thickBot="1" x14ac:dyDescent="0.35">
      <c r="A24" s="5" t="s">
        <v>17</v>
      </c>
      <c r="B24" s="1">
        <v>32181</v>
      </c>
      <c r="C24" s="2"/>
      <c r="D24" s="1">
        <v>1245</v>
      </c>
      <c r="E24" s="2"/>
      <c r="F24" s="1">
        <v>22818</v>
      </c>
      <c r="G24" s="1">
        <v>4712</v>
      </c>
      <c r="H24" s="2">
        <v>182</v>
      </c>
      <c r="I24" s="1">
        <v>140773</v>
      </c>
      <c r="J24" s="1">
        <v>20610</v>
      </c>
      <c r="K24" s="9"/>
      <c r="L24" s="40">
        <f t="shared" si="1"/>
        <v>0.22860207568212654</v>
      </c>
    </row>
    <row r="25" spans="1:12" ht="13.5" thickBot="1" x14ac:dyDescent="0.35">
      <c r="A25" s="5" t="s">
        <v>11</v>
      </c>
      <c r="B25" s="1">
        <v>29263</v>
      </c>
      <c r="C25" s="2"/>
      <c r="D25" s="1">
        <v>2093</v>
      </c>
      <c r="E25" s="2"/>
      <c r="F25" s="1">
        <v>26727</v>
      </c>
      <c r="G25" s="1">
        <v>2939</v>
      </c>
      <c r="H25" s="2">
        <v>210</v>
      </c>
      <c r="I25" s="1">
        <v>97093</v>
      </c>
      <c r="J25" s="1">
        <v>9751</v>
      </c>
      <c r="K25" s="9"/>
      <c r="L25" s="40">
        <f t="shared" si="1"/>
        <v>0.30139144943507773</v>
      </c>
    </row>
    <row r="26" spans="1:12" ht="15" thickBot="1" x14ac:dyDescent="0.35">
      <c r="A26" s="5" t="s">
        <v>32</v>
      </c>
      <c r="B26" s="1">
        <v>1912</v>
      </c>
      <c r="C26" s="2"/>
      <c r="D26" s="2">
        <v>94</v>
      </c>
      <c r="E26" s="2"/>
      <c r="F26" s="2">
        <v>798</v>
      </c>
      <c r="G26" s="2">
        <v>346</v>
      </c>
      <c r="H26" s="2">
        <v>17</v>
      </c>
      <c r="I26" s="1">
        <v>41675</v>
      </c>
      <c r="J26" s="1">
        <v>7540</v>
      </c>
      <c r="K26" s="10"/>
      <c r="L26" s="40">
        <f t="shared" si="1"/>
        <v>4.5878824235152972E-2</v>
      </c>
    </row>
    <row r="27" spans="1:12" ht="13.5" thickBot="1" x14ac:dyDescent="0.35">
      <c r="A27" s="5" t="s">
        <v>30</v>
      </c>
      <c r="B27" s="1">
        <v>3624</v>
      </c>
      <c r="C27" s="2"/>
      <c r="D27" s="2">
        <v>129</v>
      </c>
      <c r="E27" s="2"/>
      <c r="F27" s="1">
        <v>3495</v>
      </c>
      <c r="G27" s="1">
        <v>1213</v>
      </c>
      <c r="H27" s="2">
        <v>43</v>
      </c>
      <c r="I27" s="1">
        <v>37733</v>
      </c>
      <c r="J27" s="1">
        <v>12625</v>
      </c>
      <c r="K27" s="9"/>
      <c r="L27" s="40">
        <f t="shared" si="1"/>
        <v>9.6043251265470544E-2</v>
      </c>
    </row>
    <row r="28" spans="1:12" ht="13.5" thickBot="1" x14ac:dyDescent="0.35">
      <c r="A28" s="5" t="s">
        <v>35</v>
      </c>
      <c r="B28" s="1">
        <v>5178</v>
      </c>
      <c r="C28" s="2"/>
      <c r="D28" s="2">
        <v>168</v>
      </c>
      <c r="E28" s="2"/>
      <c r="F28" s="1">
        <v>4826</v>
      </c>
      <c r="G28" s="2">
        <v>850</v>
      </c>
      <c r="H28" s="2">
        <v>28</v>
      </c>
      <c r="I28" s="1">
        <v>51545</v>
      </c>
      <c r="J28" s="1">
        <v>8464</v>
      </c>
      <c r="K28" s="9"/>
      <c r="L28" s="40">
        <f t="shared" si="1"/>
        <v>0.10045591230963236</v>
      </c>
    </row>
    <row r="29" spans="1:12" ht="15" thickBot="1" x14ac:dyDescent="0.35">
      <c r="A29" s="5" t="s">
        <v>51</v>
      </c>
      <c r="B29" s="2">
        <v>415</v>
      </c>
      <c r="C29" s="2"/>
      <c r="D29" s="2">
        <v>7</v>
      </c>
      <c r="E29" s="2"/>
      <c r="F29" s="2">
        <v>190</v>
      </c>
      <c r="G29" s="2">
        <v>398</v>
      </c>
      <c r="H29" s="2">
        <v>7</v>
      </c>
      <c r="I29" s="1">
        <v>9936</v>
      </c>
      <c r="J29" s="1">
        <v>9538</v>
      </c>
      <c r="K29" s="10"/>
    </row>
    <row r="30" spans="1:12" ht="13.5" thickBot="1" x14ac:dyDescent="0.35">
      <c r="A30" s="5" t="s">
        <v>50</v>
      </c>
      <c r="B30" s="1">
        <v>1066</v>
      </c>
      <c r="C30" s="2"/>
      <c r="D30" s="2">
        <v>24</v>
      </c>
      <c r="E30" s="2"/>
      <c r="F30" s="1">
        <v>1020</v>
      </c>
      <c r="G30" s="2">
        <v>560</v>
      </c>
      <c r="H30" s="2">
        <v>13</v>
      </c>
      <c r="I30" s="1">
        <v>13173</v>
      </c>
      <c r="J30" s="1">
        <v>6916</v>
      </c>
      <c r="K30" s="9"/>
      <c r="L30" s="40">
        <f t="shared" ref="L30:L36" si="2">IFERROR(B30/I30,0)</f>
        <v>8.0923100280877555E-2</v>
      </c>
    </row>
    <row r="31" spans="1:12" ht="15" thickBot="1" x14ac:dyDescent="0.35">
      <c r="A31" s="5" t="s">
        <v>31</v>
      </c>
      <c r="B31" s="1">
        <v>3321</v>
      </c>
      <c r="C31" s="2"/>
      <c r="D31" s="2">
        <v>142</v>
      </c>
      <c r="E31" s="2"/>
      <c r="F31" s="1">
        <v>2010</v>
      </c>
      <c r="G31" s="1">
        <v>1136</v>
      </c>
      <c r="H31" s="2">
        <v>49</v>
      </c>
      <c r="I31" s="1">
        <v>34504</v>
      </c>
      <c r="J31" s="1">
        <v>11805</v>
      </c>
      <c r="K31" s="42"/>
      <c r="L31" s="40">
        <f t="shared" si="2"/>
        <v>9.6249710178530026E-2</v>
      </c>
    </row>
    <row r="32" spans="1:12" ht="13.5" thickBot="1" x14ac:dyDescent="0.35">
      <c r="A32" s="5" t="s">
        <v>42</v>
      </c>
      <c r="B32" s="1">
        <v>1211</v>
      </c>
      <c r="C32" s="2"/>
      <c r="D32" s="2">
        <v>34</v>
      </c>
      <c r="E32" s="2"/>
      <c r="F32" s="2">
        <v>722</v>
      </c>
      <c r="G32" s="2">
        <v>901</v>
      </c>
      <c r="H32" s="2">
        <v>25</v>
      </c>
      <c r="I32" s="1">
        <v>12632</v>
      </c>
      <c r="J32" s="1">
        <v>9401</v>
      </c>
      <c r="K32" s="9"/>
      <c r="L32" s="40">
        <f t="shared" si="2"/>
        <v>9.586763774540849E-2</v>
      </c>
    </row>
    <row r="33" spans="1:12" ht="15" thickBot="1" x14ac:dyDescent="0.35">
      <c r="A33" s="5" t="s">
        <v>8</v>
      </c>
      <c r="B33" s="1">
        <v>75317</v>
      </c>
      <c r="C33" s="2"/>
      <c r="D33" s="1">
        <v>3518</v>
      </c>
      <c r="E33" s="2"/>
      <c r="F33" s="1">
        <v>70528</v>
      </c>
      <c r="G33" s="1">
        <v>8480</v>
      </c>
      <c r="H33" s="2">
        <v>396</v>
      </c>
      <c r="I33" s="1">
        <v>154010</v>
      </c>
      <c r="J33" s="1">
        <v>17340</v>
      </c>
      <c r="K33" s="10"/>
      <c r="L33" s="40">
        <f t="shared" si="2"/>
        <v>0.48903967274852284</v>
      </c>
    </row>
    <row r="34" spans="1:12" ht="13.5" thickBot="1" x14ac:dyDescent="0.35">
      <c r="A34" s="5" t="s">
        <v>44</v>
      </c>
      <c r="B34" s="1">
        <v>1597</v>
      </c>
      <c r="C34" s="2"/>
      <c r="D34" s="2">
        <v>44</v>
      </c>
      <c r="E34" s="2"/>
      <c r="F34" s="1">
        <v>1258</v>
      </c>
      <c r="G34" s="2">
        <v>763</v>
      </c>
      <c r="H34" s="2">
        <v>21</v>
      </c>
      <c r="I34" s="1">
        <v>34488</v>
      </c>
      <c r="J34" s="1">
        <v>16482</v>
      </c>
      <c r="K34" s="9"/>
      <c r="L34" s="40">
        <f t="shared" si="2"/>
        <v>4.6305961493852937E-2</v>
      </c>
    </row>
    <row r="35" spans="1:12" ht="13.5" thickBot="1" x14ac:dyDescent="0.35">
      <c r="A35" s="5" t="s">
        <v>7</v>
      </c>
      <c r="B35" s="1">
        <v>226198</v>
      </c>
      <c r="C35" s="2"/>
      <c r="D35" s="1">
        <v>16106</v>
      </c>
      <c r="E35" s="2"/>
      <c r="F35" s="1">
        <v>186205</v>
      </c>
      <c r="G35" s="1">
        <v>11530</v>
      </c>
      <c r="H35" s="2">
        <v>821</v>
      </c>
      <c r="I35" s="1">
        <v>550579</v>
      </c>
      <c r="J35" s="1">
        <v>28064</v>
      </c>
      <c r="K35" s="9"/>
      <c r="L35" s="40">
        <f t="shared" si="2"/>
        <v>0.41083659202403289</v>
      </c>
    </row>
    <row r="36" spans="1:12" ht="13.5" thickBot="1" x14ac:dyDescent="0.35">
      <c r="A36" s="5" t="s">
        <v>24</v>
      </c>
      <c r="B36" s="1">
        <v>5608</v>
      </c>
      <c r="C36" s="2"/>
      <c r="D36" s="2">
        <v>148</v>
      </c>
      <c r="E36" s="2"/>
      <c r="F36" s="1">
        <v>4577</v>
      </c>
      <c r="G36" s="2">
        <v>552</v>
      </c>
      <c r="H36" s="2">
        <v>15</v>
      </c>
      <c r="I36" s="1">
        <v>70917</v>
      </c>
      <c r="J36" s="1">
        <v>6983</v>
      </c>
      <c r="K36" s="9"/>
      <c r="L36" s="40">
        <f t="shared" si="2"/>
        <v>7.9078359208652374E-2</v>
      </c>
    </row>
    <row r="37" spans="1:12" ht="15" thickBot="1" x14ac:dyDescent="0.35">
      <c r="A37" s="5" t="s">
        <v>53</v>
      </c>
      <c r="B37" s="2">
        <v>393</v>
      </c>
      <c r="C37" s="2"/>
      <c r="D37" s="2">
        <v>9</v>
      </c>
      <c r="E37" s="2"/>
      <c r="F37" s="2">
        <v>221</v>
      </c>
      <c r="G37" s="2">
        <v>522</v>
      </c>
      <c r="H37" s="2">
        <v>12</v>
      </c>
      <c r="I37" s="1">
        <v>11704</v>
      </c>
      <c r="J37" s="1">
        <v>15560</v>
      </c>
      <c r="K37" s="10"/>
    </row>
    <row r="38" spans="1:12" ht="15" thickBot="1" x14ac:dyDescent="0.35">
      <c r="A38" s="5" t="s">
        <v>67</v>
      </c>
      <c r="B38" s="2">
        <v>13</v>
      </c>
      <c r="C38" s="2"/>
      <c r="D38" s="2">
        <v>2</v>
      </c>
      <c r="E38" s="2"/>
      <c r="F38" s="2">
        <v>11</v>
      </c>
      <c r="G38" s="2"/>
      <c r="H38" s="2"/>
      <c r="I38" s="2">
        <v>45</v>
      </c>
      <c r="J38" s="2"/>
      <c r="K38" s="10"/>
    </row>
    <row r="39" spans="1:12" ht="15" thickBot="1" x14ac:dyDescent="0.35">
      <c r="A39" s="5" t="s">
        <v>21</v>
      </c>
      <c r="B39" s="1">
        <v>8414</v>
      </c>
      <c r="C39" s="2"/>
      <c r="D39" s="2">
        <v>389</v>
      </c>
      <c r="E39" s="2"/>
      <c r="F39" s="1">
        <v>7905</v>
      </c>
      <c r="G39" s="2">
        <v>723</v>
      </c>
      <c r="H39" s="2">
        <v>33</v>
      </c>
      <c r="I39" s="1">
        <v>74840</v>
      </c>
      <c r="J39" s="1">
        <v>6429</v>
      </c>
      <c r="K39" s="10"/>
      <c r="L39" s="40">
        <f>IFERROR(B39/I39,0)</f>
        <v>0.11242650988776055</v>
      </c>
    </row>
    <row r="40" spans="1:12" ht="13.5" thickBot="1" x14ac:dyDescent="0.35">
      <c r="A40" s="5" t="s">
        <v>46</v>
      </c>
      <c r="B40" s="1">
        <v>2357</v>
      </c>
      <c r="C40" s="2"/>
      <c r="D40" s="2">
        <v>131</v>
      </c>
      <c r="E40" s="2"/>
      <c r="F40" s="1">
        <v>1071</v>
      </c>
      <c r="G40" s="2">
        <v>602</v>
      </c>
      <c r="H40" s="2">
        <v>33</v>
      </c>
      <c r="I40" s="1">
        <v>30795</v>
      </c>
      <c r="J40" s="1">
        <v>7860</v>
      </c>
      <c r="K40" s="9"/>
      <c r="L40" s="40">
        <f>IFERROR(B40/I40,0)</f>
        <v>7.6538399090761489E-2</v>
      </c>
    </row>
    <row r="41" spans="1:12" ht="15" thickBot="1" x14ac:dyDescent="0.35">
      <c r="A41" s="5" t="s">
        <v>37</v>
      </c>
      <c r="B41" s="1">
        <v>1736</v>
      </c>
      <c r="C41" s="2"/>
      <c r="D41" s="2">
        <v>64</v>
      </c>
      <c r="E41" s="2"/>
      <c r="F41" s="1">
        <v>1672</v>
      </c>
      <c r="G41" s="2">
        <v>425</v>
      </c>
      <c r="H41" s="2">
        <v>16</v>
      </c>
      <c r="I41" s="1">
        <v>33351</v>
      </c>
      <c r="J41" s="1">
        <v>8170</v>
      </c>
      <c r="K41" s="10"/>
      <c r="L41" s="40">
        <f>IFERROR(B41/I41,0)</f>
        <v>5.2052412221522591E-2</v>
      </c>
    </row>
    <row r="42" spans="1:12" ht="15" thickBot="1" x14ac:dyDescent="0.35">
      <c r="A42" s="5" t="s">
        <v>19</v>
      </c>
      <c r="B42" s="1">
        <v>27735</v>
      </c>
      <c r="C42" s="2"/>
      <c r="D42" s="2">
        <v>837</v>
      </c>
      <c r="E42" s="2"/>
      <c r="F42" s="1">
        <v>26248</v>
      </c>
      <c r="G42" s="1">
        <v>2168</v>
      </c>
      <c r="H42" s="2">
        <v>65</v>
      </c>
      <c r="I42" s="1">
        <v>141470</v>
      </c>
      <c r="J42" s="1">
        <v>11060</v>
      </c>
      <c r="K42" s="10"/>
      <c r="L42" s="40">
        <f>IFERROR(B42/I42,0)</f>
        <v>0.196048632218845</v>
      </c>
    </row>
    <row r="43" spans="1:12" ht="13.5" thickBot="1" x14ac:dyDescent="0.35">
      <c r="A43" s="5" t="s">
        <v>65</v>
      </c>
      <c r="B43" s="1">
        <v>1043</v>
      </c>
      <c r="C43" s="2"/>
      <c r="D43" s="2">
        <v>56</v>
      </c>
      <c r="E43" s="2"/>
      <c r="F43" s="2">
        <v>983</v>
      </c>
      <c r="G43" s="2">
        <v>308</v>
      </c>
      <c r="H43" s="2">
        <v>17</v>
      </c>
      <c r="I43" s="1">
        <v>9829</v>
      </c>
      <c r="J43" s="1">
        <v>2902</v>
      </c>
      <c r="K43" s="9"/>
    </row>
    <row r="44" spans="1:12" ht="13.5" thickBot="1" x14ac:dyDescent="0.35">
      <c r="A44" s="5" t="s">
        <v>40</v>
      </c>
      <c r="B44" s="1">
        <v>3838</v>
      </c>
      <c r="C44" s="2"/>
      <c r="D44" s="2">
        <v>105</v>
      </c>
      <c r="E44" s="2"/>
      <c r="F44" s="1">
        <v>3723</v>
      </c>
      <c r="G44" s="1">
        <v>3632</v>
      </c>
      <c r="H44" s="2">
        <v>99</v>
      </c>
      <c r="I44" s="1">
        <v>28064</v>
      </c>
      <c r="J44" s="1">
        <v>26560</v>
      </c>
      <c r="K44" s="9"/>
      <c r="L44" s="40">
        <f>IFERROR(B44/I44,0)</f>
        <v>0.13675883694412772</v>
      </c>
    </row>
    <row r="45" spans="1:12" ht="13.5" thickBot="1" x14ac:dyDescent="0.35">
      <c r="A45" s="5" t="s">
        <v>25</v>
      </c>
      <c r="B45" s="1">
        <v>3931</v>
      </c>
      <c r="C45" s="2"/>
      <c r="D45" s="2">
        <v>109</v>
      </c>
      <c r="E45" s="2"/>
      <c r="F45" s="1">
        <v>3822</v>
      </c>
      <c r="G45" s="2">
        <v>793</v>
      </c>
      <c r="H45" s="2">
        <v>22</v>
      </c>
      <c r="I45" s="1">
        <v>36284</v>
      </c>
      <c r="J45" s="1">
        <v>7321</v>
      </c>
      <c r="K45" s="9"/>
      <c r="L45" s="40">
        <f>IFERROR(B45/I45,0)</f>
        <v>0.10833976408334252</v>
      </c>
    </row>
    <row r="46" spans="1:12" ht="13.5" thickBot="1" x14ac:dyDescent="0.35">
      <c r="A46" s="5" t="s">
        <v>54</v>
      </c>
      <c r="B46" s="1">
        <v>1311</v>
      </c>
      <c r="C46" s="2"/>
      <c r="D46" s="2">
        <v>7</v>
      </c>
      <c r="E46" s="2"/>
      <c r="F46" s="2">
        <v>931</v>
      </c>
      <c r="G46" s="1">
        <v>1517</v>
      </c>
      <c r="H46" s="2">
        <v>8</v>
      </c>
      <c r="I46" s="1">
        <v>9859</v>
      </c>
      <c r="J46" s="1">
        <v>11407</v>
      </c>
      <c r="K46" s="9"/>
      <c r="L46" s="40">
        <f>IFERROR(B46/I46,0)</f>
        <v>0.13297494674916321</v>
      </c>
    </row>
    <row r="47" spans="1:12" ht="13.5" thickBot="1" x14ac:dyDescent="0.35">
      <c r="A47" s="5" t="s">
        <v>20</v>
      </c>
      <c r="B47" s="1">
        <v>6262</v>
      </c>
      <c r="C47" s="2"/>
      <c r="D47" s="2">
        <v>141</v>
      </c>
      <c r="E47" s="2"/>
      <c r="F47" s="1">
        <v>3925</v>
      </c>
      <c r="G47" s="2">
        <v>941</v>
      </c>
      <c r="H47" s="2">
        <v>21</v>
      </c>
      <c r="I47" s="1">
        <v>85049</v>
      </c>
      <c r="J47" s="1">
        <v>12787</v>
      </c>
      <c r="K47" s="9"/>
      <c r="L47" s="40">
        <f>IFERROR(B47/I47,0)</f>
        <v>7.362814377594093E-2</v>
      </c>
    </row>
    <row r="48" spans="1:12" ht="15" thickBot="1" x14ac:dyDescent="0.35">
      <c r="A48" s="5" t="s">
        <v>15</v>
      </c>
      <c r="B48" s="1">
        <v>16638</v>
      </c>
      <c r="C48" s="2"/>
      <c r="D48" s="2">
        <v>404</v>
      </c>
      <c r="E48" s="2"/>
      <c r="F48" s="1">
        <v>12557</v>
      </c>
      <c r="G48" s="2">
        <v>597</v>
      </c>
      <c r="H48" s="2">
        <v>14</v>
      </c>
      <c r="I48" s="1">
        <v>158547</v>
      </c>
      <c r="J48" s="1">
        <v>5686</v>
      </c>
      <c r="K48" s="10"/>
      <c r="L48" s="40">
        <f>IFERROR(B48/I48,0)</f>
        <v>0.10494049083237147</v>
      </c>
    </row>
    <row r="49" spans="1:14" ht="15" thickBot="1" x14ac:dyDescent="0.35">
      <c r="A49" s="5" t="s">
        <v>66</v>
      </c>
      <c r="B49" s="2">
        <v>51</v>
      </c>
      <c r="C49" s="2"/>
      <c r="D49" s="2">
        <v>1</v>
      </c>
      <c r="E49" s="2"/>
      <c r="F49" s="2">
        <v>4</v>
      </c>
      <c r="G49" s="2"/>
      <c r="H49" s="2"/>
      <c r="I49" s="2">
        <v>417</v>
      </c>
      <c r="J49" s="2"/>
      <c r="K49" s="10"/>
    </row>
    <row r="50" spans="1:14" ht="13.5" thickBot="1" x14ac:dyDescent="0.35">
      <c r="A50" s="5" t="s">
        <v>28</v>
      </c>
      <c r="B50" s="1">
        <v>2683</v>
      </c>
      <c r="C50" s="2"/>
      <c r="D50" s="2">
        <v>21</v>
      </c>
      <c r="E50" s="2"/>
      <c r="F50" s="1">
        <v>2444</v>
      </c>
      <c r="G50" s="2">
        <v>881</v>
      </c>
      <c r="H50" s="2">
        <v>7</v>
      </c>
      <c r="I50" s="1">
        <v>49678</v>
      </c>
      <c r="J50" s="1">
        <v>16313</v>
      </c>
      <c r="K50" s="9"/>
      <c r="L50" s="40">
        <f t="shared" ref="L50:L55" si="3">IFERROR(B50/I50,0)</f>
        <v>5.4007810298321191E-2</v>
      </c>
      <c r="N50" s="39"/>
    </row>
    <row r="51" spans="1:14" ht="13.5" thickBot="1" x14ac:dyDescent="0.35">
      <c r="A51" s="5" t="s">
        <v>48</v>
      </c>
      <c r="B51" s="2">
        <v>768</v>
      </c>
      <c r="C51" s="2"/>
      <c r="D51" s="2">
        <v>35</v>
      </c>
      <c r="E51" s="2"/>
      <c r="F51" s="2">
        <v>733</v>
      </c>
      <c r="G51" s="1">
        <v>1229</v>
      </c>
      <c r="H51" s="2">
        <v>56</v>
      </c>
      <c r="I51" s="1">
        <v>11507</v>
      </c>
      <c r="J51" s="1">
        <v>18412</v>
      </c>
      <c r="K51" s="9"/>
      <c r="L51" s="40">
        <f t="shared" si="3"/>
        <v>6.6741983140696973E-2</v>
      </c>
    </row>
    <row r="52" spans="1:14" ht="13.5" thickBot="1" x14ac:dyDescent="0.35">
      <c r="A52" s="5" t="s">
        <v>29</v>
      </c>
      <c r="B52" s="1">
        <v>6889</v>
      </c>
      <c r="C52" s="2"/>
      <c r="D52" s="2">
        <v>208</v>
      </c>
      <c r="E52" s="2"/>
      <c r="F52" s="1">
        <v>5730</v>
      </c>
      <c r="G52" s="2">
        <v>819</v>
      </c>
      <c r="H52" s="2">
        <v>25</v>
      </c>
      <c r="I52" s="1">
        <v>46444</v>
      </c>
      <c r="J52" s="1">
        <v>5520</v>
      </c>
      <c r="K52" s="9"/>
      <c r="L52" s="40">
        <f t="shared" si="3"/>
        <v>0.14832917061407286</v>
      </c>
    </row>
    <row r="53" spans="1:14" ht="13.5" thickBot="1" x14ac:dyDescent="0.35">
      <c r="A53" s="5" t="s">
        <v>9</v>
      </c>
      <c r="B53" s="1">
        <v>11152</v>
      </c>
      <c r="C53" s="4">
        <v>118</v>
      </c>
      <c r="D53" s="2">
        <v>583</v>
      </c>
      <c r="E53" s="3">
        <v>2</v>
      </c>
      <c r="F53" s="1">
        <v>8854</v>
      </c>
      <c r="G53" s="1">
        <v>1529</v>
      </c>
      <c r="H53" s="2">
        <v>80</v>
      </c>
      <c r="I53" s="1">
        <v>128900</v>
      </c>
      <c r="J53" s="1">
        <v>17671</v>
      </c>
      <c r="K53" s="9"/>
      <c r="L53" s="40">
        <f t="shared" si="3"/>
        <v>8.6516679596586502E-2</v>
      </c>
    </row>
    <row r="54" spans="1:14" ht="13.5" thickBot="1" x14ac:dyDescent="0.35">
      <c r="A54" s="5" t="s">
        <v>56</v>
      </c>
      <c r="B54" s="2">
        <v>739</v>
      </c>
      <c r="C54" s="2"/>
      <c r="D54" s="2">
        <v>13</v>
      </c>
      <c r="E54" s="2"/>
      <c r="F54" s="2">
        <v>579</v>
      </c>
      <c r="G54" s="2">
        <v>404</v>
      </c>
      <c r="H54" s="2">
        <v>7</v>
      </c>
      <c r="I54" s="1">
        <v>18306</v>
      </c>
      <c r="J54" s="1">
        <v>10008</v>
      </c>
      <c r="K54" s="9"/>
      <c r="L54" s="40">
        <f t="shared" si="3"/>
        <v>4.0369277832404675E-2</v>
      </c>
    </row>
    <row r="55" spans="1:14" ht="13.5" thickBot="1" x14ac:dyDescent="0.35">
      <c r="A55" s="5" t="s">
        <v>22</v>
      </c>
      <c r="B55" s="1">
        <v>3875</v>
      </c>
      <c r="C55" s="2"/>
      <c r="D55" s="2">
        <v>197</v>
      </c>
      <c r="E55" s="2"/>
      <c r="F55" s="1">
        <v>3591</v>
      </c>
      <c r="G55" s="2">
        <v>671</v>
      </c>
      <c r="H55" s="2">
        <v>34</v>
      </c>
      <c r="I55" s="1">
        <v>44849</v>
      </c>
      <c r="J55" s="1">
        <v>7761</v>
      </c>
      <c r="K55" s="9"/>
      <c r="L55" s="40">
        <f t="shared" si="3"/>
        <v>8.6401034582710881E-2</v>
      </c>
    </row>
    <row r="56" spans="1:14" ht="13.5" thickBot="1" x14ac:dyDescent="0.35">
      <c r="A56" s="16" t="s">
        <v>55</v>
      </c>
      <c r="B56" s="17">
        <v>401</v>
      </c>
      <c r="C56" s="17"/>
      <c r="D56" s="17">
        <v>2</v>
      </c>
      <c r="E56" s="17"/>
      <c r="F56" s="17">
        <v>223</v>
      </c>
      <c r="G56" s="17">
        <v>689</v>
      </c>
      <c r="H56" s="17">
        <v>3</v>
      </c>
      <c r="I56" s="41">
        <v>6129</v>
      </c>
      <c r="J56" s="41">
        <v>10534</v>
      </c>
      <c r="K56" s="43"/>
    </row>
    <row r="57" spans="1:14" ht="15" thickBot="1" x14ac:dyDescent="0.35">
      <c r="A57" s="5"/>
      <c r="B57" s="2"/>
      <c r="C57" s="2"/>
      <c r="D57" s="2"/>
      <c r="E57" s="2"/>
      <c r="F57" s="2"/>
      <c r="G57" s="1"/>
      <c r="H57" s="2"/>
      <c r="I57" s="1"/>
      <c r="J57" s="1"/>
      <c r="K57" s="10"/>
      <c r="L57" s="40"/>
    </row>
    <row r="58" spans="1:14" ht="15" thickBot="1" x14ac:dyDescent="0.35">
      <c r="A58" s="5"/>
      <c r="B58" s="2"/>
      <c r="C58" s="2"/>
      <c r="D58" s="2"/>
      <c r="E58" s="2"/>
      <c r="F58" s="2"/>
      <c r="G58" s="1"/>
      <c r="H58" s="2"/>
      <c r="I58" s="1"/>
      <c r="J58" s="1"/>
      <c r="K58" s="10"/>
    </row>
    <row r="59" spans="1:14" ht="13.5" thickBot="1" x14ac:dyDescent="0.35">
      <c r="A59" s="5"/>
      <c r="B59" s="1"/>
      <c r="C59" s="2"/>
      <c r="D59" s="2"/>
      <c r="E59" s="2"/>
      <c r="F59" s="1"/>
      <c r="G59" s="2"/>
      <c r="H59" s="2"/>
      <c r="I59" s="1"/>
      <c r="J59" s="1"/>
      <c r="K59" s="9"/>
      <c r="L59" s="40"/>
    </row>
    <row r="60" spans="1:14" ht="13.5" thickBot="1" x14ac:dyDescent="0.35">
      <c r="A60" s="5"/>
      <c r="B60" s="1"/>
      <c r="C60" s="2"/>
      <c r="D60" s="2"/>
      <c r="E60" s="2"/>
      <c r="F60" s="1"/>
      <c r="G60" s="2"/>
      <c r="H60" s="2"/>
      <c r="I60" s="1"/>
      <c r="J60" s="1"/>
      <c r="K60" s="9"/>
      <c r="L60" s="40"/>
    </row>
    <row r="61" spans="1:14" ht="13.5" thickBot="1" x14ac:dyDescent="0.35">
      <c r="A61" s="5"/>
      <c r="B61" s="1"/>
      <c r="C61" s="2"/>
      <c r="D61" s="2"/>
      <c r="E61" s="2"/>
      <c r="F61" s="1"/>
      <c r="G61" s="1"/>
      <c r="H61" s="2"/>
      <c r="I61" s="1"/>
      <c r="J61" s="1"/>
      <c r="K61" s="9"/>
      <c r="L61" s="40"/>
    </row>
    <row r="62" spans="1:14" ht="13.5" thickBot="1" x14ac:dyDescent="0.35">
      <c r="A62" s="5"/>
      <c r="B62" s="1"/>
      <c r="C62" s="2"/>
      <c r="D62" s="2"/>
      <c r="E62" s="2"/>
      <c r="F62" s="1"/>
      <c r="G62" s="1"/>
      <c r="H62" s="2"/>
      <c r="I62" s="1"/>
      <c r="J62" s="1"/>
      <c r="K62" s="9"/>
      <c r="L62" s="40"/>
    </row>
    <row r="63" spans="1:14" ht="15" thickBot="1" x14ac:dyDescent="0.35">
      <c r="A63" s="5"/>
      <c r="B63" s="2"/>
      <c r="C63" s="2"/>
      <c r="D63" s="2"/>
      <c r="E63" s="2"/>
      <c r="F63" s="2"/>
      <c r="G63" s="2"/>
      <c r="H63" s="2"/>
      <c r="I63" s="1"/>
      <c r="J63" s="1"/>
      <c r="K63" s="10"/>
      <c r="L63" s="40"/>
    </row>
    <row r="64" spans="1:14" ht="15" thickBot="1" x14ac:dyDescent="0.35">
      <c r="A64" s="5"/>
      <c r="B64" s="2"/>
      <c r="C64" s="2"/>
      <c r="D64" s="2"/>
      <c r="E64" s="2"/>
      <c r="F64" s="2"/>
      <c r="G64" s="2"/>
      <c r="H64" s="2"/>
      <c r="I64" s="1"/>
      <c r="J64" s="1"/>
      <c r="K64" s="10"/>
    </row>
    <row r="65" spans="1:12" ht="13.5" thickBot="1" x14ac:dyDescent="0.35">
      <c r="A65" s="5"/>
      <c r="B65" s="1"/>
      <c r="C65" s="2"/>
      <c r="D65" s="2"/>
      <c r="E65" s="2"/>
      <c r="F65" s="1"/>
      <c r="G65" s="2"/>
      <c r="H65" s="2"/>
      <c r="I65" s="1"/>
      <c r="J65" s="1"/>
      <c r="K65" s="9"/>
    </row>
    <row r="66" spans="1:12" ht="13.5" thickBot="1" x14ac:dyDescent="0.35">
      <c r="A66" s="5"/>
      <c r="B66" s="1"/>
      <c r="C66" s="2"/>
      <c r="D66" s="2"/>
      <c r="E66" s="2"/>
      <c r="F66" s="1"/>
      <c r="G66" s="2"/>
      <c r="H66" s="2"/>
      <c r="I66" s="1"/>
      <c r="J66" s="1"/>
      <c r="K66" s="9"/>
      <c r="L66" s="40"/>
    </row>
    <row r="67" spans="1:12" ht="13.5" thickBot="1" x14ac:dyDescent="0.35">
      <c r="A67" s="5"/>
      <c r="B67" s="2"/>
      <c r="C67" s="2"/>
      <c r="D67" s="2"/>
      <c r="E67" s="2"/>
      <c r="F67" s="2"/>
      <c r="G67" s="2"/>
      <c r="H67" s="2"/>
      <c r="I67" s="1"/>
      <c r="J67" s="1"/>
      <c r="K67" s="9"/>
      <c r="L67" s="40"/>
    </row>
    <row r="68" spans="1:12" ht="13.5" thickBot="1" x14ac:dyDescent="0.35">
      <c r="A68" s="16"/>
      <c r="B68" s="17"/>
      <c r="C68" s="17"/>
      <c r="D68" s="17"/>
      <c r="E68" s="17"/>
      <c r="F68" s="17"/>
      <c r="G68" s="17"/>
      <c r="H68" s="17"/>
      <c r="I68" s="41"/>
      <c r="J68" s="41"/>
      <c r="K68" s="43"/>
    </row>
  </sheetData>
  <autoFilter ref="A1:N56" xr:uid="{0FFC770D-E812-4BB2-BFE4-43D655F753EE}">
    <sortState xmlns:xlrd2="http://schemas.microsoft.com/office/spreadsheetml/2017/richdata2" ref="A2:N56">
      <sortCondition ref="A1:A56"/>
    </sortState>
  </autoFilter>
  <conditionalFormatting sqref="L2:L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17" workbookViewId="0">
      <selection activeCell="A2" sqref="A2:B56"/>
    </sheetView>
  </sheetViews>
  <sheetFormatPr defaultRowHeight="14.5" x14ac:dyDescent="0.35"/>
  <cols>
    <col min="1" max="1" width="13.81640625" customWidth="1"/>
    <col min="2" max="2" width="8.7265625" style="45"/>
  </cols>
  <sheetData>
    <row r="1" spans="1:2" ht="15" thickBot="1" x14ac:dyDescent="0.4"/>
    <row r="2" spans="1:2" ht="15" thickBot="1" x14ac:dyDescent="0.4">
      <c r="A2" s="5" t="s">
        <v>36</v>
      </c>
      <c r="B2" s="46">
        <v>137</v>
      </c>
    </row>
    <row r="3" spans="1:2" ht="15" thickBot="1" x14ac:dyDescent="0.4">
      <c r="A3" s="5" t="s">
        <v>52</v>
      </c>
      <c r="B3" s="46">
        <v>9</v>
      </c>
    </row>
    <row r="4" spans="1:2" ht="15" thickBot="1" x14ac:dyDescent="0.4">
      <c r="A4" s="5" t="s">
        <v>33</v>
      </c>
      <c r="B4" s="46">
        <v>150</v>
      </c>
    </row>
    <row r="5" spans="1:2" ht="15" thickBot="1" x14ac:dyDescent="0.4">
      <c r="A5" s="5" t="s">
        <v>34</v>
      </c>
      <c r="B5" s="46">
        <v>37</v>
      </c>
    </row>
    <row r="6" spans="1:2" ht="15" thickBot="1" x14ac:dyDescent="0.4">
      <c r="A6" s="5" t="s">
        <v>10</v>
      </c>
      <c r="B6" s="46">
        <v>973</v>
      </c>
    </row>
    <row r="7" spans="1:2" ht="15" thickBot="1" x14ac:dyDescent="0.4">
      <c r="A7" s="5" t="s">
        <v>18</v>
      </c>
      <c r="B7" s="46">
        <v>374</v>
      </c>
    </row>
    <row r="8" spans="1:2" ht="15" thickBot="1" x14ac:dyDescent="0.4">
      <c r="A8" s="5" t="s">
        <v>23</v>
      </c>
      <c r="B8" s="46">
        <v>971</v>
      </c>
    </row>
    <row r="9" spans="1:2" ht="15" thickBot="1" x14ac:dyDescent="0.4">
      <c r="A9" s="5" t="s">
        <v>43</v>
      </c>
      <c r="B9" s="46">
        <v>52</v>
      </c>
    </row>
    <row r="10" spans="1:2" ht="21.5" thickBot="1" x14ac:dyDescent="0.4">
      <c r="A10" s="5" t="s">
        <v>63</v>
      </c>
      <c r="B10" s="46">
        <v>81</v>
      </c>
    </row>
    <row r="11" spans="1:2" ht="15" thickBot="1" x14ac:dyDescent="0.4">
      <c r="A11" s="5" t="s">
        <v>13</v>
      </c>
      <c r="B11" s="46">
        <v>668</v>
      </c>
    </row>
    <row r="12" spans="1:2" ht="15" thickBot="1" x14ac:dyDescent="0.4">
      <c r="A12" s="5" t="s">
        <v>16</v>
      </c>
      <c r="B12" s="46">
        <v>617</v>
      </c>
    </row>
    <row r="13" spans="1:2" ht="15" thickBot="1" x14ac:dyDescent="0.4">
      <c r="A13" s="5" t="s">
        <v>64</v>
      </c>
      <c r="B13" s="46">
        <v>5</v>
      </c>
    </row>
    <row r="14" spans="1:2" ht="15" thickBot="1" x14ac:dyDescent="0.4">
      <c r="A14" s="5" t="s">
        <v>47</v>
      </c>
      <c r="B14" s="46">
        <v>9</v>
      </c>
    </row>
    <row r="15" spans="1:2" ht="15" thickBot="1" x14ac:dyDescent="0.4">
      <c r="A15" s="5" t="s">
        <v>49</v>
      </c>
      <c r="B15" s="46">
        <v>41</v>
      </c>
    </row>
    <row r="16" spans="1:2" ht="15" thickBot="1" x14ac:dyDescent="0.4">
      <c r="A16" s="5" t="s">
        <v>12</v>
      </c>
      <c r="B16" s="46">
        <v>1072</v>
      </c>
    </row>
    <row r="17" spans="1:2" ht="15" thickBot="1" x14ac:dyDescent="0.4">
      <c r="A17" s="5" t="s">
        <v>27</v>
      </c>
      <c r="B17" s="46">
        <v>477</v>
      </c>
    </row>
    <row r="18" spans="1:2" ht="15" thickBot="1" x14ac:dyDescent="0.4">
      <c r="A18" s="5" t="s">
        <v>41</v>
      </c>
      <c r="B18" s="46">
        <v>60</v>
      </c>
    </row>
    <row r="19" spans="1:2" ht="15" thickBot="1" x14ac:dyDescent="0.4">
      <c r="A19" s="5" t="s">
        <v>45</v>
      </c>
      <c r="B19" s="46">
        <v>80</v>
      </c>
    </row>
    <row r="20" spans="1:2" ht="15" thickBot="1" x14ac:dyDescent="0.4">
      <c r="A20" s="5" t="s">
        <v>38</v>
      </c>
      <c r="B20" s="46">
        <v>129</v>
      </c>
    </row>
    <row r="21" spans="1:2" ht="15" thickBot="1" x14ac:dyDescent="0.4">
      <c r="A21" s="5" t="s">
        <v>14</v>
      </c>
      <c r="B21" s="46">
        <v>1156</v>
      </c>
    </row>
    <row r="22" spans="1:2" ht="15" thickBot="1" x14ac:dyDescent="0.4">
      <c r="A22" s="5" t="s">
        <v>39</v>
      </c>
      <c r="B22" s="46">
        <v>27</v>
      </c>
    </row>
    <row r="23" spans="1:2" ht="15" thickBot="1" x14ac:dyDescent="0.4">
      <c r="A23" s="5" t="s">
        <v>26</v>
      </c>
      <c r="B23" s="46">
        <v>392</v>
      </c>
    </row>
    <row r="24" spans="1:2" ht="15" thickBot="1" x14ac:dyDescent="0.4">
      <c r="A24" s="5" t="s">
        <v>17</v>
      </c>
      <c r="B24" s="46">
        <v>1245</v>
      </c>
    </row>
    <row r="25" spans="1:2" ht="15" thickBot="1" x14ac:dyDescent="0.4">
      <c r="A25" s="5" t="s">
        <v>11</v>
      </c>
      <c r="B25" s="46">
        <v>2093</v>
      </c>
    </row>
    <row r="26" spans="1:2" ht="15" thickBot="1" x14ac:dyDescent="0.4">
      <c r="A26" s="5" t="s">
        <v>32</v>
      </c>
      <c r="B26" s="46">
        <v>94</v>
      </c>
    </row>
    <row r="27" spans="1:2" ht="15" thickBot="1" x14ac:dyDescent="0.4">
      <c r="A27" s="5" t="s">
        <v>30</v>
      </c>
      <c r="B27" s="46">
        <v>129</v>
      </c>
    </row>
    <row r="28" spans="1:2" ht="15" thickBot="1" x14ac:dyDescent="0.4">
      <c r="A28" s="5" t="s">
        <v>35</v>
      </c>
      <c r="B28" s="46">
        <v>168</v>
      </c>
    </row>
    <row r="29" spans="1:2" ht="15" thickBot="1" x14ac:dyDescent="0.4">
      <c r="A29" s="5" t="s">
        <v>51</v>
      </c>
      <c r="B29" s="46">
        <v>7</v>
      </c>
    </row>
    <row r="30" spans="1:2" ht="15" thickBot="1" x14ac:dyDescent="0.4">
      <c r="A30" s="5" t="s">
        <v>50</v>
      </c>
      <c r="B30" s="46">
        <v>24</v>
      </c>
    </row>
    <row r="31" spans="1:2" ht="15" thickBot="1" x14ac:dyDescent="0.4">
      <c r="A31" s="5" t="s">
        <v>31</v>
      </c>
      <c r="B31" s="46">
        <v>142</v>
      </c>
    </row>
    <row r="32" spans="1:2" ht="15" thickBot="1" x14ac:dyDescent="0.4">
      <c r="A32" s="5" t="s">
        <v>42</v>
      </c>
      <c r="B32" s="46">
        <v>34</v>
      </c>
    </row>
    <row r="33" spans="1:2" ht="15" thickBot="1" x14ac:dyDescent="0.4">
      <c r="A33" s="5" t="s">
        <v>8</v>
      </c>
      <c r="B33" s="46">
        <v>3518</v>
      </c>
    </row>
    <row r="34" spans="1:2" ht="15" thickBot="1" x14ac:dyDescent="0.4">
      <c r="A34" s="5" t="s">
        <v>44</v>
      </c>
      <c r="B34" s="46">
        <v>44</v>
      </c>
    </row>
    <row r="35" spans="1:2" ht="15" thickBot="1" x14ac:dyDescent="0.4">
      <c r="A35" s="5" t="s">
        <v>7</v>
      </c>
      <c r="B35" s="46">
        <v>16106</v>
      </c>
    </row>
    <row r="36" spans="1:2" ht="15" thickBot="1" x14ac:dyDescent="0.4">
      <c r="A36" s="5" t="s">
        <v>24</v>
      </c>
      <c r="B36" s="46">
        <v>148</v>
      </c>
    </row>
    <row r="37" spans="1:2" ht="15" thickBot="1" x14ac:dyDescent="0.4">
      <c r="A37" s="5" t="s">
        <v>53</v>
      </c>
      <c r="B37" s="46">
        <v>9</v>
      </c>
    </row>
    <row r="38" spans="1:2" ht="21.5" thickBot="1" x14ac:dyDescent="0.4">
      <c r="A38" s="5" t="s">
        <v>67</v>
      </c>
      <c r="B38" s="46">
        <v>2</v>
      </c>
    </row>
    <row r="39" spans="1:2" ht="15" thickBot="1" x14ac:dyDescent="0.4">
      <c r="A39" s="5" t="s">
        <v>21</v>
      </c>
      <c r="B39" s="46">
        <v>389</v>
      </c>
    </row>
    <row r="40" spans="1:2" ht="15" thickBot="1" x14ac:dyDescent="0.4">
      <c r="A40" s="5" t="s">
        <v>46</v>
      </c>
      <c r="B40" s="46">
        <v>131</v>
      </c>
    </row>
    <row r="41" spans="1:2" ht="15" thickBot="1" x14ac:dyDescent="0.4">
      <c r="A41" s="5" t="s">
        <v>37</v>
      </c>
      <c r="B41" s="46">
        <v>64</v>
      </c>
    </row>
    <row r="42" spans="1:2" ht="15" thickBot="1" x14ac:dyDescent="0.4">
      <c r="A42" s="5" t="s">
        <v>19</v>
      </c>
      <c r="B42" s="46">
        <v>837</v>
      </c>
    </row>
    <row r="43" spans="1:2" ht="15" thickBot="1" x14ac:dyDescent="0.4">
      <c r="A43" s="5" t="s">
        <v>65</v>
      </c>
      <c r="B43" s="46">
        <v>56</v>
      </c>
    </row>
    <row r="44" spans="1:2" ht="15" thickBot="1" x14ac:dyDescent="0.4">
      <c r="A44" s="5" t="s">
        <v>40</v>
      </c>
      <c r="B44" s="46">
        <v>105</v>
      </c>
    </row>
    <row r="45" spans="1:2" ht="15" thickBot="1" x14ac:dyDescent="0.4">
      <c r="A45" s="5" t="s">
        <v>25</v>
      </c>
      <c r="B45" s="46">
        <v>109</v>
      </c>
    </row>
    <row r="46" spans="1:2" ht="15" thickBot="1" x14ac:dyDescent="0.4">
      <c r="A46" s="5" t="s">
        <v>54</v>
      </c>
      <c r="B46" s="46">
        <v>7</v>
      </c>
    </row>
    <row r="47" spans="1:2" ht="15" thickBot="1" x14ac:dyDescent="0.4">
      <c r="A47" s="5" t="s">
        <v>20</v>
      </c>
      <c r="B47" s="46">
        <v>141</v>
      </c>
    </row>
    <row r="48" spans="1:2" ht="15" thickBot="1" x14ac:dyDescent="0.4">
      <c r="A48" s="5" t="s">
        <v>15</v>
      </c>
      <c r="B48" s="46">
        <v>404</v>
      </c>
    </row>
    <row r="49" spans="1:2" ht="21.5" thickBot="1" x14ac:dyDescent="0.4">
      <c r="A49" s="5" t="s">
        <v>66</v>
      </c>
      <c r="B49" s="46">
        <v>1</v>
      </c>
    </row>
    <row r="50" spans="1:2" ht="15" thickBot="1" x14ac:dyDescent="0.4">
      <c r="A50" s="5" t="s">
        <v>28</v>
      </c>
      <c r="B50" s="46">
        <v>21</v>
      </c>
    </row>
    <row r="51" spans="1:2" ht="15" thickBot="1" x14ac:dyDescent="0.4">
      <c r="A51" s="5" t="s">
        <v>48</v>
      </c>
      <c r="B51" s="46">
        <v>35</v>
      </c>
    </row>
    <row r="52" spans="1:2" ht="15" thickBot="1" x14ac:dyDescent="0.4">
      <c r="A52" s="5" t="s">
        <v>29</v>
      </c>
      <c r="B52" s="46">
        <v>208</v>
      </c>
    </row>
    <row r="53" spans="1:2" ht="15" thickBot="1" x14ac:dyDescent="0.4">
      <c r="A53" s="5" t="s">
        <v>9</v>
      </c>
      <c r="B53" s="46">
        <v>583</v>
      </c>
    </row>
    <row r="54" spans="1:2" ht="15" thickBot="1" x14ac:dyDescent="0.4">
      <c r="A54" s="5" t="s">
        <v>56</v>
      </c>
      <c r="B54" s="46">
        <v>13</v>
      </c>
    </row>
    <row r="55" spans="1:2" ht="15" thickBot="1" x14ac:dyDescent="0.4">
      <c r="A55" s="5" t="s">
        <v>22</v>
      </c>
      <c r="B55" s="46">
        <v>197</v>
      </c>
    </row>
    <row r="56" spans="1:2" ht="15" thickBot="1" x14ac:dyDescent="0.4">
      <c r="A56" s="16" t="s">
        <v>55</v>
      </c>
      <c r="B56" s="47">
        <v>2</v>
      </c>
    </row>
    <row r="57" spans="1:2" ht="15" thickBot="1" x14ac:dyDescent="0.4">
      <c r="A57" s="5"/>
    </row>
    <row r="58" spans="1:2" ht="15" thickBot="1" x14ac:dyDescent="0.4">
      <c r="A58" s="5"/>
    </row>
    <row r="59" spans="1:2" ht="15" thickBot="1" x14ac:dyDescent="0.4">
      <c r="A59" s="5"/>
    </row>
    <row r="60" spans="1:2" ht="15" thickBot="1" x14ac:dyDescent="0.4">
      <c r="A60" s="5"/>
    </row>
    <row r="61" spans="1:2" ht="15" thickBot="1" x14ac:dyDescent="0.4">
      <c r="A61" s="5"/>
    </row>
    <row r="62" spans="1:2" ht="15" thickBot="1" x14ac:dyDescent="0.4">
      <c r="A62" s="5"/>
    </row>
    <row r="63" spans="1:2" ht="15" thickBot="1" x14ac:dyDescent="0.4">
      <c r="A63" s="5"/>
    </row>
    <row r="64" spans="1:2" ht="15" thickBot="1" x14ac:dyDescent="0.4">
      <c r="A64" s="5"/>
    </row>
    <row r="65" spans="1:1" ht="15" thickBot="1" x14ac:dyDescent="0.4">
      <c r="A65" s="5"/>
    </row>
    <row r="66" spans="1:1" ht="15" thickBot="1" x14ac:dyDescent="0.4">
      <c r="A66" s="5"/>
    </row>
    <row r="67" spans="1:1" ht="15" thickBot="1" x14ac:dyDescent="0.4">
      <c r="A67" s="5"/>
    </row>
    <row r="68" spans="1:1" ht="15" thickBot="1" x14ac:dyDescent="0.4">
      <c r="A68" s="16"/>
    </row>
  </sheetData>
  <autoFilter ref="A1:A56" xr:uid="{1D19E26B-1765-4516-BAF0-E2894C03DB8E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54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38" bestFit="1" customWidth="1"/>
    <col min="3" max="3" width="10" style="38" bestFit="1" customWidth="1"/>
    <col min="4" max="16384" width="8.7265625" style="38"/>
  </cols>
  <sheetData>
    <row r="1" spans="1:3" ht="13" thickBot="1" x14ac:dyDescent="0.4">
      <c r="A1" s="38" t="s">
        <v>97</v>
      </c>
      <c r="C1" s="38" t="s">
        <v>96</v>
      </c>
    </row>
    <row r="2" spans="1:3" ht="13" thickBot="1" x14ac:dyDescent="0.4">
      <c r="A2" s="38" t="s">
        <v>36</v>
      </c>
      <c r="B2" s="5" t="s">
        <v>36</v>
      </c>
      <c r="C2" s="46">
        <v>137</v>
      </c>
    </row>
    <row r="3" spans="1:3" ht="13" thickBot="1" x14ac:dyDescent="0.4">
      <c r="B3" s="5" t="s">
        <v>52</v>
      </c>
      <c r="C3" s="46">
        <v>9</v>
      </c>
    </row>
    <row r="4" spans="1:3" ht="13" thickBot="1" x14ac:dyDescent="0.4">
      <c r="A4" s="38" t="s">
        <v>33</v>
      </c>
      <c r="B4" s="5" t="s">
        <v>33</v>
      </c>
      <c r="C4" s="46">
        <v>150</v>
      </c>
    </row>
    <row r="5" spans="1:3" ht="13" thickBot="1" x14ac:dyDescent="0.4">
      <c r="A5" s="38" t="s">
        <v>34</v>
      </c>
      <c r="B5" s="5" t="s">
        <v>34</v>
      </c>
      <c r="C5" s="46">
        <v>37</v>
      </c>
    </row>
    <row r="6" spans="1:3" ht="13" thickBot="1" x14ac:dyDescent="0.4">
      <c r="A6" s="38" t="s">
        <v>10</v>
      </c>
      <c r="B6" s="5" t="s">
        <v>10</v>
      </c>
      <c r="C6" s="46">
        <v>973</v>
      </c>
    </row>
    <row r="7" spans="1:3" ht="13" thickBot="1" x14ac:dyDescent="0.4">
      <c r="A7" s="38" t="s">
        <v>18</v>
      </c>
      <c r="B7" s="5" t="s">
        <v>18</v>
      </c>
      <c r="C7" s="46">
        <v>374</v>
      </c>
    </row>
    <row r="8" spans="1:3" ht="13" thickBot="1" x14ac:dyDescent="0.4">
      <c r="A8" s="38" t="s">
        <v>23</v>
      </c>
      <c r="B8" s="5" t="s">
        <v>23</v>
      </c>
      <c r="C8" s="46">
        <v>971</v>
      </c>
    </row>
    <row r="9" spans="1:3" ht="13" thickBot="1" x14ac:dyDescent="0.4">
      <c r="A9" s="38" t="s">
        <v>43</v>
      </c>
      <c r="B9" s="5" t="s">
        <v>43</v>
      </c>
      <c r="C9" s="46">
        <v>52</v>
      </c>
    </row>
    <row r="10" spans="1:3" ht="13" thickBot="1" x14ac:dyDescent="0.4">
      <c r="A10" s="38" t="s">
        <v>95</v>
      </c>
      <c r="B10" s="5" t="s">
        <v>63</v>
      </c>
      <c r="C10" s="46">
        <v>81</v>
      </c>
    </row>
    <row r="11" spans="1:3" ht="13" thickBot="1" x14ac:dyDescent="0.4">
      <c r="A11" s="38" t="s">
        <v>13</v>
      </c>
      <c r="B11" s="5" t="s">
        <v>13</v>
      </c>
      <c r="C11" s="46">
        <v>668</v>
      </c>
    </row>
    <row r="12" spans="1:3" ht="13" thickBot="1" x14ac:dyDescent="0.4">
      <c r="A12" s="38" t="s">
        <v>16</v>
      </c>
      <c r="B12" s="5" t="s">
        <v>16</v>
      </c>
      <c r="C12" s="46">
        <v>617</v>
      </c>
    </row>
    <row r="13" spans="1:3" ht="13" thickBot="1" x14ac:dyDescent="0.4">
      <c r="A13" s="38" t="s">
        <v>64</v>
      </c>
      <c r="B13" s="5" t="s">
        <v>64</v>
      </c>
      <c r="C13" s="46">
        <v>5</v>
      </c>
    </row>
    <row r="14" spans="1:3" ht="13" thickBot="1" x14ac:dyDescent="0.4">
      <c r="B14" s="5" t="s">
        <v>47</v>
      </c>
      <c r="C14" s="46">
        <v>9</v>
      </c>
    </row>
    <row r="15" spans="1:3" ht="13" thickBot="1" x14ac:dyDescent="0.4">
      <c r="A15" s="38" t="s">
        <v>49</v>
      </c>
      <c r="B15" s="5" t="s">
        <v>49</v>
      </c>
      <c r="C15" s="46">
        <v>41</v>
      </c>
    </row>
    <row r="16" spans="1:3" ht="13" thickBot="1" x14ac:dyDescent="0.4">
      <c r="A16" s="38" t="s">
        <v>12</v>
      </c>
      <c r="B16" s="5" t="s">
        <v>12</v>
      </c>
      <c r="C16" s="46">
        <v>1072</v>
      </c>
    </row>
    <row r="17" spans="1:3" ht="13" thickBot="1" x14ac:dyDescent="0.4">
      <c r="A17" s="38" t="s">
        <v>27</v>
      </c>
      <c r="B17" s="5" t="s">
        <v>27</v>
      </c>
      <c r="C17" s="46">
        <v>477</v>
      </c>
    </row>
    <row r="18" spans="1:3" ht="13" thickBot="1" x14ac:dyDescent="0.4">
      <c r="A18" s="38" t="s">
        <v>41</v>
      </c>
      <c r="B18" s="5" t="s">
        <v>41</v>
      </c>
      <c r="C18" s="46">
        <v>60</v>
      </c>
    </row>
    <row r="19" spans="1:3" ht="13" thickBot="1" x14ac:dyDescent="0.4">
      <c r="A19" s="38" t="s">
        <v>45</v>
      </c>
      <c r="B19" s="5" t="s">
        <v>45</v>
      </c>
      <c r="C19" s="46">
        <v>80</v>
      </c>
    </row>
    <row r="20" spans="1:3" ht="13" thickBot="1" x14ac:dyDescent="0.4">
      <c r="A20" s="38" t="s">
        <v>38</v>
      </c>
      <c r="B20" s="5" t="s">
        <v>38</v>
      </c>
      <c r="C20" s="46">
        <v>129</v>
      </c>
    </row>
    <row r="21" spans="1:3" ht="13" thickBot="1" x14ac:dyDescent="0.4">
      <c r="A21" s="38" t="s">
        <v>14</v>
      </c>
      <c r="B21" s="5" t="s">
        <v>14</v>
      </c>
      <c r="C21" s="46">
        <v>1156</v>
      </c>
    </row>
    <row r="22" spans="1:3" ht="13" thickBot="1" x14ac:dyDescent="0.4">
      <c r="B22" s="5" t="s">
        <v>39</v>
      </c>
      <c r="C22" s="46">
        <v>27</v>
      </c>
    </row>
    <row r="23" spans="1:3" ht="13" thickBot="1" x14ac:dyDescent="0.4">
      <c r="A23" s="38" t="s">
        <v>26</v>
      </c>
      <c r="B23" s="5" t="s">
        <v>26</v>
      </c>
      <c r="C23" s="46">
        <v>392</v>
      </c>
    </row>
    <row r="24" spans="1:3" ht="13" thickBot="1" x14ac:dyDescent="0.4">
      <c r="A24" s="38" t="s">
        <v>17</v>
      </c>
      <c r="B24" s="5" t="s">
        <v>17</v>
      </c>
      <c r="C24" s="46">
        <v>1245</v>
      </c>
    </row>
    <row r="25" spans="1:3" ht="13" thickBot="1" x14ac:dyDescent="0.4">
      <c r="A25" s="38" t="s">
        <v>11</v>
      </c>
      <c r="B25" s="5" t="s">
        <v>11</v>
      </c>
      <c r="C25" s="46">
        <v>2093</v>
      </c>
    </row>
    <row r="26" spans="1:3" ht="13" thickBot="1" x14ac:dyDescent="0.4">
      <c r="A26" s="38" t="s">
        <v>32</v>
      </c>
      <c r="B26" s="5" t="s">
        <v>32</v>
      </c>
      <c r="C26" s="46">
        <v>94</v>
      </c>
    </row>
    <row r="27" spans="1:3" ht="13" thickBot="1" x14ac:dyDescent="0.4">
      <c r="A27" s="38" t="s">
        <v>30</v>
      </c>
      <c r="B27" s="5" t="s">
        <v>30</v>
      </c>
      <c r="C27" s="46">
        <v>129</v>
      </c>
    </row>
    <row r="28" spans="1:3" ht="13" thickBot="1" x14ac:dyDescent="0.4">
      <c r="A28" s="38" t="s">
        <v>35</v>
      </c>
      <c r="B28" s="5" t="s">
        <v>35</v>
      </c>
      <c r="C28" s="46">
        <v>168</v>
      </c>
    </row>
    <row r="29" spans="1:3" ht="13" thickBot="1" x14ac:dyDescent="0.4">
      <c r="B29" s="5" t="s">
        <v>51</v>
      </c>
      <c r="C29" s="46">
        <v>7</v>
      </c>
    </row>
    <row r="30" spans="1:3" ht="13" thickBot="1" x14ac:dyDescent="0.4">
      <c r="B30" s="5" t="s">
        <v>50</v>
      </c>
      <c r="C30" s="46">
        <v>24</v>
      </c>
    </row>
    <row r="31" spans="1:3" ht="13" thickBot="1" x14ac:dyDescent="0.4">
      <c r="A31" s="38" t="s">
        <v>31</v>
      </c>
      <c r="B31" s="5" t="s">
        <v>31</v>
      </c>
      <c r="C31" s="46">
        <v>142</v>
      </c>
    </row>
    <row r="32" spans="1:3" ht="13" thickBot="1" x14ac:dyDescent="0.4">
      <c r="A32" s="38" t="s">
        <v>42</v>
      </c>
      <c r="B32" s="5" t="s">
        <v>42</v>
      </c>
      <c r="C32" s="46">
        <v>34</v>
      </c>
    </row>
    <row r="33" spans="1:3" ht="13" thickBot="1" x14ac:dyDescent="0.4">
      <c r="A33" s="38" t="s">
        <v>8</v>
      </c>
      <c r="B33" s="5" t="s">
        <v>8</v>
      </c>
      <c r="C33" s="46">
        <v>3518</v>
      </c>
    </row>
    <row r="34" spans="1:3" ht="13" thickBot="1" x14ac:dyDescent="0.4">
      <c r="A34" s="38" t="s">
        <v>44</v>
      </c>
      <c r="B34" s="5" t="s">
        <v>44</v>
      </c>
      <c r="C34" s="46">
        <v>44</v>
      </c>
    </row>
    <row r="35" spans="1:3" ht="13" thickBot="1" x14ac:dyDescent="0.4">
      <c r="A35" s="38" t="s">
        <v>7</v>
      </c>
      <c r="B35" s="5" t="s">
        <v>7</v>
      </c>
      <c r="C35" s="46">
        <v>16106</v>
      </c>
    </row>
    <row r="36" spans="1:3" ht="13" thickBot="1" x14ac:dyDescent="0.4">
      <c r="A36" s="38" t="s">
        <v>24</v>
      </c>
      <c r="B36" s="5" t="s">
        <v>24</v>
      </c>
      <c r="C36" s="46">
        <v>148</v>
      </c>
    </row>
    <row r="37" spans="1:3" ht="13" thickBot="1" x14ac:dyDescent="0.4">
      <c r="B37" s="5" t="s">
        <v>53</v>
      </c>
      <c r="C37" s="46">
        <v>9</v>
      </c>
    </row>
    <row r="38" spans="1:3" ht="13" thickBot="1" x14ac:dyDescent="0.4">
      <c r="A38" s="38" t="s">
        <v>21</v>
      </c>
      <c r="B38" s="5" t="s">
        <v>21</v>
      </c>
      <c r="C38" s="46">
        <v>389</v>
      </c>
    </row>
    <row r="39" spans="1:3" ht="13" thickBot="1" x14ac:dyDescent="0.4">
      <c r="A39" s="38" t="s">
        <v>46</v>
      </c>
      <c r="B39" s="5" t="s">
        <v>46</v>
      </c>
      <c r="C39" s="46">
        <v>131</v>
      </c>
    </row>
    <row r="40" spans="1:3" ht="13" thickBot="1" x14ac:dyDescent="0.4">
      <c r="A40" s="38" t="s">
        <v>37</v>
      </c>
      <c r="B40" s="5" t="s">
        <v>37</v>
      </c>
      <c r="C40" s="46">
        <v>64</v>
      </c>
    </row>
    <row r="41" spans="1:3" ht="13" thickBot="1" x14ac:dyDescent="0.4">
      <c r="A41" s="38" t="s">
        <v>19</v>
      </c>
      <c r="B41" s="5" t="s">
        <v>19</v>
      </c>
      <c r="C41" s="46">
        <v>837</v>
      </c>
    </row>
    <row r="42" spans="1:3" ht="13" thickBot="1" x14ac:dyDescent="0.4">
      <c r="A42" s="38" t="s">
        <v>65</v>
      </c>
      <c r="B42" s="5" t="s">
        <v>65</v>
      </c>
      <c r="C42" s="46">
        <v>56</v>
      </c>
    </row>
    <row r="43" spans="1:3" ht="13" thickBot="1" x14ac:dyDescent="0.4">
      <c r="B43" s="5" t="s">
        <v>40</v>
      </c>
      <c r="C43" s="46">
        <v>105</v>
      </c>
    </row>
    <row r="44" spans="1:3" ht="13" thickBot="1" x14ac:dyDescent="0.4">
      <c r="A44" s="38" t="s">
        <v>25</v>
      </c>
      <c r="B44" s="5" t="s">
        <v>25</v>
      </c>
      <c r="C44" s="46">
        <v>109</v>
      </c>
    </row>
    <row r="45" spans="1:3" ht="13" thickBot="1" x14ac:dyDescent="0.4">
      <c r="A45" s="38" t="s">
        <v>54</v>
      </c>
      <c r="B45" s="5" t="s">
        <v>54</v>
      </c>
      <c r="C45" s="46">
        <v>7</v>
      </c>
    </row>
    <row r="46" spans="1:3" ht="13" thickBot="1" x14ac:dyDescent="0.4">
      <c r="A46" s="38" t="s">
        <v>20</v>
      </c>
      <c r="B46" s="5" t="s">
        <v>20</v>
      </c>
      <c r="C46" s="46">
        <v>141</v>
      </c>
    </row>
    <row r="47" spans="1:3" ht="13" thickBot="1" x14ac:dyDescent="0.4">
      <c r="A47" s="38" t="s">
        <v>15</v>
      </c>
      <c r="B47" s="5" t="s">
        <v>15</v>
      </c>
      <c r="C47" s="46">
        <v>404</v>
      </c>
    </row>
    <row r="48" spans="1:3" ht="13" thickBot="1" x14ac:dyDescent="0.4">
      <c r="A48" s="38" t="s">
        <v>28</v>
      </c>
      <c r="B48" s="5" t="s">
        <v>28</v>
      </c>
      <c r="C48" s="46">
        <v>21</v>
      </c>
    </row>
    <row r="49" spans="1:3" ht="13" thickBot="1" x14ac:dyDescent="0.4">
      <c r="A49" s="38" t="s">
        <v>48</v>
      </c>
      <c r="B49" s="5" t="s">
        <v>48</v>
      </c>
      <c r="C49" s="46">
        <v>35</v>
      </c>
    </row>
    <row r="50" spans="1:3" ht="13" thickBot="1" x14ac:dyDescent="0.4">
      <c r="A50" s="38" t="s">
        <v>29</v>
      </c>
      <c r="B50" s="5" t="s">
        <v>29</v>
      </c>
      <c r="C50" s="46">
        <v>208</v>
      </c>
    </row>
    <row r="51" spans="1:3" ht="13" thickBot="1" x14ac:dyDescent="0.4">
      <c r="A51" s="38" t="s">
        <v>9</v>
      </c>
      <c r="B51" s="5" t="s">
        <v>9</v>
      </c>
      <c r="C51" s="46">
        <v>583</v>
      </c>
    </row>
    <row r="52" spans="1:3" ht="13" thickBot="1" x14ac:dyDescent="0.4">
      <c r="B52" s="5" t="s">
        <v>56</v>
      </c>
      <c r="C52" s="46">
        <v>13</v>
      </c>
    </row>
    <row r="53" spans="1:3" ht="13" thickBot="1" x14ac:dyDescent="0.4">
      <c r="A53" s="38" t="s">
        <v>22</v>
      </c>
      <c r="B53" s="5" t="s">
        <v>22</v>
      </c>
      <c r="C53" s="46">
        <v>197</v>
      </c>
    </row>
    <row r="54" spans="1:3" ht="13" thickBot="1" x14ac:dyDescent="0.4">
      <c r="A54" s="38" t="s">
        <v>55</v>
      </c>
      <c r="B54" s="16" t="s">
        <v>55</v>
      </c>
      <c r="C54" s="47">
        <v>2</v>
      </c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2020-04-17T11:37:33Z</dcterms:modified>
</cp:coreProperties>
</file>