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0F0C6750-C97D-4A1C-8212-4091F63448B2}" xr6:coauthVersionLast="45" xr6:coauthVersionMax="45" xr10:uidLastSave="{DA1C7D4C-6BCF-4100-88BC-0DFE9F1AD401}"/>
  <bookViews>
    <workbookView xWindow="3195" yWindow="-21090" windowWidth="22530" windowHeight="197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3" l="1"/>
  <c r="N47" i="3"/>
  <c r="N22" i="3"/>
  <c r="N25" i="3"/>
  <c r="N39" i="3"/>
  <c r="N13" i="3"/>
  <c r="N28" i="3"/>
  <c r="N18" i="3"/>
  <c r="N32" i="3"/>
  <c r="N31" i="3"/>
  <c r="N36" i="3"/>
  <c r="N34" i="3"/>
  <c r="N49" i="3"/>
  <c r="N45" i="3"/>
  <c r="N55" i="3"/>
  <c r="N26" i="3"/>
  <c r="N20" i="3"/>
  <c r="N53" i="3"/>
  <c r="N2" i="3"/>
  <c r="N19" i="3"/>
  <c r="N24" i="3"/>
  <c r="N33" i="3"/>
  <c r="N11" i="3"/>
  <c r="N4" i="3"/>
  <c r="N37" i="3"/>
  <c r="N50" i="3"/>
  <c r="N21" i="3"/>
  <c r="N17" i="3"/>
  <c r="N48" i="3"/>
  <c r="N27" i="3"/>
  <c r="N42" i="3"/>
  <c r="N10" i="3"/>
  <c r="N3" i="3"/>
  <c r="N44" i="3"/>
  <c r="N54" i="3"/>
  <c r="N5" i="3"/>
  <c r="N23" i="3"/>
  <c r="N7" i="3"/>
  <c r="N16" i="3"/>
  <c r="N46" i="3"/>
  <c r="N8" i="3"/>
  <c r="N38" i="3"/>
  <c r="N40" i="3"/>
  <c r="N30" i="3"/>
  <c r="N43" i="3"/>
  <c r="N12" i="3"/>
  <c r="N35" i="3"/>
  <c r="N15" i="3"/>
  <c r="N52" i="3"/>
  <c r="N41" i="3"/>
  <c r="N6" i="3"/>
  <c r="N29" i="3"/>
  <c r="N51" i="3"/>
  <c r="O7" i="3" l="1"/>
  <c r="P7" i="3"/>
  <c r="P49" i="3" l="1"/>
  <c r="P44" i="3"/>
  <c r="P18" i="3"/>
  <c r="P33" i="3"/>
  <c r="P34" i="3"/>
  <c r="P28" i="3"/>
  <c r="P3" i="3"/>
  <c r="P46" i="3"/>
  <c r="P20" i="3"/>
  <c r="P10" i="3"/>
  <c r="P35" i="3"/>
  <c r="P30" i="3"/>
  <c r="P27" i="3"/>
  <c r="P25" i="3"/>
  <c r="P55" i="3"/>
  <c r="P48" i="3"/>
  <c r="P2" i="3"/>
  <c r="P8" i="3"/>
  <c r="P16" i="3"/>
  <c r="P24" i="3"/>
  <c r="P31" i="3"/>
  <c r="P37" i="3"/>
  <c r="P23" i="3"/>
  <c r="P29" i="3"/>
  <c r="P45" i="3"/>
  <c r="P15" i="3"/>
  <c r="P4" i="3"/>
  <c r="P50" i="3"/>
  <c r="P13" i="3"/>
  <c r="P42" i="3"/>
  <c r="P6" i="3"/>
  <c r="P21" i="3"/>
  <c r="P40" i="3"/>
  <c r="P54" i="3"/>
  <c r="P41" i="3"/>
  <c r="P52" i="3"/>
  <c r="P22" i="3"/>
  <c r="P51" i="3"/>
  <c r="P14" i="3"/>
  <c r="P5" i="3"/>
  <c r="P36" i="3"/>
  <c r="P11" i="3"/>
  <c r="P17" i="3"/>
  <c r="P26" i="3"/>
  <c r="P32" i="3"/>
  <c r="P19" i="3"/>
  <c r="P43" i="3"/>
  <c r="P47" i="3"/>
  <c r="P38" i="3"/>
  <c r="P39" i="3"/>
  <c r="P12" i="3"/>
  <c r="P53" i="3"/>
  <c r="O40" i="3"/>
  <c r="Q18" i="3" l="1"/>
  <c r="Q31" i="3"/>
  <c r="Q25" i="3"/>
  <c r="Q3" i="3"/>
  <c r="Q27" i="3"/>
  <c r="Q40" i="3"/>
  <c r="Q33" i="3"/>
  <c r="Q7" i="3"/>
  <c r="Q17" i="3"/>
  <c r="Q14" i="3"/>
  <c r="Q29" i="3"/>
  <c r="Q38" i="3"/>
  <c r="Q43" i="3"/>
  <c r="Q6" i="3"/>
  <c r="Q47" i="3"/>
  <c r="Q4" i="3"/>
  <c r="Q5" i="3"/>
  <c r="Q35" i="3"/>
  <c r="Q50" i="3"/>
  <c r="Q21" i="3"/>
  <c r="Q15" i="3"/>
  <c r="Q46" i="3"/>
  <c r="Q55" i="3"/>
  <c r="Q42" i="3"/>
  <c r="Q48" i="3"/>
  <c r="Q16" i="3"/>
  <c r="Q13" i="3"/>
  <c r="Q8" i="3"/>
  <c r="Q37" i="3"/>
  <c r="Q34" i="3"/>
  <c r="Q30" i="3"/>
  <c r="Q49" i="3"/>
  <c r="Q41" i="3"/>
  <c r="Q19" i="3"/>
  <c r="Q28" i="3"/>
  <c r="Q2" i="3"/>
  <c r="Q45" i="3"/>
  <c r="Q11" i="3"/>
  <c r="Q20" i="3"/>
  <c r="Q44" i="3"/>
  <c r="Q36" i="3"/>
  <c r="Q52" i="3"/>
  <c r="Q39" i="3"/>
  <c r="Q51" i="3"/>
  <c r="Q26" i="3"/>
  <c r="Q10" i="3"/>
  <c r="Q12" i="3"/>
  <c r="Q22" i="3"/>
  <c r="Q53" i="3"/>
  <c r="Q32" i="3"/>
  <c r="Q23" i="3"/>
  <c r="Q54" i="3"/>
  <c r="Q24" i="3" l="1"/>
  <c r="O27" i="3" l="1"/>
  <c r="O43" i="3"/>
  <c r="O50" i="3"/>
  <c r="O36" i="3"/>
  <c r="O49" i="3"/>
  <c r="O15" i="3"/>
  <c r="O19" i="3"/>
  <c r="O51" i="3"/>
  <c r="O13" i="3"/>
  <c r="O24" i="3"/>
  <c r="O30" i="3"/>
  <c r="O53" i="3"/>
  <c r="O46" i="3"/>
  <c r="O33" i="3"/>
  <c r="O3" i="3"/>
  <c r="O25" i="3"/>
  <c r="O20" i="3"/>
  <c r="O21" i="3"/>
  <c r="O28" i="3"/>
  <c r="O42" i="3"/>
  <c r="O54" i="3"/>
  <c r="O45" i="3"/>
  <c r="O16" i="3"/>
  <c r="O18" i="3"/>
  <c r="O12" i="3"/>
  <c r="O5" i="3"/>
  <c r="O4" i="3"/>
  <c r="O17" i="3"/>
  <c r="O38" i="3"/>
  <c r="O29" i="3"/>
  <c r="O55" i="3"/>
  <c r="O31" i="3"/>
  <c r="O32" i="3"/>
  <c r="O2" i="3"/>
  <c r="O35" i="3"/>
  <c r="O23" i="3"/>
  <c r="O22" i="3"/>
  <c r="O39" i="3"/>
  <c r="O34" i="3"/>
  <c r="O10" i="3"/>
  <c r="O8" i="3"/>
  <c r="O44" i="3"/>
  <c r="O52" i="3"/>
  <c r="O11" i="3"/>
  <c r="O14" i="3"/>
  <c r="O26" i="3"/>
  <c r="O47" i="3"/>
  <c r="O37" i="3"/>
  <c r="O6" i="3"/>
  <c r="O48" i="3"/>
  <c r="O41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<sst xmlns="http://schemas.openxmlformats.org/spreadsheetml/2006/main" count="327" uniqueCount="105">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</sst>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wisconsin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4" t="s">
        <v>67</v>
      </c>
      <c r="Q1" s="54"/>
      <c r="R1" s="54"/>
      <c r="S1" s="4">
        <v>1.4999999999999999E-2</v>
      </c>
      <c r="T1" s="4"/>
      <c r="U1" s="55" t="s">
        <v>76</v>
      </c>
      <c r="V1" s="55"/>
      <c r="W1" s="55"/>
      <c r="X1" s="55"/>
      <c r="Y1" s="55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1116913</v>
      </c>
      <c r="D5" s="2"/>
      <c r="E5" s="1">
        <v>20335</v>
      </c>
      <c r="F5" s="2"/>
      <c r="G5" s="1">
        <v>906321</v>
      </c>
      <c r="H5" s="1">
        <v>190257</v>
      </c>
      <c r="I5" s="1">
        <v>38520</v>
      </c>
      <c r="J5" s="2">
        <v>701</v>
      </c>
      <c r="K5" s="1">
        <v>10479292</v>
      </c>
      <c r="L5" s="1">
        <v>361406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1053293</v>
      </c>
      <c r="D6" s="2"/>
      <c r="E6" s="1">
        <v>18333</v>
      </c>
      <c r="F6" s="2"/>
      <c r="G6" s="1">
        <v>521173</v>
      </c>
      <c r="H6" s="1">
        <v>513787</v>
      </c>
      <c r="I6" s="1">
        <v>26657</v>
      </c>
      <c r="J6" s="2">
        <v>464</v>
      </c>
      <c r="K6" s="1">
        <v>21259076</v>
      </c>
      <c r="L6" s="1">
        <v>538038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897323</v>
      </c>
      <c r="D7" s="2"/>
      <c r="E7" s="1">
        <v>17647</v>
      </c>
      <c r="F7" s="2"/>
      <c r="G7" s="1">
        <v>623218</v>
      </c>
      <c r="H7" s="1">
        <v>256458</v>
      </c>
      <c r="I7" s="1">
        <v>41779</v>
      </c>
      <c r="J7" s="2">
        <v>822</v>
      </c>
      <c r="K7" s="1">
        <v>11150840</v>
      </c>
      <c r="L7" s="1">
        <v>519181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606624</v>
      </c>
      <c r="D8" s="2"/>
      <c r="E8" s="1">
        <v>34058</v>
      </c>
      <c r="F8" s="2"/>
      <c r="G8" s="1">
        <v>431653</v>
      </c>
      <c r="H8" s="1">
        <v>140913</v>
      </c>
      <c r="I8" s="1">
        <v>31183</v>
      </c>
      <c r="J8" s="1">
        <v>1751</v>
      </c>
      <c r="K8" s="1">
        <v>17036695</v>
      </c>
      <c r="L8" s="1">
        <v>875762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597849</v>
      </c>
      <c r="D9" s="2"/>
      <c r="E9" s="1">
        <v>11317</v>
      </c>
      <c r="F9" s="2"/>
      <c r="G9" s="1">
        <v>320754</v>
      </c>
      <c r="H9" s="1">
        <v>265778</v>
      </c>
      <c r="I9" s="1">
        <v>47179</v>
      </c>
      <c r="J9" s="2">
        <v>893</v>
      </c>
      <c r="K9" s="1">
        <v>9255658</v>
      </c>
      <c r="L9" s="1">
        <v>730413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430571</v>
      </c>
      <c r="D10" s="2"/>
      <c r="E10" s="1">
        <v>9008</v>
      </c>
      <c r="F10" s="2"/>
      <c r="G10" s="1">
        <v>270426</v>
      </c>
      <c r="H10" s="1">
        <v>151137</v>
      </c>
      <c r="I10" s="1">
        <v>40553</v>
      </c>
      <c r="J10" s="2">
        <v>848</v>
      </c>
      <c r="K10" s="1">
        <v>4302348</v>
      </c>
      <c r="L10" s="1">
        <v>405216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22</v>
      </c>
      <c r="C11" s="1">
        <v>323848</v>
      </c>
      <c r="D11" s="2"/>
      <c r="E11" s="1">
        <v>2741</v>
      </c>
      <c r="F11" s="2"/>
      <c r="G11" s="1">
        <v>248700</v>
      </c>
      <c r="H11" s="1">
        <v>72407</v>
      </c>
      <c r="I11" s="1">
        <v>55621</v>
      </c>
      <c r="J11" s="2">
        <v>471</v>
      </c>
      <c r="K11" s="1">
        <v>2348649</v>
      </c>
      <c r="L11" s="1">
        <v>403379</v>
      </c>
      <c r="M11" s="1">
        <v>5822434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320729</v>
      </c>
      <c r="D12" s="2"/>
      <c r="E12" s="1">
        <v>3995</v>
      </c>
      <c r="F12" s="2"/>
      <c r="G12" s="1">
        <v>276497</v>
      </c>
      <c r="H12" s="1">
        <v>40237</v>
      </c>
      <c r="I12" s="1">
        <v>46965</v>
      </c>
      <c r="J12" s="2">
        <v>585</v>
      </c>
      <c r="K12" s="1">
        <v>4153710</v>
      </c>
      <c r="L12" s="1">
        <v>608230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24</v>
      </c>
      <c r="C13" s="1">
        <v>317495</v>
      </c>
      <c r="D13" s="2"/>
      <c r="E13" s="1">
        <v>4852</v>
      </c>
      <c r="F13" s="2"/>
      <c r="G13" s="1">
        <v>276132</v>
      </c>
      <c r="H13" s="1">
        <v>36511</v>
      </c>
      <c r="I13" s="1">
        <v>30272</v>
      </c>
      <c r="J13" s="2">
        <v>463</v>
      </c>
      <c r="K13" s="1">
        <v>4682064</v>
      </c>
      <c r="L13" s="1">
        <v>446417</v>
      </c>
      <c r="M13" s="1">
        <v>10488084</v>
      </c>
      <c r="N13" s="5"/>
      <c r="O13" s="6"/>
    </row>
    <row r="14" spans="1:26" ht="15" thickBot="1" x14ac:dyDescent="0.4">
      <c r="A14" s="41">
        <v>10</v>
      </c>
      <c r="B14" s="39" t="s">
        <v>21</v>
      </c>
      <c r="C14" s="1">
        <v>312443</v>
      </c>
      <c r="D14" s="2"/>
      <c r="E14" s="1">
        <v>5772</v>
      </c>
      <c r="F14" s="2"/>
      <c r="G14" s="1">
        <v>208945</v>
      </c>
      <c r="H14" s="1">
        <v>97726</v>
      </c>
      <c r="I14" s="1">
        <v>26729</v>
      </c>
      <c r="J14" s="2">
        <v>494</v>
      </c>
      <c r="K14" s="1">
        <v>5348464</v>
      </c>
      <c r="L14" s="1">
        <v>457560</v>
      </c>
      <c r="M14" s="1">
        <v>11689100</v>
      </c>
      <c r="N14" s="5"/>
      <c r="O14" s="6"/>
    </row>
    <row r="15" spans="1:26" ht="15" thickBot="1" x14ac:dyDescent="0.4">
      <c r="A15" s="41">
        <v>11</v>
      </c>
      <c r="B15" s="39" t="s">
        <v>11</v>
      </c>
      <c r="C15" s="1">
        <v>296840</v>
      </c>
      <c r="D15" s="2"/>
      <c r="E15" s="1">
        <v>8511</v>
      </c>
      <c r="F15" s="2"/>
      <c r="G15" s="1">
        <v>138862</v>
      </c>
      <c r="H15" s="1">
        <v>149467</v>
      </c>
      <c r="I15" s="1">
        <v>29723</v>
      </c>
      <c r="J15" s="2">
        <v>852</v>
      </c>
      <c r="K15" s="1">
        <v>6271142</v>
      </c>
      <c r="L15" s="1">
        <v>627940</v>
      </c>
      <c r="M15" s="1">
        <v>9986857</v>
      </c>
      <c r="N15" s="5"/>
      <c r="O15" s="6"/>
    </row>
    <row r="16" spans="1:26" ht="15" thickBot="1" x14ac:dyDescent="0.4">
      <c r="A16" s="41">
        <v>12</v>
      </c>
      <c r="B16" s="39" t="s">
        <v>8</v>
      </c>
      <c r="C16" s="1">
        <v>292057</v>
      </c>
      <c r="D16" s="2"/>
      <c r="E16" s="1">
        <v>16746</v>
      </c>
      <c r="F16" s="2"/>
      <c r="G16" s="1">
        <v>188313</v>
      </c>
      <c r="H16" s="1">
        <v>86998</v>
      </c>
      <c r="I16" s="1">
        <v>32881</v>
      </c>
      <c r="J16" s="1">
        <v>1885</v>
      </c>
      <c r="K16" s="1">
        <v>5374691</v>
      </c>
      <c r="L16" s="1">
        <v>605109</v>
      </c>
      <c r="M16" s="1">
        <v>8882190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280978</v>
      </c>
      <c r="D17" s="2"/>
      <c r="E17" s="1">
        <v>9448</v>
      </c>
      <c r="F17" s="2"/>
      <c r="G17" s="1">
        <v>184593</v>
      </c>
      <c r="H17" s="1">
        <v>86937</v>
      </c>
      <c r="I17" s="1">
        <v>21948</v>
      </c>
      <c r="J17" s="2">
        <v>738</v>
      </c>
      <c r="K17" s="1">
        <v>3200530</v>
      </c>
      <c r="L17" s="1">
        <v>250003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33</v>
      </c>
      <c r="C18" s="1">
        <v>279896</v>
      </c>
      <c r="D18" s="2"/>
      <c r="E18" s="1">
        <v>6312</v>
      </c>
      <c r="F18" s="2"/>
      <c r="G18" s="1">
        <v>46103</v>
      </c>
      <c r="H18" s="1">
        <v>227481</v>
      </c>
      <c r="I18" s="1">
        <v>38454</v>
      </c>
      <c r="J18" s="2">
        <v>867</v>
      </c>
      <c r="K18" s="1">
        <v>2355107</v>
      </c>
      <c r="L18" s="1">
        <v>323561</v>
      </c>
      <c r="M18" s="1">
        <v>7278717</v>
      </c>
      <c r="N18" s="6"/>
      <c r="O18" s="6"/>
    </row>
    <row r="19" spans="1:15" ht="15" thickBot="1" x14ac:dyDescent="0.4">
      <c r="A19" s="41">
        <v>15</v>
      </c>
      <c r="B19" s="39" t="s">
        <v>27</v>
      </c>
      <c r="C19" s="1">
        <v>262207</v>
      </c>
      <c r="D19" s="2"/>
      <c r="E19" s="1">
        <v>5025</v>
      </c>
      <c r="F19" s="2"/>
      <c r="G19" s="1">
        <v>153381</v>
      </c>
      <c r="H19" s="1">
        <v>103801</v>
      </c>
      <c r="I19" s="1">
        <v>38948</v>
      </c>
      <c r="J19" s="2">
        <v>746</v>
      </c>
      <c r="K19" s="1">
        <v>3612076</v>
      </c>
      <c r="L19" s="1">
        <v>536536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261756</v>
      </c>
      <c r="D20" s="2"/>
      <c r="E20" s="1">
        <v>3598</v>
      </c>
      <c r="F20" s="2"/>
      <c r="G20" s="1">
        <v>69741</v>
      </c>
      <c r="H20" s="1">
        <v>188417</v>
      </c>
      <c r="I20" s="1">
        <v>42649</v>
      </c>
      <c r="J20" s="2">
        <v>586</v>
      </c>
      <c r="K20" s="1">
        <v>3002487</v>
      </c>
      <c r="L20" s="1">
        <v>489209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236949</v>
      </c>
      <c r="D21" s="2"/>
      <c r="E21" s="1">
        <v>2999</v>
      </c>
      <c r="F21" s="2"/>
      <c r="G21" s="1">
        <v>186680</v>
      </c>
      <c r="H21" s="1">
        <v>47270</v>
      </c>
      <c r="I21" s="1">
        <v>42015</v>
      </c>
      <c r="J21" s="2">
        <v>532</v>
      </c>
      <c r="K21" s="1">
        <v>3506178</v>
      </c>
      <c r="L21" s="1">
        <v>621703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220848</v>
      </c>
      <c r="D22" s="2"/>
      <c r="E22" s="1">
        <v>3301</v>
      </c>
      <c r="F22" s="2"/>
      <c r="G22" s="1">
        <v>88038</v>
      </c>
      <c r="H22" s="1">
        <v>129509</v>
      </c>
      <c r="I22" s="1">
        <v>45042</v>
      </c>
      <c r="J22" s="2">
        <v>673</v>
      </c>
      <c r="K22" s="1">
        <v>1541769</v>
      </c>
      <c r="L22" s="1">
        <v>314442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207685</v>
      </c>
      <c r="D23" s="2"/>
      <c r="E23" s="1">
        <v>6156</v>
      </c>
      <c r="F23" s="2"/>
      <c r="G23" s="1">
        <v>176107</v>
      </c>
      <c r="H23" s="1">
        <v>25422</v>
      </c>
      <c r="I23" s="1">
        <v>44675</v>
      </c>
      <c r="J23" s="1">
        <v>1324</v>
      </c>
      <c r="K23" s="1">
        <v>3133899</v>
      </c>
      <c r="L23" s="1">
        <v>674132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206762</v>
      </c>
      <c r="D24" s="2"/>
      <c r="E24" s="1">
        <v>3835</v>
      </c>
      <c r="F24" s="2"/>
      <c r="G24" s="1">
        <v>22466</v>
      </c>
      <c r="H24" s="1">
        <v>180461</v>
      </c>
      <c r="I24" s="1">
        <v>24224</v>
      </c>
      <c r="J24" s="2">
        <v>449</v>
      </c>
      <c r="K24" s="1">
        <v>3208319</v>
      </c>
      <c r="L24" s="1">
        <v>375879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197900</v>
      </c>
      <c r="D25" s="2"/>
      <c r="E25" s="1">
        <v>4156</v>
      </c>
      <c r="F25" s="2"/>
      <c r="G25" s="1">
        <v>103154</v>
      </c>
      <c r="H25" s="1">
        <v>90590</v>
      </c>
      <c r="I25" s="1">
        <v>38437</v>
      </c>
      <c r="J25" s="2">
        <v>807</v>
      </c>
      <c r="K25" s="1">
        <v>2371056</v>
      </c>
      <c r="L25" s="1">
        <v>460514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41</v>
      </c>
      <c r="C26" s="1">
        <v>193195</v>
      </c>
      <c r="D26" s="52">
        <v>1758</v>
      </c>
      <c r="E26" s="1">
        <v>2064</v>
      </c>
      <c r="F26" s="53">
        <v>36</v>
      </c>
      <c r="G26" s="1">
        <v>111289</v>
      </c>
      <c r="H26" s="1">
        <v>79842</v>
      </c>
      <c r="I26" s="1">
        <v>61233</v>
      </c>
      <c r="J26" s="2">
        <v>654</v>
      </c>
      <c r="K26" s="1">
        <v>1120346</v>
      </c>
      <c r="L26" s="1">
        <v>355094</v>
      </c>
      <c r="M26" s="1">
        <v>3155070</v>
      </c>
      <c r="N26" s="5"/>
      <c r="O26" s="6"/>
    </row>
    <row r="27" spans="1:15" ht="15" thickBot="1" x14ac:dyDescent="0.4">
      <c r="A27" s="41">
        <v>23</v>
      </c>
      <c r="B27" s="39" t="s">
        <v>17</v>
      </c>
      <c r="C27" s="1">
        <v>192964</v>
      </c>
      <c r="D27" s="2"/>
      <c r="E27" s="1">
        <v>10360</v>
      </c>
      <c r="F27" s="2"/>
      <c r="G27" s="1">
        <v>150295</v>
      </c>
      <c r="H27" s="1">
        <v>32309</v>
      </c>
      <c r="I27" s="1">
        <v>27996</v>
      </c>
      <c r="J27" s="1">
        <v>1503</v>
      </c>
      <c r="K27" s="1">
        <v>7387199</v>
      </c>
      <c r="L27" s="1">
        <v>1071773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18</v>
      </c>
      <c r="C28" s="1">
        <v>172044</v>
      </c>
      <c r="D28" s="2"/>
      <c r="E28" s="1">
        <v>2608</v>
      </c>
      <c r="F28" s="2"/>
      <c r="G28" s="1">
        <v>51946</v>
      </c>
      <c r="H28" s="1">
        <v>117490</v>
      </c>
      <c r="I28" s="1">
        <v>29875</v>
      </c>
      <c r="J28" s="2">
        <v>453</v>
      </c>
      <c r="K28" s="1">
        <v>1491381</v>
      </c>
      <c r="L28" s="1">
        <v>258977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169805</v>
      </c>
      <c r="D29" s="2"/>
      <c r="E29" s="1">
        <v>4335</v>
      </c>
      <c r="F29" s="2"/>
      <c r="G29" s="1">
        <v>8408</v>
      </c>
      <c r="H29" s="1">
        <v>157062</v>
      </c>
      <c r="I29" s="1">
        <v>28087</v>
      </c>
      <c r="J29" s="2">
        <v>717</v>
      </c>
      <c r="K29" s="1">
        <v>3922306</v>
      </c>
      <c r="L29" s="1">
        <v>648778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158957</v>
      </c>
      <c r="D30" s="2"/>
      <c r="E30" s="2">
        <v>732</v>
      </c>
      <c r="F30" s="2"/>
      <c r="G30" s="1">
        <v>106601</v>
      </c>
      <c r="H30" s="1">
        <v>51624</v>
      </c>
      <c r="I30" s="1">
        <v>49582</v>
      </c>
      <c r="J30" s="2">
        <v>228</v>
      </c>
      <c r="K30" s="1">
        <v>1774503</v>
      </c>
      <c r="L30" s="1">
        <v>553502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158408</v>
      </c>
      <c r="D31" s="2"/>
      <c r="E31" s="1">
        <v>1544</v>
      </c>
      <c r="F31" s="2"/>
      <c r="G31" s="1">
        <v>128057</v>
      </c>
      <c r="H31" s="1">
        <v>28807</v>
      </c>
      <c r="I31" s="1">
        <v>40033</v>
      </c>
      <c r="J31" s="2">
        <v>390</v>
      </c>
      <c r="K31" s="1">
        <v>1880494</v>
      </c>
      <c r="L31" s="1">
        <v>475236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142008</v>
      </c>
      <c r="D32" s="2"/>
      <c r="E32" s="1">
        <v>1697</v>
      </c>
      <c r="F32" s="2"/>
      <c r="G32" s="1">
        <v>24760</v>
      </c>
      <c r="H32" s="1">
        <v>115551</v>
      </c>
      <c r="I32" s="1">
        <v>31786</v>
      </c>
      <c r="J32" s="2">
        <v>380</v>
      </c>
      <c r="K32" s="1">
        <v>2445265</v>
      </c>
      <c r="L32" s="1">
        <v>547324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139453</v>
      </c>
      <c r="D33" s="2"/>
      <c r="E33" s="1">
        <v>2583</v>
      </c>
      <c r="F33" s="2"/>
      <c r="G33" s="1">
        <v>58923</v>
      </c>
      <c r="H33" s="1">
        <v>77947</v>
      </c>
      <c r="I33" s="1">
        <v>18313</v>
      </c>
      <c r="J33" s="2">
        <v>339</v>
      </c>
      <c r="K33" s="1">
        <v>2813081</v>
      </c>
      <c r="L33" s="1">
        <v>369418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135902</v>
      </c>
      <c r="D34" s="2"/>
      <c r="E34" s="1">
        <v>2245</v>
      </c>
      <c r="F34" s="2"/>
      <c r="G34" s="1">
        <v>117068</v>
      </c>
      <c r="H34" s="1">
        <v>16589</v>
      </c>
      <c r="I34" s="1">
        <v>45033</v>
      </c>
      <c r="J34" s="2">
        <v>744</v>
      </c>
      <c r="K34" s="1">
        <v>1626424</v>
      </c>
      <c r="L34" s="1">
        <v>538943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30</v>
      </c>
      <c r="C35" s="1">
        <v>135803</v>
      </c>
      <c r="D35" s="2"/>
      <c r="E35" s="1">
        <v>3581</v>
      </c>
      <c r="F35" s="2"/>
      <c r="G35" s="1">
        <v>116683</v>
      </c>
      <c r="H35" s="1">
        <v>15539</v>
      </c>
      <c r="I35" s="1">
        <v>45630</v>
      </c>
      <c r="J35" s="1">
        <v>1203</v>
      </c>
      <c r="K35" s="1">
        <v>1213935</v>
      </c>
      <c r="L35" s="1">
        <v>407888</v>
      </c>
      <c r="M35" s="1">
        <v>2976149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124587</v>
      </c>
      <c r="D36" s="2"/>
      <c r="E36" s="1">
        <v>1266</v>
      </c>
      <c r="F36" s="2"/>
      <c r="G36" s="1">
        <v>77237</v>
      </c>
      <c r="H36" s="1">
        <v>46084</v>
      </c>
      <c r="I36" s="1">
        <v>42765</v>
      </c>
      <c r="J36" s="2">
        <v>435</v>
      </c>
      <c r="K36" s="1">
        <v>733756</v>
      </c>
      <c r="L36" s="1">
        <v>251863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123794</v>
      </c>
      <c r="D37" s="2"/>
      <c r="E37" s="1">
        <v>1944</v>
      </c>
      <c r="F37" s="2"/>
      <c r="G37" s="1">
        <v>77517</v>
      </c>
      <c r="H37" s="1">
        <v>44333</v>
      </c>
      <c r="I37" s="1">
        <v>40191</v>
      </c>
      <c r="J37" s="2">
        <v>631</v>
      </c>
      <c r="K37" s="1">
        <v>1447823</v>
      </c>
      <c r="L37" s="1">
        <v>470049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101601</v>
      </c>
      <c r="D38" s="2"/>
      <c r="E38" s="2">
        <v>797</v>
      </c>
      <c r="F38" s="2"/>
      <c r="G38" s="1">
        <v>54095</v>
      </c>
      <c r="H38" s="1">
        <v>46709</v>
      </c>
      <c r="I38" s="1">
        <v>52523</v>
      </c>
      <c r="J38" s="2">
        <v>412</v>
      </c>
      <c r="K38" s="1">
        <v>674471</v>
      </c>
      <c r="L38" s="1">
        <v>348670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94986</v>
      </c>
      <c r="D39" s="2"/>
      <c r="E39" s="1">
        <v>4771</v>
      </c>
      <c r="F39" s="2"/>
      <c r="G39" s="1">
        <v>46432</v>
      </c>
      <c r="H39" s="1">
        <v>43783</v>
      </c>
      <c r="I39" s="1">
        <v>26642</v>
      </c>
      <c r="J39" s="1">
        <v>1338</v>
      </c>
      <c r="K39" s="1">
        <v>2820050</v>
      </c>
      <c r="L39" s="1">
        <v>790974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85125</v>
      </c>
      <c r="D40" s="2"/>
      <c r="E40" s="2">
        <v>798</v>
      </c>
      <c r="F40" s="2"/>
      <c r="G40" s="1">
        <v>35948</v>
      </c>
      <c r="H40" s="1">
        <v>48379</v>
      </c>
      <c r="I40" s="1">
        <v>47634</v>
      </c>
      <c r="J40" s="2">
        <v>447</v>
      </c>
      <c r="K40" s="1">
        <v>601597</v>
      </c>
      <c r="L40" s="1">
        <v>336640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67559</v>
      </c>
      <c r="D41" s="2"/>
      <c r="E41" s="1">
        <v>1264</v>
      </c>
      <c r="F41" s="2"/>
      <c r="G41" s="1">
        <v>26338</v>
      </c>
      <c r="H41" s="1">
        <v>39957</v>
      </c>
      <c r="I41" s="1">
        <v>32220</v>
      </c>
      <c r="J41" s="2">
        <v>603</v>
      </c>
      <c r="K41" s="1">
        <v>1398339</v>
      </c>
      <c r="L41" s="1">
        <v>666883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67284</v>
      </c>
      <c r="D42" s="2"/>
      <c r="E42" s="2">
        <v>644</v>
      </c>
      <c r="F42" s="2"/>
      <c r="G42" s="1">
        <v>48016</v>
      </c>
      <c r="H42" s="1">
        <v>18624</v>
      </c>
      <c r="I42" s="1">
        <v>76056</v>
      </c>
      <c r="J42" s="2">
        <v>728</v>
      </c>
      <c r="K42" s="1">
        <v>298359</v>
      </c>
      <c r="L42" s="1">
        <v>337259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65967</v>
      </c>
      <c r="D43" s="2"/>
      <c r="E43" s="2">
        <v>769</v>
      </c>
      <c r="F43" s="2"/>
      <c r="G43" s="1">
        <v>55176</v>
      </c>
      <c r="H43" s="1">
        <v>10022</v>
      </c>
      <c r="I43" s="1">
        <v>86564</v>
      </c>
      <c r="J43" s="1">
        <v>1009</v>
      </c>
      <c r="K43" s="1">
        <v>327340</v>
      </c>
      <c r="L43" s="1">
        <v>429545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58570</v>
      </c>
      <c r="D44" s="2"/>
      <c r="E44" s="2">
        <v>778</v>
      </c>
      <c r="F44" s="2"/>
      <c r="G44" s="2" t="s">
        <v>104</v>
      </c>
      <c r="H44" s="2" t="s">
        <v>104</v>
      </c>
      <c r="I44" s="1">
        <v>13887</v>
      </c>
      <c r="J44" s="2">
        <v>184</v>
      </c>
      <c r="K44" s="1">
        <v>966938</v>
      </c>
      <c r="L44" s="1">
        <v>229255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49398</v>
      </c>
      <c r="D45" s="2"/>
      <c r="E45" s="2">
        <v>543</v>
      </c>
      <c r="F45" s="2"/>
      <c r="G45" s="1">
        <v>29105</v>
      </c>
      <c r="H45" s="1">
        <v>19750</v>
      </c>
      <c r="I45" s="1">
        <v>46219</v>
      </c>
      <c r="J45" s="2">
        <v>508</v>
      </c>
      <c r="K45" s="1">
        <v>583828</v>
      </c>
      <c r="L45" s="1">
        <v>546258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44528</v>
      </c>
      <c r="D46" s="2"/>
      <c r="E46" s="1">
        <v>1278</v>
      </c>
      <c r="F46" s="2"/>
      <c r="G46" s="1">
        <v>3195</v>
      </c>
      <c r="H46" s="1">
        <v>40055</v>
      </c>
      <c r="I46" s="1">
        <v>42033</v>
      </c>
      <c r="J46" s="1">
        <v>1206</v>
      </c>
      <c r="K46" s="1">
        <v>1365592</v>
      </c>
      <c r="L46" s="1">
        <v>1289071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35324</v>
      </c>
      <c r="D47" s="2"/>
      <c r="E47" s="2">
        <v>598</v>
      </c>
      <c r="F47" s="2"/>
      <c r="G47" s="1">
        <v>24019</v>
      </c>
      <c r="H47" s="1">
        <v>10707</v>
      </c>
      <c r="I47" s="1">
        <v>19710</v>
      </c>
      <c r="J47" s="2">
        <v>334</v>
      </c>
      <c r="K47" s="1">
        <v>943178</v>
      </c>
      <c r="L47" s="1">
        <v>526284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29552</v>
      </c>
      <c r="D48" s="2"/>
      <c r="E48" s="2">
        <v>739</v>
      </c>
      <c r="F48" s="2"/>
      <c r="G48" s="1">
        <v>15161</v>
      </c>
      <c r="H48" s="1">
        <v>13652</v>
      </c>
      <c r="I48" s="1">
        <v>30348</v>
      </c>
      <c r="J48" s="2">
        <v>759</v>
      </c>
      <c r="K48" s="1">
        <v>384205</v>
      </c>
      <c r="L48" s="1">
        <v>394557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24453</v>
      </c>
      <c r="D49" s="2"/>
      <c r="E49" s="2">
        <v>155</v>
      </c>
      <c r="F49" s="2"/>
      <c r="G49" s="1">
        <v>13407</v>
      </c>
      <c r="H49" s="1">
        <v>10891</v>
      </c>
      <c r="I49" s="1">
        <v>42251</v>
      </c>
      <c r="J49" s="2">
        <v>268</v>
      </c>
      <c r="K49" s="1">
        <v>342393</v>
      </c>
      <c r="L49" s="1">
        <v>591599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23874</v>
      </c>
      <c r="D50" s="2"/>
      <c r="E50" s="2">
        <v>99</v>
      </c>
      <c r="F50" s="2"/>
      <c r="G50" s="1">
        <v>6516</v>
      </c>
      <c r="H50" s="1">
        <v>17259</v>
      </c>
      <c r="I50" s="1">
        <v>32635</v>
      </c>
      <c r="J50" s="2">
        <v>135</v>
      </c>
      <c r="K50" s="1">
        <v>878622</v>
      </c>
      <c r="L50" s="1">
        <v>1201050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19309</v>
      </c>
      <c r="D51" s="2"/>
      <c r="E51" s="2">
        <v>660</v>
      </c>
      <c r="F51" s="2"/>
      <c r="G51" s="1">
        <v>14336</v>
      </c>
      <c r="H51" s="1">
        <v>4313</v>
      </c>
      <c r="I51" s="1">
        <v>27360</v>
      </c>
      <c r="J51" s="2">
        <v>935</v>
      </c>
      <c r="K51" s="1">
        <v>596742</v>
      </c>
      <c r="L51" s="1">
        <v>845544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16665</v>
      </c>
      <c r="D52" s="2"/>
      <c r="E52" s="2">
        <v>222</v>
      </c>
      <c r="F52" s="2"/>
      <c r="G52" s="1">
        <v>12006</v>
      </c>
      <c r="H52" s="1">
        <v>4437</v>
      </c>
      <c r="I52" s="1">
        <v>11770</v>
      </c>
      <c r="J52" s="2">
        <v>157</v>
      </c>
      <c r="K52" s="1">
        <v>602834</v>
      </c>
      <c r="L52" s="1">
        <v>425769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15303</v>
      </c>
      <c r="D53" s="2"/>
      <c r="E53" s="2">
        <v>502</v>
      </c>
      <c r="F53" s="2"/>
      <c r="G53" s="1">
        <v>11250</v>
      </c>
      <c r="H53" s="1">
        <v>3551</v>
      </c>
      <c r="I53" s="1">
        <v>11255</v>
      </c>
      <c r="J53" s="2">
        <v>369</v>
      </c>
      <c r="K53" s="1">
        <v>723047</v>
      </c>
      <c r="L53" s="1">
        <v>531765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9363</v>
      </c>
      <c r="D54" s="2"/>
      <c r="E54" s="2">
        <v>166</v>
      </c>
      <c r="F54" s="2"/>
      <c r="G54" s="1">
        <v>7025</v>
      </c>
      <c r="H54" s="1">
        <v>2172</v>
      </c>
      <c r="I54" s="1">
        <v>6965</v>
      </c>
      <c r="J54" s="2">
        <v>123</v>
      </c>
      <c r="K54" s="1">
        <v>777043</v>
      </c>
      <c r="L54" s="1">
        <v>578066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3104</v>
      </c>
      <c r="D55" s="2"/>
      <c r="E55" s="2">
        <v>59</v>
      </c>
      <c r="F55" s="2"/>
      <c r="G55" s="1">
        <v>2107</v>
      </c>
      <c r="H55" s="2">
        <v>938</v>
      </c>
      <c r="I55" s="1">
        <v>4974</v>
      </c>
      <c r="J55" s="2">
        <v>95</v>
      </c>
      <c r="K55" s="1">
        <v>202177</v>
      </c>
      <c r="L55" s="1">
        <v>324007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80395</v>
      </c>
      <c r="D56" s="2"/>
      <c r="E56" s="2">
        <v>951</v>
      </c>
      <c r="F56" s="2"/>
      <c r="G56" s="1">
        <v>36102</v>
      </c>
      <c r="H56" s="1">
        <v>43342</v>
      </c>
      <c r="I56" s="1">
        <v>23737</v>
      </c>
      <c r="J56" s="2">
        <v>281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6234</v>
      </c>
      <c r="D57" s="2"/>
      <c r="E57" s="2">
        <v>100</v>
      </c>
      <c r="F57" s="2"/>
      <c r="G57" s="1">
        <v>4338</v>
      </c>
      <c r="H57" s="1">
        <v>1796</v>
      </c>
      <c r="I57" s="2"/>
      <c r="J57" s="2"/>
      <c r="K57" s="1">
        <v>78948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1463</v>
      </c>
      <c r="D58" s="13"/>
      <c r="E58" s="13">
        <v>23</v>
      </c>
      <c r="F58" s="13"/>
      <c r="G58" s="29">
        <v>1388</v>
      </c>
      <c r="H58" s="13">
        <v>52</v>
      </c>
      <c r="I58" s="13"/>
      <c r="J58" s="13"/>
      <c r="K58" s="29">
        <v>26757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369D1831-6D81-493A-94D0-1A33F5CDF320}"/>
    <hyperlink ref="B6" r:id="rId2" display="https://www.worldometers.info/coronavirus/usa/california/" xr:uid="{683C3725-B356-4918-8767-537C649CDFCD}"/>
    <hyperlink ref="B7" r:id="rId3" display="https://www.worldometers.info/coronavirus/usa/florida/" xr:uid="{234B02E1-2D86-49D4-B798-EC0009A53A81}"/>
    <hyperlink ref="B8" r:id="rId4" display="https://www.worldometers.info/coronavirus/usa/new-york/" xr:uid="{A70AE7ED-9B7A-4075-A4C0-359A4305FE0C}"/>
    <hyperlink ref="B9" r:id="rId5" display="https://www.worldometers.info/coronavirus/usa/illinois/" xr:uid="{FACCAD2E-8006-4C39-BEFB-68B5AB734E6F}"/>
    <hyperlink ref="B10" r:id="rId6" display="https://www.worldometers.info/coronavirus/usa/georgia/" xr:uid="{E67FAA9E-785E-4E79-93C4-0031A1D4BA10}"/>
    <hyperlink ref="B11" r:id="rId7" display="https://www.worldometers.info/coronavirus/usa/wisconsin/" xr:uid="{5429EC6A-058E-4AA7-B057-6C54F9506F54}"/>
    <hyperlink ref="B12" r:id="rId8" display="https://www.worldometers.info/coronavirus/usa/tennessee/" xr:uid="{65EB64DC-4DEB-479F-A6FB-D1E7A714F318}"/>
    <hyperlink ref="B13" r:id="rId9" display="https://www.worldometers.info/coronavirus/usa/north-carolina/" xr:uid="{EF6FACBA-DCF1-41CC-A7B6-BB1C6DC499DF}"/>
    <hyperlink ref="B14" r:id="rId10" display="https://www.worldometers.info/coronavirus/usa/ohio/" xr:uid="{549B4ECC-C9F1-4C70-A90B-3AFCA9C3A763}"/>
    <hyperlink ref="B15" r:id="rId11" display="https://www.worldometers.info/coronavirus/usa/michigan/" xr:uid="{72B87616-43F3-48FB-9722-B9B8B525D6B3}"/>
    <hyperlink ref="B16" r:id="rId12" display="https://www.worldometers.info/coronavirus/usa/new-jersey/" xr:uid="{912F0CFE-DA29-458A-8193-42D834F65AED}"/>
    <hyperlink ref="B17" r:id="rId13" display="https://www.worldometers.info/coronavirus/usa/pennsylvania/" xr:uid="{FF4D1094-4A84-45CC-A7E1-BDC5A1A171E1}"/>
    <hyperlink ref="B18" r:id="rId14" display="https://www.worldometers.info/coronavirus/usa/arizona/" xr:uid="{EC79EF80-C0FB-4253-B26C-79ADFD8C2FFD}"/>
    <hyperlink ref="B19" r:id="rId15" display="https://www.worldometers.info/coronavirus/usa/indiana/" xr:uid="{6483C074-7DED-4270-80F6-A9E6F6FE1659}"/>
    <hyperlink ref="B20" r:id="rId16" display="https://www.worldometers.info/coronavirus/usa/missouri/" xr:uid="{64F826A8-E5B6-4F22-BF8C-9E12422534FA}"/>
    <hyperlink ref="B21" r:id="rId17" display="https://www.worldometers.info/coronavirus/usa/minnesota/" xr:uid="{6F88A79B-CEA5-470C-AF12-3E833B36A774}"/>
    <hyperlink ref="B22" r:id="rId18" display="https://www.worldometers.info/coronavirus/usa/alabama/" xr:uid="{8D9249FE-C95B-4793-B250-A4E3BBF9C40A}"/>
    <hyperlink ref="B23" r:id="rId19" display="https://www.worldometers.info/coronavirus/usa/louisiana/" xr:uid="{B4813171-F2DC-444F-8606-FC9183D7F36E}"/>
    <hyperlink ref="B24" r:id="rId20" display="https://www.worldometers.info/coronavirus/usa/virginia/" xr:uid="{AD895AA9-8F9B-423C-9858-A22F869AA206}"/>
    <hyperlink ref="B25" r:id="rId21" display="https://www.worldometers.info/coronavirus/usa/south-carolina/" xr:uid="{3E4D8EBC-2F01-455F-8852-D611C0D23E48}"/>
    <hyperlink ref="B26" r:id="rId22" display="https://www.worldometers.info/coronavirus/usa/iowa/" xr:uid="{F06B7A35-3127-4CEB-877C-AA8D81FDFB65}"/>
    <hyperlink ref="B27" r:id="rId23" display="https://www.worldometers.info/coronavirus/usa/massachusetts/" xr:uid="{4D54E59D-F6B6-4E29-979E-FFBDD63F5C86}"/>
    <hyperlink ref="B28" r:id="rId24" display="https://www.worldometers.info/coronavirus/usa/colorado/" xr:uid="{5AF2023E-ABAE-4BD6-9A6C-0436C902089C}"/>
    <hyperlink ref="B29" r:id="rId25" display="https://www.worldometers.info/coronavirus/usa/maryland/" xr:uid="{E59F1774-6628-4FD8-A0BF-1BFAD18F4141}"/>
    <hyperlink ref="B30" r:id="rId26" display="https://www.worldometers.info/coronavirus/usa/utah/" xr:uid="{B75556DB-523C-41A7-A996-2B702CA2092D}"/>
    <hyperlink ref="B31" r:id="rId27" display="https://www.worldometers.info/coronavirus/usa/oklahoma/" xr:uid="{2EDEE62A-625F-440A-B264-C1A923AF8469}"/>
    <hyperlink ref="B32" r:id="rId28" display="https://www.worldometers.info/coronavirus/usa/kentucky/" xr:uid="{36AA7088-A1E1-478C-8547-615B57073D18}"/>
    <hyperlink ref="B33" r:id="rId29" display="https://www.worldometers.info/coronavirus/usa/washington/" xr:uid="{D1780339-ED6D-4A4F-855E-563BC16EC633}"/>
    <hyperlink ref="B34" r:id="rId30" display="https://www.worldometers.info/coronavirus/usa/arkansas/" xr:uid="{90B9E752-8816-4D9D-A842-3F0B3073665A}"/>
    <hyperlink ref="B35" r:id="rId31" display="https://www.worldometers.info/coronavirus/usa/mississippi/" xr:uid="{F7E93F0C-E568-40AA-9E27-751ACBED3199}"/>
    <hyperlink ref="B36" r:id="rId32" display="https://www.worldometers.info/coronavirus/usa/kansas/" xr:uid="{EF69D909-876F-41E0-95C7-A09CB46F3D80}"/>
    <hyperlink ref="B37" r:id="rId33" display="https://www.worldometers.info/coronavirus/usa/nevada/" xr:uid="{B3E1F36C-D4CC-45F4-84CE-6FB8280D5A08}"/>
    <hyperlink ref="B38" r:id="rId34" display="https://www.worldometers.info/coronavirus/usa/nebraska/" xr:uid="{CF9CB4B7-E001-45AC-A4B2-BD707A2B27C4}"/>
    <hyperlink ref="B39" r:id="rId35" display="https://www.worldometers.info/coronavirus/usa/connecticut/" xr:uid="{002BC7D2-B878-4C52-9B3D-098967B72D59}"/>
    <hyperlink ref="B40" r:id="rId36" display="https://www.worldometers.info/coronavirus/usa/idaho/" xr:uid="{63B2E943-3297-46E6-AF5B-3480935B3C2E}"/>
    <hyperlink ref="B41" r:id="rId37" display="https://www.worldometers.info/coronavirus/usa/new-mexico/" xr:uid="{4CF93694-D3B7-4F12-B64F-C80A1E619695}"/>
    <hyperlink ref="B42" r:id="rId38" display="https://www.worldometers.info/coronavirus/usa/south-dakota/" xr:uid="{D4F329D7-CA77-4562-83A2-CE1DEA179D7C}"/>
    <hyperlink ref="B43" r:id="rId39" display="https://www.worldometers.info/coronavirus/usa/north-dakota/" xr:uid="{C96B1F12-A912-4E3F-9407-E90FDFADE397}"/>
    <hyperlink ref="B44" r:id="rId40" display="https://www.worldometers.info/coronavirus/usa/oregon/" xr:uid="{C66DE74F-7948-4D5A-8F96-A8CE0FD02DBD}"/>
    <hyperlink ref="B45" r:id="rId41" display="https://www.worldometers.info/coronavirus/usa/montana/" xr:uid="{3810313D-C9ED-4EE7-9390-121E7859CAE6}"/>
    <hyperlink ref="B46" r:id="rId42" display="https://www.worldometers.info/coronavirus/usa/rhode-island/" xr:uid="{1756BCA4-904F-4E32-B1A7-6DA5EE12BCFA}"/>
    <hyperlink ref="B47" r:id="rId43" display="https://www.worldometers.info/coronavirus/usa/west-virginia/" xr:uid="{33EC99F3-ECBF-4062-A66E-89A1948A8545}"/>
    <hyperlink ref="B48" r:id="rId44" display="https://www.worldometers.info/coronavirus/usa/delaware/" xr:uid="{F858DA96-B83B-49AD-B585-909ABF6F2F9F}"/>
    <hyperlink ref="B49" r:id="rId45" display="https://www.worldometers.info/coronavirus/usa/wyoming/" xr:uid="{E07AADA6-0BFB-4326-B64A-A42D6948EDBE}"/>
    <hyperlink ref="B50" r:id="rId46" display="https://www.worldometers.info/coronavirus/usa/alaska/" xr:uid="{2FCAB6A5-7356-4B32-A1C4-83567BDD3520}"/>
    <hyperlink ref="B51" r:id="rId47" display="https://www.worldometers.info/coronavirus/usa/district-of-columbia/" xr:uid="{51BCD2D9-5ECC-4E60-A4B0-CBB57A486006}"/>
    <hyperlink ref="B52" r:id="rId48" display="https://www.worldometers.info/coronavirus/usa/hawaii/" xr:uid="{FA9CC86C-20A6-490D-9286-F3351379E607}"/>
    <hyperlink ref="B53" r:id="rId49" display="https://www.worldometers.info/coronavirus/usa/new-hampshire/" xr:uid="{BC722F61-5F2C-4168-82B9-6BD7F80A28ED}"/>
    <hyperlink ref="B54" r:id="rId50" display="https://www.worldometers.info/coronavirus/usa/maine/" xr:uid="{EE7D51F5-331A-42D5-AA87-C3E10411288C}"/>
    <hyperlink ref="B55" r:id="rId51" display="https://www.worldometers.info/coronavirus/usa/vermont/" xr:uid="{01AB3B88-DAB9-4EFB-9D7F-BAA61CF4B77C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220848</v>
      </c>
      <c r="C2" s="2"/>
      <c r="D2" s="1">
        <v>3301</v>
      </c>
      <c r="E2" s="2"/>
      <c r="F2" s="1">
        <v>88038</v>
      </c>
      <c r="G2" s="1">
        <v>129509</v>
      </c>
      <c r="H2" s="1">
        <v>45042</v>
      </c>
      <c r="I2" s="2">
        <v>673</v>
      </c>
      <c r="J2" s="1">
        <v>1541769</v>
      </c>
      <c r="K2" s="1">
        <v>314442</v>
      </c>
      <c r="L2" s="1">
        <v>4903185</v>
      </c>
      <c r="M2" s="42"/>
      <c r="N2" s="35">
        <f>IFERROR(B2/J2,0)</f>
        <v>0.14324324850220754</v>
      </c>
      <c r="O2" s="36">
        <f>IFERROR(I2/H2,0)</f>
        <v>1.4941610052839572E-2</v>
      </c>
      <c r="P2" s="34">
        <f>D2*250</f>
        <v>825250</v>
      </c>
      <c r="Q2" s="37">
        <f>ABS(P2-B2)/B2</f>
        <v>2.7367329566036367</v>
      </c>
    </row>
    <row r="3" spans="1:17" ht="15" thickBot="1" x14ac:dyDescent="0.35">
      <c r="A3" s="39" t="s">
        <v>52</v>
      </c>
      <c r="B3" s="1">
        <v>23874</v>
      </c>
      <c r="C3" s="2"/>
      <c r="D3" s="2">
        <v>99</v>
      </c>
      <c r="E3" s="2"/>
      <c r="F3" s="1">
        <v>6516</v>
      </c>
      <c r="G3" s="1">
        <v>17259</v>
      </c>
      <c r="H3" s="1">
        <v>32635</v>
      </c>
      <c r="I3" s="2">
        <v>135</v>
      </c>
      <c r="J3" s="1">
        <v>878622</v>
      </c>
      <c r="K3" s="1">
        <v>1201050</v>
      </c>
      <c r="L3" s="1">
        <v>731545</v>
      </c>
      <c r="M3" s="42"/>
      <c r="N3" s="35">
        <f>IFERROR(B3/J3,0)</f>
        <v>2.717209448431749E-2</v>
      </c>
      <c r="O3" s="36">
        <f>IFERROR(I3/H3,0)</f>
        <v>4.1366630917726369E-3</v>
      </c>
      <c r="P3" s="34">
        <f>D3*250</f>
        <v>24750</v>
      </c>
      <c r="Q3" s="37">
        <f>ABS(P3-B3)/B3</f>
        <v>3.6692636340789141E-2</v>
      </c>
    </row>
    <row r="4" spans="1:17" ht="15" thickBot="1" x14ac:dyDescent="0.35">
      <c r="A4" s="39" t="s">
        <v>33</v>
      </c>
      <c r="B4" s="1">
        <v>279896</v>
      </c>
      <c r="C4" s="2"/>
      <c r="D4" s="1">
        <v>6312</v>
      </c>
      <c r="E4" s="2"/>
      <c r="F4" s="1">
        <v>46103</v>
      </c>
      <c r="G4" s="1">
        <v>227481</v>
      </c>
      <c r="H4" s="1">
        <v>38454</v>
      </c>
      <c r="I4" s="2">
        <v>867</v>
      </c>
      <c r="J4" s="1">
        <v>2355107</v>
      </c>
      <c r="K4" s="1">
        <v>323561</v>
      </c>
      <c r="L4" s="1">
        <v>7278717</v>
      </c>
      <c r="M4" s="42"/>
      <c r="N4" s="35">
        <f>IFERROR(B4/J4,0)</f>
        <v>0.11884640485549064</v>
      </c>
      <c r="O4" s="36">
        <f>IFERROR(I4/H4,0)</f>
        <v>2.2546419098143235E-2</v>
      </c>
      <c r="P4" s="34">
        <f>D4*250</f>
        <v>1578000</v>
      </c>
      <c r="Q4" s="37">
        <f>ABS(P4-B4)/B4</f>
        <v>4.6378083288078429</v>
      </c>
    </row>
    <row r="5" spans="1:17" ht="12.5" customHeight="1" thickBot="1" x14ac:dyDescent="0.35">
      <c r="A5" s="39" t="s">
        <v>34</v>
      </c>
      <c r="B5" s="1">
        <v>135902</v>
      </c>
      <c r="C5" s="2"/>
      <c r="D5" s="1">
        <v>2245</v>
      </c>
      <c r="E5" s="2"/>
      <c r="F5" s="1">
        <v>117068</v>
      </c>
      <c r="G5" s="1">
        <v>16589</v>
      </c>
      <c r="H5" s="1">
        <v>45033</v>
      </c>
      <c r="I5" s="2">
        <v>744</v>
      </c>
      <c r="J5" s="1">
        <v>1626424</v>
      </c>
      <c r="K5" s="1">
        <v>538943</v>
      </c>
      <c r="L5" s="1">
        <v>3017804</v>
      </c>
      <c r="M5" s="42"/>
      <c r="N5" s="35">
        <f>IFERROR(B5/J5,0)</f>
        <v>8.3558776801129345E-2</v>
      </c>
      <c r="O5" s="36">
        <f>IFERROR(I5/H5,0)</f>
        <v>1.652121777363267E-2</v>
      </c>
      <c r="P5" s="34">
        <f>D5*250</f>
        <v>561250</v>
      </c>
      <c r="Q5" s="37">
        <f>ABS(P5-B5)/B5</f>
        <v>3.1298141307707024</v>
      </c>
    </row>
    <row r="6" spans="1:17" ht="15" thickBot="1" x14ac:dyDescent="0.35">
      <c r="A6" s="39" t="s">
        <v>10</v>
      </c>
      <c r="B6" s="1">
        <v>1053293</v>
      </c>
      <c r="C6" s="2"/>
      <c r="D6" s="1">
        <v>18333</v>
      </c>
      <c r="E6" s="2"/>
      <c r="F6" s="1">
        <v>521173</v>
      </c>
      <c r="G6" s="1">
        <v>513787</v>
      </c>
      <c r="H6" s="1">
        <v>26657</v>
      </c>
      <c r="I6" s="2">
        <v>464</v>
      </c>
      <c r="J6" s="1">
        <v>21259076</v>
      </c>
      <c r="K6" s="1">
        <v>538038</v>
      </c>
      <c r="L6" s="1">
        <v>39512223</v>
      </c>
      <c r="M6" s="43"/>
      <c r="N6" s="35">
        <f>IFERROR(B6/J6,0)</f>
        <v>4.9545568208138491E-2</v>
      </c>
      <c r="O6" s="36">
        <f>IFERROR(I6/H6,0)</f>
        <v>1.7406309787297895E-2</v>
      </c>
      <c r="P6" s="34">
        <f>D6*250</f>
        <v>4583250</v>
      </c>
      <c r="Q6" s="37">
        <f>ABS(P6-B6)/B6</f>
        <v>3.3513533271368936</v>
      </c>
    </row>
    <row r="7" spans="1:17" ht="15" thickBot="1" x14ac:dyDescent="0.35">
      <c r="A7" s="39" t="s">
        <v>18</v>
      </c>
      <c r="B7" s="1">
        <v>172044</v>
      </c>
      <c r="C7" s="2"/>
      <c r="D7" s="1">
        <v>2608</v>
      </c>
      <c r="E7" s="2"/>
      <c r="F7" s="1">
        <v>51946</v>
      </c>
      <c r="G7" s="1">
        <v>117490</v>
      </c>
      <c r="H7" s="1">
        <v>29875</v>
      </c>
      <c r="I7" s="2">
        <v>453</v>
      </c>
      <c r="J7" s="1">
        <v>1491381</v>
      </c>
      <c r="K7" s="1">
        <v>258977</v>
      </c>
      <c r="L7" s="1">
        <v>5758736</v>
      </c>
      <c r="M7" s="42"/>
      <c r="N7" s="35">
        <f>IFERROR(B7/J7,0)</f>
        <v>0.1153588519633816</v>
      </c>
      <c r="O7" s="36">
        <f>IFERROR(I7/H7,0)</f>
        <v>1.5163179916317991E-2</v>
      </c>
      <c r="P7" s="34">
        <f>D7*250</f>
        <v>652000</v>
      </c>
      <c r="Q7" s="37">
        <f>ABS(P7-B7)/B7</f>
        <v>2.7897282090627979</v>
      </c>
    </row>
    <row r="8" spans="1:17" ht="15" thickBot="1" x14ac:dyDescent="0.35">
      <c r="A8" s="39" t="s">
        <v>23</v>
      </c>
      <c r="B8" s="1">
        <v>94986</v>
      </c>
      <c r="C8" s="2"/>
      <c r="D8" s="1">
        <v>4771</v>
      </c>
      <c r="E8" s="2"/>
      <c r="F8" s="1">
        <v>46432</v>
      </c>
      <c r="G8" s="1">
        <v>43783</v>
      </c>
      <c r="H8" s="1">
        <v>26642</v>
      </c>
      <c r="I8" s="1">
        <v>1338</v>
      </c>
      <c r="J8" s="1">
        <v>2820050</v>
      </c>
      <c r="K8" s="1">
        <v>790974</v>
      </c>
      <c r="L8" s="1">
        <v>3565287</v>
      </c>
      <c r="M8" s="42"/>
      <c r="N8" s="35">
        <f>IFERROR(B8/J8,0)</f>
        <v>3.3682381518058191E-2</v>
      </c>
      <c r="O8" s="36">
        <f>IFERROR(I8/H8,0)</f>
        <v>5.0221454845732302E-2</v>
      </c>
      <c r="P8" s="34">
        <f>D8*250</f>
        <v>1192750</v>
      </c>
      <c r="Q8" s="37">
        <f>ABS(P8-B8)/B8</f>
        <v>11.557113679910724</v>
      </c>
    </row>
    <row r="9" spans="1:17" ht="15" thickBot="1" x14ac:dyDescent="0.35">
      <c r="A9" s="39" t="s">
        <v>43</v>
      </c>
      <c r="B9" s="1">
        <v>29552</v>
      </c>
      <c r="C9" s="2"/>
      <c r="D9" s="2">
        <v>739</v>
      </c>
      <c r="E9" s="2"/>
      <c r="F9" s="1">
        <v>15161</v>
      </c>
      <c r="G9" s="1">
        <v>13652</v>
      </c>
      <c r="H9" s="1">
        <v>30348</v>
      </c>
      <c r="I9" s="2">
        <v>759</v>
      </c>
      <c r="J9" s="1">
        <v>384205</v>
      </c>
      <c r="K9" s="1">
        <v>394557</v>
      </c>
      <c r="L9" s="1">
        <v>973764</v>
      </c>
      <c r="M9" s="44"/>
      <c r="N9" s="28"/>
    </row>
    <row r="10" spans="1:17" ht="15" thickBot="1" x14ac:dyDescent="0.35">
      <c r="A10" s="39" t="s">
        <v>63</v>
      </c>
      <c r="B10" s="1">
        <v>19309</v>
      </c>
      <c r="C10" s="2"/>
      <c r="D10" s="2">
        <v>660</v>
      </c>
      <c r="E10" s="2"/>
      <c r="F10" s="1">
        <v>14336</v>
      </c>
      <c r="G10" s="1">
        <v>4313</v>
      </c>
      <c r="H10" s="1">
        <v>27360</v>
      </c>
      <c r="I10" s="2">
        <v>935</v>
      </c>
      <c r="J10" s="1">
        <v>596742</v>
      </c>
      <c r="K10" s="1">
        <v>845544</v>
      </c>
      <c r="L10" s="1">
        <v>705749</v>
      </c>
      <c r="M10" s="42"/>
      <c r="N10" s="35">
        <f>IFERROR(B10/J10,0)</f>
        <v>3.2357367170401947E-2</v>
      </c>
      <c r="O10" s="36">
        <f>IFERROR(I10/H10,0)</f>
        <v>3.4173976608187134E-2</v>
      </c>
      <c r="P10" s="34">
        <f>D10*250</f>
        <v>165000</v>
      </c>
      <c r="Q10" s="37">
        <f>ABS(P10-B10)/B10</f>
        <v>7.5452379719301881</v>
      </c>
    </row>
    <row r="11" spans="1:17" ht="15" thickBot="1" x14ac:dyDescent="0.35">
      <c r="A11" s="39" t="s">
        <v>13</v>
      </c>
      <c r="B11" s="1">
        <v>897323</v>
      </c>
      <c r="C11" s="2"/>
      <c r="D11" s="1">
        <v>17647</v>
      </c>
      <c r="E11" s="2"/>
      <c r="F11" s="1">
        <v>623218</v>
      </c>
      <c r="G11" s="1">
        <v>256458</v>
      </c>
      <c r="H11" s="1">
        <v>41779</v>
      </c>
      <c r="I11" s="2">
        <v>822</v>
      </c>
      <c r="J11" s="1">
        <v>11150840</v>
      </c>
      <c r="K11" s="1">
        <v>519181</v>
      </c>
      <c r="L11" s="1">
        <v>21477737</v>
      </c>
      <c r="M11" s="42"/>
      <c r="N11" s="35">
        <f>IFERROR(B11/J11,0)</f>
        <v>8.0471336688536468E-2</v>
      </c>
      <c r="O11" s="36">
        <f>IFERROR(I11/H11,0)</f>
        <v>1.9674956317767299E-2</v>
      </c>
      <c r="P11" s="34">
        <f>D11*250</f>
        <v>4411750</v>
      </c>
      <c r="Q11" s="37">
        <f>ABS(P11-B11)/B11</f>
        <v>3.9165685043178433</v>
      </c>
    </row>
    <row r="12" spans="1:17" ht="15" thickBot="1" x14ac:dyDescent="0.35">
      <c r="A12" s="39" t="s">
        <v>16</v>
      </c>
      <c r="B12" s="1">
        <v>430571</v>
      </c>
      <c r="C12" s="2"/>
      <c r="D12" s="1">
        <v>9008</v>
      </c>
      <c r="E12" s="2"/>
      <c r="F12" s="1">
        <v>270426</v>
      </c>
      <c r="G12" s="1">
        <v>151137</v>
      </c>
      <c r="H12" s="1">
        <v>40553</v>
      </c>
      <c r="I12" s="2">
        <v>848</v>
      </c>
      <c r="J12" s="1">
        <v>4302348</v>
      </c>
      <c r="K12" s="1">
        <v>405216</v>
      </c>
      <c r="L12" s="1">
        <v>10617423</v>
      </c>
      <c r="M12" s="42"/>
      <c r="N12" s="35">
        <f>IFERROR(B12/J12,0)</f>
        <v>0.10007814337659343</v>
      </c>
      <c r="O12" s="36">
        <f>IFERROR(I12/H12,0)</f>
        <v>2.0910906714669691E-2</v>
      </c>
      <c r="P12" s="34">
        <f>D12*250</f>
        <v>2252000</v>
      </c>
      <c r="Q12" s="37">
        <f>ABS(P12-B12)/B12</f>
        <v>4.2302639982720622</v>
      </c>
    </row>
    <row r="13" spans="1:17" ht="13.5" thickBot="1" x14ac:dyDescent="0.35">
      <c r="A13" s="40" t="s">
        <v>64</v>
      </c>
      <c r="B13" s="1">
        <v>6234</v>
      </c>
      <c r="C13" s="2"/>
      <c r="D13" s="2">
        <v>100</v>
      </c>
      <c r="E13" s="2"/>
      <c r="F13" s="1">
        <v>4338</v>
      </c>
      <c r="G13" s="1">
        <v>1796</v>
      </c>
      <c r="H13" s="2"/>
      <c r="I13" s="2"/>
      <c r="J13" s="1">
        <v>78948</v>
      </c>
      <c r="K13" s="2"/>
      <c r="L13" s="2"/>
      <c r="M13" s="42"/>
      <c r="N13" s="35">
        <f>IFERROR(B13/J13,0)</f>
        <v>7.8963368293053657E-2</v>
      </c>
      <c r="O13" s="36">
        <f>IFERROR(I13/H13,0)</f>
        <v>0</v>
      </c>
      <c r="P13" s="34">
        <f>D13*250</f>
        <v>25000</v>
      </c>
      <c r="Q13" s="37">
        <f>ABS(P13-B13)/B13</f>
        <v>3.0102662816811034</v>
      </c>
    </row>
    <row r="14" spans="1:17" ht="15" thickBot="1" x14ac:dyDescent="0.35">
      <c r="A14" s="39" t="s">
        <v>47</v>
      </c>
      <c r="B14" s="1">
        <v>16665</v>
      </c>
      <c r="C14" s="2"/>
      <c r="D14" s="2">
        <v>222</v>
      </c>
      <c r="E14" s="2"/>
      <c r="F14" s="1">
        <v>12006</v>
      </c>
      <c r="G14" s="1">
        <v>4437</v>
      </c>
      <c r="H14" s="1">
        <v>11770</v>
      </c>
      <c r="I14" s="2">
        <v>157</v>
      </c>
      <c r="J14" s="1">
        <v>602834</v>
      </c>
      <c r="K14" s="1">
        <v>425769</v>
      </c>
      <c r="L14" s="1">
        <v>1415872</v>
      </c>
      <c r="M14" s="42"/>
      <c r="N14" s="35">
        <f>IFERROR(B14/J14,0)</f>
        <v>2.7644426160435543E-2</v>
      </c>
      <c r="O14" s="36">
        <f>IFERROR(I14/H14,0)</f>
        <v>1.3338997451146984E-2</v>
      </c>
      <c r="P14" s="34">
        <f>D14*250</f>
        <v>55500</v>
      </c>
      <c r="Q14" s="37">
        <f>ABS(P14-B14)/B14</f>
        <v>2.3303330333033303</v>
      </c>
    </row>
    <row r="15" spans="1:17" ht="15" thickBot="1" x14ac:dyDescent="0.35">
      <c r="A15" s="39" t="s">
        <v>49</v>
      </c>
      <c r="B15" s="1">
        <v>85125</v>
      </c>
      <c r="C15" s="2"/>
      <c r="D15" s="2">
        <v>798</v>
      </c>
      <c r="E15" s="2"/>
      <c r="F15" s="1">
        <v>35948</v>
      </c>
      <c r="G15" s="1">
        <v>48379</v>
      </c>
      <c r="H15" s="1">
        <v>47634</v>
      </c>
      <c r="I15" s="2">
        <v>447</v>
      </c>
      <c r="J15" s="1">
        <v>601597</v>
      </c>
      <c r="K15" s="1">
        <v>336640</v>
      </c>
      <c r="L15" s="1">
        <v>1787065</v>
      </c>
      <c r="M15" s="42"/>
      <c r="N15" s="35">
        <f>IFERROR(B15/J15,0)</f>
        <v>0.14149837848260546</v>
      </c>
      <c r="O15" s="36">
        <f>IFERROR(I15/H15,0)</f>
        <v>9.3840534072301297E-3</v>
      </c>
      <c r="P15" s="34">
        <f>D15*250</f>
        <v>199500</v>
      </c>
      <c r="Q15" s="37">
        <f>ABS(P15-B15)/B15</f>
        <v>1.3436123348017621</v>
      </c>
    </row>
    <row r="16" spans="1:17" ht="15" thickBot="1" x14ac:dyDescent="0.35">
      <c r="A16" s="39" t="s">
        <v>12</v>
      </c>
      <c r="B16" s="1">
        <v>597849</v>
      </c>
      <c r="C16" s="2"/>
      <c r="D16" s="1">
        <v>11317</v>
      </c>
      <c r="E16" s="2"/>
      <c r="F16" s="1">
        <v>320754</v>
      </c>
      <c r="G16" s="1">
        <v>265778</v>
      </c>
      <c r="H16" s="1">
        <v>47179</v>
      </c>
      <c r="I16" s="2">
        <v>893</v>
      </c>
      <c r="J16" s="1">
        <v>9255658</v>
      </c>
      <c r="K16" s="1">
        <v>730413</v>
      </c>
      <c r="L16" s="1">
        <v>12671821</v>
      </c>
      <c r="M16" s="42"/>
      <c r="N16" s="35">
        <f>IFERROR(B16/J16,0)</f>
        <v>6.4592814470889048E-2</v>
      </c>
      <c r="O16" s="36">
        <f>IFERROR(I16/H16,0)</f>
        <v>1.8927912842578266E-2</v>
      </c>
      <c r="P16" s="34">
        <f>D16*250</f>
        <v>2829250</v>
      </c>
      <c r="Q16" s="37">
        <f>ABS(P16-B16)/B16</f>
        <v>3.7323822570582204</v>
      </c>
    </row>
    <row r="17" spans="1:17" ht="15" thickBot="1" x14ac:dyDescent="0.35">
      <c r="A17" s="39" t="s">
        <v>27</v>
      </c>
      <c r="B17" s="1">
        <v>262207</v>
      </c>
      <c r="C17" s="2"/>
      <c r="D17" s="1">
        <v>5025</v>
      </c>
      <c r="E17" s="2"/>
      <c r="F17" s="1">
        <v>153381</v>
      </c>
      <c r="G17" s="1">
        <v>103801</v>
      </c>
      <c r="H17" s="1">
        <v>38948</v>
      </c>
      <c r="I17" s="2">
        <v>746</v>
      </c>
      <c r="J17" s="1">
        <v>3612076</v>
      </c>
      <c r="K17" s="1">
        <v>536536</v>
      </c>
      <c r="L17" s="1">
        <v>6732219</v>
      </c>
      <c r="M17" s="42"/>
      <c r="N17" s="35">
        <f>IFERROR(B17/J17,0)</f>
        <v>7.259177270910136E-2</v>
      </c>
      <c r="O17" s="36">
        <f>IFERROR(I17/H17,0)</f>
        <v>1.9153743452808875E-2</v>
      </c>
      <c r="P17" s="34">
        <f>D17*250</f>
        <v>1256250</v>
      </c>
      <c r="Q17" s="37">
        <f>ABS(P17-B17)/B17</f>
        <v>3.7910620235157717</v>
      </c>
    </row>
    <row r="18" spans="1:17" ht="15" thickBot="1" x14ac:dyDescent="0.35">
      <c r="A18" s="39" t="s">
        <v>41</v>
      </c>
      <c r="B18" s="1">
        <v>193195</v>
      </c>
      <c r="C18" s="52">
        <v>1758</v>
      </c>
      <c r="D18" s="1">
        <v>2064</v>
      </c>
      <c r="E18" s="53">
        <v>36</v>
      </c>
      <c r="F18" s="1">
        <v>111289</v>
      </c>
      <c r="G18" s="1">
        <v>79842</v>
      </c>
      <c r="H18" s="1">
        <v>61233</v>
      </c>
      <c r="I18" s="2">
        <v>654</v>
      </c>
      <c r="J18" s="1">
        <v>1120346</v>
      </c>
      <c r="K18" s="1">
        <v>355094</v>
      </c>
      <c r="L18" s="1">
        <v>3155070</v>
      </c>
      <c r="M18" s="42"/>
      <c r="N18" s="35">
        <f>IFERROR(B18/J18,0)</f>
        <v>0.17244226337220822</v>
      </c>
      <c r="O18" s="36">
        <f>IFERROR(I18/H18,0)</f>
        <v>1.0680515408358238E-2</v>
      </c>
      <c r="P18" s="34">
        <f>D18*250</f>
        <v>516000</v>
      </c>
      <c r="Q18" s="37">
        <f>ABS(P18-B18)/B18</f>
        <v>1.670876575480732</v>
      </c>
    </row>
    <row r="19" spans="1:17" ht="15" thickBot="1" x14ac:dyDescent="0.35">
      <c r="A19" s="39" t="s">
        <v>45</v>
      </c>
      <c r="B19" s="1">
        <v>124587</v>
      </c>
      <c r="C19" s="2"/>
      <c r="D19" s="1">
        <v>1266</v>
      </c>
      <c r="E19" s="2"/>
      <c r="F19" s="1">
        <v>77237</v>
      </c>
      <c r="G19" s="1">
        <v>46084</v>
      </c>
      <c r="H19" s="1">
        <v>42765</v>
      </c>
      <c r="I19" s="2">
        <v>435</v>
      </c>
      <c r="J19" s="1">
        <v>733756</v>
      </c>
      <c r="K19" s="1">
        <v>251863</v>
      </c>
      <c r="L19" s="1">
        <v>2913314</v>
      </c>
      <c r="M19" s="42"/>
      <c r="N19" s="35">
        <f>IFERROR(B19/J19,0)</f>
        <v>0.16979350083679043</v>
      </c>
      <c r="O19" s="36">
        <f>IFERROR(I19/H19,0)</f>
        <v>1.0171869519466853E-2</v>
      </c>
      <c r="P19" s="34">
        <f>D19*250</f>
        <v>316500</v>
      </c>
      <c r="Q19" s="37">
        <f>ABS(P19-B19)/B19</f>
        <v>1.540393459991813</v>
      </c>
    </row>
    <row r="20" spans="1:17" ht="15" thickBot="1" x14ac:dyDescent="0.35">
      <c r="A20" s="39" t="s">
        <v>38</v>
      </c>
      <c r="B20" s="1">
        <v>142008</v>
      </c>
      <c r="C20" s="2"/>
      <c r="D20" s="1">
        <v>1697</v>
      </c>
      <c r="E20" s="2"/>
      <c r="F20" s="1">
        <v>24760</v>
      </c>
      <c r="G20" s="1">
        <v>115551</v>
      </c>
      <c r="H20" s="1">
        <v>31786</v>
      </c>
      <c r="I20" s="2">
        <v>380</v>
      </c>
      <c r="J20" s="1">
        <v>2445265</v>
      </c>
      <c r="K20" s="1">
        <v>547324</v>
      </c>
      <c r="L20" s="1">
        <v>4467673</v>
      </c>
      <c r="M20" s="42"/>
      <c r="N20" s="35">
        <f>IFERROR(B20/J20,0)</f>
        <v>5.8074687201591646E-2</v>
      </c>
      <c r="O20" s="36">
        <f>IFERROR(I20/H20,0)</f>
        <v>1.1954948719562071E-2</v>
      </c>
      <c r="P20" s="34">
        <f>D20*250</f>
        <v>424250</v>
      </c>
      <c r="Q20" s="37">
        <f>ABS(P20-B20)/B20</f>
        <v>1.9875077460424764</v>
      </c>
    </row>
    <row r="21" spans="1:17" ht="15" thickBot="1" x14ac:dyDescent="0.35">
      <c r="A21" s="39" t="s">
        <v>14</v>
      </c>
      <c r="B21" s="1">
        <v>207685</v>
      </c>
      <c r="C21" s="2"/>
      <c r="D21" s="1">
        <v>6156</v>
      </c>
      <c r="E21" s="2"/>
      <c r="F21" s="1">
        <v>176107</v>
      </c>
      <c r="G21" s="1">
        <v>25422</v>
      </c>
      <c r="H21" s="1">
        <v>44675</v>
      </c>
      <c r="I21" s="1">
        <v>1324</v>
      </c>
      <c r="J21" s="1">
        <v>3133899</v>
      </c>
      <c r="K21" s="1">
        <v>674132</v>
      </c>
      <c r="L21" s="1">
        <v>4648794</v>
      </c>
      <c r="M21" s="42"/>
      <c r="N21" s="35">
        <f>IFERROR(B21/J21,0)</f>
        <v>6.6270482871336953E-2</v>
      </c>
      <c r="O21" s="36">
        <f>IFERROR(I21/H21,0)</f>
        <v>2.9636261891438163E-2</v>
      </c>
      <c r="P21" s="34">
        <f>D21*250</f>
        <v>1539000</v>
      </c>
      <c r="Q21" s="37">
        <f>ABS(P21-B21)/B21</f>
        <v>6.4102607313961046</v>
      </c>
    </row>
    <row r="22" spans="1:17" ht="15" thickBot="1" x14ac:dyDescent="0.35">
      <c r="A22" s="39" t="s">
        <v>39</v>
      </c>
      <c r="B22" s="1">
        <v>9363</v>
      </c>
      <c r="C22" s="2"/>
      <c r="D22" s="2">
        <v>166</v>
      </c>
      <c r="E22" s="2"/>
      <c r="F22" s="1">
        <v>7025</v>
      </c>
      <c r="G22" s="1">
        <v>2172</v>
      </c>
      <c r="H22" s="1">
        <v>6965</v>
      </c>
      <c r="I22" s="2">
        <v>123</v>
      </c>
      <c r="J22" s="1">
        <v>777043</v>
      </c>
      <c r="K22" s="1">
        <v>578066</v>
      </c>
      <c r="L22" s="1">
        <v>1344212</v>
      </c>
      <c r="M22" s="42"/>
      <c r="N22" s="35">
        <f>IFERROR(B22/J22,0)</f>
        <v>1.2049526216695859E-2</v>
      </c>
      <c r="O22" s="36">
        <f>IFERROR(I22/H22,0)</f>
        <v>1.7659727207465902E-2</v>
      </c>
      <c r="P22" s="34">
        <f>D22*250</f>
        <v>41500</v>
      </c>
      <c r="Q22" s="37">
        <f>ABS(P22-B22)/B22</f>
        <v>3.4323400619459576</v>
      </c>
    </row>
    <row r="23" spans="1:17" ht="15" thickBot="1" x14ac:dyDescent="0.35">
      <c r="A23" s="39" t="s">
        <v>26</v>
      </c>
      <c r="B23" s="1">
        <v>169805</v>
      </c>
      <c r="C23" s="2"/>
      <c r="D23" s="1">
        <v>4335</v>
      </c>
      <c r="E23" s="2"/>
      <c r="F23" s="1">
        <v>8408</v>
      </c>
      <c r="G23" s="1">
        <v>157062</v>
      </c>
      <c r="H23" s="1">
        <v>28087</v>
      </c>
      <c r="I23" s="2">
        <v>717</v>
      </c>
      <c r="J23" s="1">
        <v>3922306</v>
      </c>
      <c r="K23" s="1">
        <v>648778</v>
      </c>
      <c r="L23" s="1">
        <v>6045680</v>
      </c>
      <c r="M23" s="42"/>
      <c r="N23" s="35">
        <f>IFERROR(B23/J23,0)</f>
        <v>4.3292134779897337E-2</v>
      </c>
      <c r="O23" s="36">
        <f>IFERROR(I23/H23,0)</f>
        <v>2.5527824260333964E-2</v>
      </c>
      <c r="P23" s="34">
        <f>D23*250</f>
        <v>1083750</v>
      </c>
      <c r="Q23" s="37">
        <f>ABS(P23-B23)/B23</f>
        <v>5.3823208975000734</v>
      </c>
    </row>
    <row r="24" spans="1:17" ht="15" thickBot="1" x14ac:dyDescent="0.35">
      <c r="A24" s="39" t="s">
        <v>17</v>
      </c>
      <c r="B24" s="1">
        <v>192964</v>
      </c>
      <c r="C24" s="2"/>
      <c r="D24" s="1">
        <v>10360</v>
      </c>
      <c r="E24" s="2"/>
      <c r="F24" s="1">
        <v>150295</v>
      </c>
      <c r="G24" s="1">
        <v>32309</v>
      </c>
      <c r="H24" s="1">
        <v>27996</v>
      </c>
      <c r="I24" s="1">
        <v>1503</v>
      </c>
      <c r="J24" s="1">
        <v>7387199</v>
      </c>
      <c r="K24" s="1">
        <v>1071773</v>
      </c>
      <c r="L24" s="1">
        <v>6892503</v>
      </c>
      <c r="M24" s="42"/>
      <c r="N24" s="35">
        <f>IFERROR(B24/J24,0)</f>
        <v>2.6121402712990405E-2</v>
      </c>
      <c r="O24" s="36">
        <f>IFERROR(I24/H24,0)</f>
        <v>5.3686240891555936E-2</v>
      </c>
      <c r="P24" s="34">
        <f>D24*250</f>
        <v>2590000</v>
      </c>
      <c r="Q24" s="37">
        <f>ABS(P24-B24)/B24</f>
        <v>12.422192740614829</v>
      </c>
    </row>
    <row r="25" spans="1:17" ht="15" thickBot="1" x14ac:dyDescent="0.35">
      <c r="A25" s="39" t="s">
        <v>11</v>
      </c>
      <c r="B25" s="1">
        <v>296840</v>
      </c>
      <c r="C25" s="2"/>
      <c r="D25" s="1">
        <v>8511</v>
      </c>
      <c r="E25" s="2"/>
      <c r="F25" s="1">
        <v>138862</v>
      </c>
      <c r="G25" s="1">
        <v>149467</v>
      </c>
      <c r="H25" s="1">
        <v>29723</v>
      </c>
      <c r="I25" s="2">
        <v>852</v>
      </c>
      <c r="J25" s="1">
        <v>6271142</v>
      </c>
      <c r="K25" s="1">
        <v>627940</v>
      </c>
      <c r="L25" s="1">
        <v>9986857</v>
      </c>
      <c r="M25" s="42"/>
      <c r="N25" s="35">
        <f>IFERROR(B25/J25,0)</f>
        <v>4.7334281379691291E-2</v>
      </c>
      <c r="O25" s="36">
        <f>IFERROR(I25/H25,0)</f>
        <v>2.866467045722168E-2</v>
      </c>
      <c r="P25" s="34">
        <f>D25*250</f>
        <v>2127750</v>
      </c>
      <c r="Q25" s="37">
        <f>ABS(P25-B25)/B25</f>
        <v>6.1680029645600323</v>
      </c>
    </row>
    <row r="26" spans="1:17" ht="15" thickBot="1" x14ac:dyDescent="0.35">
      <c r="A26" s="39" t="s">
        <v>32</v>
      </c>
      <c r="B26" s="1">
        <v>236949</v>
      </c>
      <c r="C26" s="2"/>
      <c r="D26" s="1">
        <v>2999</v>
      </c>
      <c r="E26" s="2"/>
      <c r="F26" s="1">
        <v>186680</v>
      </c>
      <c r="G26" s="1">
        <v>47270</v>
      </c>
      <c r="H26" s="1">
        <v>42015</v>
      </c>
      <c r="I26" s="2">
        <v>532</v>
      </c>
      <c r="J26" s="1">
        <v>3506178</v>
      </c>
      <c r="K26" s="1">
        <v>621703</v>
      </c>
      <c r="L26" s="1">
        <v>5639632</v>
      </c>
      <c r="M26" s="42"/>
      <c r="N26" s="35">
        <f>IFERROR(B26/J26,0)</f>
        <v>6.7580425180923498E-2</v>
      </c>
      <c r="O26" s="36">
        <f>IFERROR(I26/H26,0)</f>
        <v>1.2662144472212306E-2</v>
      </c>
      <c r="P26" s="34">
        <f>D26*250</f>
        <v>749750</v>
      </c>
      <c r="Q26" s="37">
        <f>ABS(P26-B26)/B26</f>
        <v>2.1641830098460004</v>
      </c>
    </row>
    <row r="27" spans="1:17" ht="15" thickBot="1" x14ac:dyDescent="0.35">
      <c r="A27" s="39" t="s">
        <v>30</v>
      </c>
      <c r="B27" s="1">
        <v>135803</v>
      </c>
      <c r="C27" s="2"/>
      <c r="D27" s="1">
        <v>3581</v>
      </c>
      <c r="E27" s="2"/>
      <c r="F27" s="1">
        <v>116683</v>
      </c>
      <c r="G27" s="1">
        <v>15539</v>
      </c>
      <c r="H27" s="1">
        <v>45630</v>
      </c>
      <c r="I27" s="1">
        <v>1203</v>
      </c>
      <c r="J27" s="1">
        <v>1213935</v>
      </c>
      <c r="K27" s="1">
        <v>407888</v>
      </c>
      <c r="L27" s="1">
        <v>2976149</v>
      </c>
      <c r="M27" s="42"/>
      <c r="N27" s="35">
        <f>IFERROR(B27/J27,0)</f>
        <v>0.11187007541589954</v>
      </c>
      <c r="O27" s="36">
        <f>IFERROR(I27/H27,0)</f>
        <v>2.6364234056541747E-2</v>
      </c>
      <c r="P27" s="34">
        <f>D27*250</f>
        <v>895250</v>
      </c>
      <c r="Q27" s="37">
        <f>ABS(P27-B27)/B27</f>
        <v>5.5922696847639592</v>
      </c>
    </row>
    <row r="28" spans="1:17" ht="15" thickBot="1" x14ac:dyDescent="0.35">
      <c r="A28" s="39" t="s">
        <v>35</v>
      </c>
      <c r="B28" s="1">
        <v>261756</v>
      </c>
      <c r="C28" s="2"/>
      <c r="D28" s="1">
        <v>3598</v>
      </c>
      <c r="E28" s="2"/>
      <c r="F28" s="1">
        <v>69741</v>
      </c>
      <c r="G28" s="1">
        <v>188417</v>
      </c>
      <c r="H28" s="1">
        <v>42649</v>
      </c>
      <c r="I28" s="2">
        <v>586</v>
      </c>
      <c r="J28" s="1">
        <v>3002487</v>
      </c>
      <c r="K28" s="1">
        <v>489209</v>
      </c>
      <c r="L28" s="1">
        <v>6137428</v>
      </c>
      <c r="M28" s="42"/>
      <c r="N28" s="35">
        <f>IFERROR(B28/J28,0)</f>
        <v>8.7179728005483459E-2</v>
      </c>
      <c r="O28" s="36">
        <f>IFERROR(I28/H28,0)</f>
        <v>1.3740064245351591E-2</v>
      </c>
      <c r="P28" s="34">
        <f>D28*250</f>
        <v>899500</v>
      </c>
      <c r="Q28" s="37">
        <f>ABS(P28-B28)/B28</f>
        <v>2.4364064243035499</v>
      </c>
    </row>
    <row r="29" spans="1:17" ht="15" thickBot="1" x14ac:dyDescent="0.35">
      <c r="A29" s="39" t="s">
        <v>51</v>
      </c>
      <c r="B29" s="1">
        <v>49398</v>
      </c>
      <c r="C29" s="2"/>
      <c r="D29" s="2">
        <v>543</v>
      </c>
      <c r="E29" s="2"/>
      <c r="F29" s="1">
        <v>29105</v>
      </c>
      <c r="G29" s="1">
        <v>19750</v>
      </c>
      <c r="H29" s="1">
        <v>46219</v>
      </c>
      <c r="I29" s="2">
        <v>508</v>
      </c>
      <c r="J29" s="1">
        <v>583828</v>
      </c>
      <c r="K29" s="1">
        <v>546258</v>
      </c>
      <c r="L29" s="1">
        <v>1068778</v>
      </c>
      <c r="M29" s="43"/>
      <c r="N29" s="35">
        <f>IFERROR(B29/J29,0)</f>
        <v>8.4610535979774859E-2</v>
      </c>
      <c r="O29" s="36">
        <f>IFERROR(I29/H29,0)</f>
        <v>1.0991150825418117E-2</v>
      </c>
      <c r="P29" s="34">
        <f>D29*250</f>
        <v>135750</v>
      </c>
      <c r="Q29" s="37">
        <f>ABS(P29-B29)/B29</f>
        <v>1.7480869670836876</v>
      </c>
    </row>
    <row r="30" spans="1:17" ht="15" thickBot="1" x14ac:dyDescent="0.35">
      <c r="A30" s="39" t="s">
        <v>50</v>
      </c>
      <c r="B30" s="1">
        <v>101601</v>
      </c>
      <c r="C30" s="2"/>
      <c r="D30" s="2">
        <v>797</v>
      </c>
      <c r="E30" s="2"/>
      <c r="F30" s="1">
        <v>54095</v>
      </c>
      <c r="G30" s="1">
        <v>46709</v>
      </c>
      <c r="H30" s="1">
        <v>52523</v>
      </c>
      <c r="I30" s="2">
        <v>412</v>
      </c>
      <c r="J30" s="1">
        <v>674471</v>
      </c>
      <c r="K30" s="1">
        <v>348670</v>
      </c>
      <c r="L30" s="1">
        <v>1934408</v>
      </c>
      <c r="M30" s="42"/>
      <c r="N30" s="35">
        <f>IFERROR(B30/J30,0)</f>
        <v>0.15063805560209409</v>
      </c>
      <c r="O30" s="36">
        <f>IFERROR(I30/H30,0)</f>
        <v>7.8441825485977574E-3</v>
      </c>
      <c r="P30" s="34">
        <f>D30*250</f>
        <v>199250</v>
      </c>
      <c r="Q30" s="37">
        <f>ABS(P30-B30)/B30</f>
        <v>0.96110274505172189</v>
      </c>
    </row>
    <row r="31" spans="1:17" ht="15" thickBot="1" x14ac:dyDescent="0.35">
      <c r="A31" s="39" t="s">
        <v>31</v>
      </c>
      <c r="B31" s="1">
        <v>123794</v>
      </c>
      <c r="C31" s="2"/>
      <c r="D31" s="1">
        <v>1944</v>
      </c>
      <c r="E31" s="2"/>
      <c r="F31" s="1">
        <v>77517</v>
      </c>
      <c r="G31" s="1">
        <v>44333</v>
      </c>
      <c r="H31" s="1">
        <v>40191</v>
      </c>
      <c r="I31" s="2">
        <v>631</v>
      </c>
      <c r="J31" s="1">
        <v>1447823</v>
      </c>
      <c r="K31" s="1">
        <v>470049</v>
      </c>
      <c r="L31" s="1">
        <v>3080156</v>
      </c>
      <c r="M31" s="42"/>
      <c r="N31" s="35">
        <f>IFERROR(B31/J31,0)</f>
        <v>8.5503545668220493E-2</v>
      </c>
      <c r="O31" s="36">
        <f>IFERROR(I31/H31,0)</f>
        <v>1.5700032345549998E-2</v>
      </c>
      <c r="P31" s="34">
        <f>D31*250</f>
        <v>486000</v>
      </c>
      <c r="Q31" s="37">
        <f>ABS(P31-B31)/B31</f>
        <v>2.9258768599447471</v>
      </c>
    </row>
    <row r="32" spans="1:17" ht="15" thickBot="1" x14ac:dyDescent="0.35">
      <c r="A32" s="39" t="s">
        <v>42</v>
      </c>
      <c r="B32" s="1">
        <v>15303</v>
      </c>
      <c r="C32" s="2"/>
      <c r="D32" s="2">
        <v>502</v>
      </c>
      <c r="E32" s="2"/>
      <c r="F32" s="1">
        <v>11250</v>
      </c>
      <c r="G32" s="1">
        <v>3551</v>
      </c>
      <c r="H32" s="1">
        <v>11255</v>
      </c>
      <c r="I32" s="2">
        <v>369</v>
      </c>
      <c r="J32" s="1">
        <v>723047</v>
      </c>
      <c r="K32" s="1">
        <v>531765</v>
      </c>
      <c r="L32" s="1">
        <v>1359711</v>
      </c>
      <c r="M32" s="42"/>
      <c r="N32" s="35">
        <f>IFERROR(B32/J32,0)</f>
        <v>2.1164599258416121E-2</v>
      </c>
      <c r="O32" s="36">
        <f>IFERROR(I32/H32,0)</f>
        <v>3.2785428698356288E-2</v>
      </c>
      <c r="P32" s="34">
        <f>D32*250</f>
        <v>125500</v>
      </c>
      <c r="Q32" s="37">
        <f>ABS(P32-B32)/B32</f>
        <v>7.2010063386264127</v>
      </c>
    </row>
    <row r="33" spans="1:17" ht="15" thickBot="1" x14ac:dyDescent="0.35">
      <c r="A33" s="39" t="s">
        <v>8</v>
      </c>
      <c r="B33" s="1">
        <v>292057</v>
      </c>
      <c r="C33" s="2"/>
      <c r="D33" s="1">
        <v>16746</v>
      </c>
      <c r="E33" s="2"/>
      <c r="F33" s="1">
        <v>188313</v>
      </c>
      <c r="G33" s="1">
        <v>86998</v>
      </c>
      <c r="H33" s="1">
        <v>32881</v>
      </c>
      <c r="I33" s="1">
        <v>1885</v>
      </c>
      <c r="J33" s="1">
        <v>5374691</v>
      </c>
      <c r="K33" s="1">
        <v>605109</v>
      </c>
      <c r="L33" s="1">
        <v>8882190</v>
      </c>
      <c r="M33" s="42"/>
      <c r="N33" s="35">
        <f>IFERROR(B33/J33,0)</f>
        <v>5.4339309924979873E-2</v>
      </c>
      <c r="O33" s="36">
        <f>IFERROR(I33/H33,0)</f>
        <v>5.7327940147805727E-2</v>
      </c>
      <c r="P33" s="34">
        <f>D33*250</f>
        <v>4186500</v>
      </c>
      <c r="Q33" s="37">
        <f>ABS(P33-B33)/B33</f>
        <v>13.334530588207096</v>
      </c>
    </row>
    <row r="34" spans="1:17" ht="15" thickBot="1" x14ac:dyDescent="0.35">
      <c r="A34" s="39" t="s">
        <v>44</v>
      </c>
      <c r="B34" s="1">
        <v>67559</v>
      </c>
      <c r="C34" s="2"/>
      <c r="D34" s="1">
        <v>1264</v>
      </c>
      <c r="E34" s="2"/>
      <c r="F34" s="1">
        <v>26338</v>
      </c>
      <c r="G34" s="1">
        <v>39957</v>
      </c>
      <c r="H34" s="1">
        <v>32220</v>
      </c>
      <c r="I34" s="2">
        <v>603</v>
      </c>
      <c r="J34" s="1">
        <v>1398339</v>
      </c>
      <c r="K34" s="1">
        <v>666883</v>
      </c>
      <c r="L34" s="1">
        <v>2096829</v>
      </c>
      <c r="M34" s="42"/>
      <c r="N34" s="35">
        <f>IFERROR(B34/J34,0)</f>
        <v>4.8313749384090693E-2</v>
      </c>
      <c r="O34" s="36">
        <f>IFERROR(I34/H34,0)</f>
        <v>1.8715083798882683E-2</v>
      </c>
      <c r="P34" s="34">
        <f>D34*250</f>
        <v>316000</v>
      </c>
      <c r="Q34" s="37">
        <f>ABS(P34-B34)/B34</f>
        <v>3.6773930934442487</v>
      </c>
    </row>
    <row r="35" spans="1:17" ht="15" thickBot="1" x14ac:dyDescent="0.35">
      <c r="A35" s="39" t="s">
        <v>7</v>
      </c>
      <c r="B35" s="1">
        <v>606624</v>
      </c>
      <c r="C35" s="2"/>
      <c r="D35" s="1">
        <v>34058</v>
      </c>
      <c r="E35" s="2"/>
      <c r="F35" s="1">
        <v>431653</v>
      </c>
      <c r="G35" s="1">
        <v>140913</v>
      </c>
      <c r="H35" s="1">
        <v>31183</v>
      </c>
      <c r="I35" s="1">
        <v>1751</v>
      </c>
      <c r="J35" s="1">
        <v>17036695</v>
      </c>
      <c r="K35" s="1">
        <v>875762</v>
      </c>
      <c r="L35" s="1">
        <v>19453561</v>
      </c>
      <c r="M35" s="42"/>
      <c r="N35" s="35">
        <f>IFERROR(B35/J35,0)</f>
        <v>3.5606906151691979E-2</v>
      </c>
      <c r="O35" s="36">
        <f>IFERROR(I35/H35,0)</f>
        <v>5.6152390725715935E-2</v>
      </c>
      <c r="P35" s="34">
        <f>D35*250</f>
        <v>8514500</v>
      </c>
      <c r="Q35" s="37">
        <f>ABS(P35-B35)/B35</f>
        <v>13.035877248509784</v>
      </c>
    </row>
    <row r="36" spans="1:17" ht="15" thickBot="1" x14ac:dyDescent="0.35">
      <c r="A36" s="39" t="s">
        <v>24</v>
      </c>
      <c r="B36" s="1">
        <v>317495</v>
      </c>
      <c r="C36" s="2"/>
      <c r="D36" s="1">
        <v>4852</v>
      </c>
      <c r="E36" s="2"/>
      <c r="F36" s="1">
        <v>276132</v>
      </c>
      <c r="G36" s="1">
        <v>36511</v>
      </c>
      <c r="H36" s="1">
        <v>30272</v>
      </c>
      <c r="I36" s="2">
        <v>463</v>
      </c>
      <c r="J36" s="1">
        <v>4682064</v>
      </c>
      <c r="K36" s="1">
        <v>446417</v>
      </c>
      <c r="L36" s="1">
        <v>10488084</v>
      </c>
      <c r="M36" s="42"/>
      <c r="N36" s="35">
        <f>IFERROR(B36/J36,0)</f>
        <v>6.7810905617693387E-2</v>
      </c>
      <c r="O36" s="36">
        <f>IFERROR(I36/H36,0)</f>
        <v>1.5294661733615222E-2</v>
      </c>
      <c r="P36" s="34">
        <f>D36*250</f>
        <v>1213000</v>
      </c>
      <c r="Q36" s="37">
        <f>ABS(P36-B36)/B36</f>
        <v>2.8205326068127059</v>
      </c>
    </row>
    <row r="37" spans="1:17" ht="15" thickBot="1" x14ac:dyDescent="0.35">
      <c r="A37" s="39" t="s">
        <v>53</v>
      </c>
      <c r="B37" s="1">
        <v>65967</v>
      </c>
      <c r="C37" s="2"/>
      <c r="D37" s="2">
        <v>769</v>
      </c>
      <c r="E37" s="2"/>
      <c r="F37" s="1">
        <v>55176</v>
      </c>
      <c r="G37" s="1">
        <v>10022</v>
      </c>
      <c r="H37" s="1">
        <v>86564</v>
      </c>
      <c r="I37" s="1">
        <v>1009</v>
      </c>
      <c r="J37" s="1">
        <v>327340</v>
      </c>
      <c r="K37" s="1">
        <v>429545</v>
      </c>
      <c r="L37" s="1">
        <v>762062</v>
      </c>
      <c r="M37" s="42"/>
      <c r="N37" s="35">
        <f>IFERROR(B37/J37,0)</f>
        <v>0.20152440887150974</v>
      </c>
      <c r="O37" s="36">
        <f>IFERROR(I37/H37,0)</f>
        <v>1.165611570629823E-2</v>
      </c>
      <c r="P37" s="34">
        <f>D37*250</f>
        <v>192250</v>
      </c>
      <c r="Q37" s="37">
        <f>ABS(P37-B37)/B37</f>
        <v>1.9143359558567163</v>
      </c>
    </row>
    <row r="38" spans="1:17" ht="15" thickBot="1" x14ac:dyDescent="0.35">
      <c r="A38" s="39" t="s">
        <v>21</v>
      </c>
      <c r="B38" s="1">
        <v>312443</v>
      </c>
      <c r="C38" s="2"/>
      <c r="D38" s="1">
        <v>5772</v>
      </c>
      <c r="E38" s="2"/>
      <c r="F38" s="1">
        <v>208945</v>
      </c>
      <c r="G38" s="1">
        <v>97726</v>
      </c>
      <c r="H38" s="1">
        <v>26729</v>
      </c>
      <c r="I38" s="2">
        <v>494</v>
      </c>
      <c r="J38" s="1">
        <v>5348464</v>
      </c>
      <c r="K38" s="1">
        <v>457560</v>
      </c>
      <c r="L38" s="1">
        <v>11689100</v>
      </c>
      <c r="M38" s="42"/>
      <c r="N38" s="35">
        <f>IFERROR(B38/J38,0)</f>
        <v>5.8417332527619145E-2</v>
      </c>
      <c r="O38" s="36">
        <f>IFERROR(I38/H38,0)</f>
        <v>1.8481798795315949E-2</v>
      </c>
      <c r="P38" s="34">
        <f>D38*250</f>
        <v>1443000</v>
      </c>
      <c r="Q38" s="37">
        <f>ABS(P38-B38)/B38</f>
        <v>3.6184424038944702</v>
      </c>
    </row>
    <row r="39" spans="1:17" ht="15" thickBot="1" x14ac:dyDescent="0.35">
      <c r="A39" s="39" t="s">
        <v>46</v>
      </c>
      <c r="B39" s="1">
        <v>158408</v>
      </c>
      <c r="C39" s="2"/>
      <c r="D39" s="1">
        <v>1544</v>
      </c>
      <c r="E39" s="2"/>
      <c r="F39" s="1">
        <v>128057</v>
      </c>
      <c r="G39" s="1">
        <v>28807</v>
      </c>
      <c r="H39" s="1">
        <v>40033</v>
      </c>
      <c r="I39" s="2">
        <v>390</v>
      </c>
      <c r="J39" s="1">
        <v>1880494</v>
      </c>
      <c r="K39" s="1">
        <v>475236</v>
      </c>
      <c r="L39" s="1">
        <v>3956971</v>
      </c>
      <c r="M39" s="42"/>
      <c r="N39" s="35">
        <f>IFERROR(B39/J39,0)</f>
        <v>8.423743973657985E-2</v>
      </c>
      <c r="O39" s="36">
        <f>IFERROR(I39/H39,0)</f>
        <v>9.7419628806234854E-3</v>
      </c>
      <c r="P39" s="34">
        <f>D39*250</f>
        <v>386000</v>
      </c>
      <c r="Q39" s="37">
        <f>ABS(P39-B39)/B39</f>
        <v>1.436745618908136</v>
      </c>
    </row>
    <row r="40" spans="1:17" ht="15" thickBot="1" x14ac:dyDescent="0.35">
      <c r="A40" s="39" t="s">
        <v>37</v>
      </c>
      <c r="B40" s="1">
        <v>58570</v>
      </c>
      <c r="C40" s="2"/>
      <c r="D40" s="2">
        <v>778</v>
      </c>
      <c r="E40" s="2"/>
      <c r="F40" s="2" t="s">
        <v>104</v>
      </c>
      <c r="G40" s="2" t="s">
        <v>104</v>
      </c>
      <c r="H40" s="1">
        <v>13887</v>
      </c>
      <c r="I40" s="2">
        <v>184</v>
      </c>
      <c r="J40" s="1">
        <v>966938</v>
      </c>
      <c r="K40" s="1">
        <v>229255</v>
      </c>
      <c r="L40" s="1">
        <v>4217737</v>
      </c>
      <c r="M40" s="42"/>
      <c r="N40" s="35">
        <f>IFERROR(B40/J40,0)</f>
        <v>6.0572653055314819E-2</v>
      </c>
      <c r="O40" s="36">
        <f>IFERROR(I40/H40,0)</f>
        <v>1.3249801973068338E-2</v>
      </c>
      <c r="P40" s="34">
        <f>D40*250</f>
        <v>194500</v>
      </c>
      <c r="Q40" s="37">
        <f>ABS(P40-B40)/B40</f>
        <v>2.3208127027488477</v>
      </c>
    </row>
    <row r="41" spans="1:17" ht="15" thickBot="1" x14ac:dyDescent="0.35">
      <c r="A41" s="39" t="s">
        <v>19</v>
      </c>
      <c r="B41" s="1">
        <v>280978</v>
      </c>
      <c r="C41" s="2"/>
      <c r="D41" s="1">
        <v>9448</v>
      </c>
      <c r="E41" s="2"/>
      <c r="F41" s="1">
        <v>184593</v>
      </c>
      <c r="G41" s="1">
        <v>86937</v>
      </c>
      <c r="H41" s="1">
        <v>21948</v>
      </c>
      <c r="I41" s="2">
        <v>738</v>
      </c>
      <c r="J41" s="1">
        <v>3200530</v>
      </c>
      <c r="K41" s="1">
        <v>250003</v>
      </c>
      <c r="L41" s="1">
        <v>12801989</v>
      </c>
      <c r="M41" s="42"/>
      <c r="N41" s="35">
        <f>IFERROR(B41/J41,0)</f>
        <v>8.7791084601612862E-2</v>
      </c>
      <c r="O41" s="36">
        <f>IFERROR(I41/H41,0)</f>
        <v>3.3624931656642973E-2</v>
      </c>
      <c r="P41" s="34">
        <f>D41*250</f>
        <v>2362000</v>
      </c>
      <c r="Q41" s="37">
        <f>ABS(P41-B41)/B41</f>
        <v>7.4063520987408271</v>
      </c>
    </row>
    <row r="42" spans="1:17" ht="13.5" thickBot="1" x14ac:dyDescent="0.35">
      <c r="A42" s="40" t="s">
        <v>65</v>
      </c>
      <c r="B42" s="1">
        <v>80395</v>
      </c>
      <c r="C42" s="2"/>
      <c r="D42" s="2">
        <v>951</v>
      </c>
      <c r="E42" s="2"/>
      <c r="F42" s="1">
        <v>36102</v>
      </c>
      <c r="G42" s="1">
        <v>43342</v>
      </c>
      <c r="H42" s="1">
        <v>23737</v>
      </c>
      <c r="I42" s="2">
        <v>281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0.17323783111708718</v>
      </c>
      <c r="O42" s="36">
        <f>IFERROR(I42/H42,0)</f>
        <v>1.1838058726882083E-2</v>
      </c>
      <c r="P42" s="34">
        <f>D42*250</f>
        <v>237750</v>
      </c>
      <c r="Q42" s="37">
        <f>ABS(P42-B42)/B42</f>
        <v>1.9572734622799925</v>
      </c>
    </row>
    <row r="43" spans="1:17" ht="15" thickBot="1" x14ac:dyDescent="0.35">
      <c r="A43" s="39" t="s">
        <v>40</v>
      </c>
      <c r="B43" s="1">
        <v>44528</v>
      </c>
      <c r="C43" s="2"/>
      <c r="D43" s="1">
        <v>1278</v>
      </c>
      <c r="E43" s="2"/>
      <c r="F43" s="1">
        <v>3195</v>
      </c>
      <c r="G43" s="1">
        <v>40055</v>
      </c>
      <c r="H43" s="1">
        <v>42033</v>
      </c>
      <c r="I43" s="1">
        <v>1206</v>
      </c>
      <c r="J43" s="1">
        <v>1365592</v>
      </c>
      <c r="K43" s="1">
        <v>1289071</v>
      </c>
      <c r="L43" s="1">
        <v>1059361</v>
      </c>
      <c r="M43" s="42"/>
      <c r="N43" s="35">
        <f>IFERROR(B43/J43,0)</f>
        <v>3.2607103732300718E-2</v>
      </c>
      <c r="O43" s="36">
        <f>IFERROR(I43/H43,0)</f>
        <v>2.8691742202555135E-2</v>
      </c>
      <c r="P43" s="34">
        <f>D43*250</f>
        <v>319500</v>
      </c>
      <c r="Q43" s="37">
        <f>ABS(P43-B43)/B43</f>
        <v>6.1752605102407472</v>
      </c>
    </row>
    <row r="44" spans="1:17" ht="15" thickBot="1" x14ac:dyDescent="0.35">
      <c r="A44" s="39" t="s">
        <v>25</v>
      </c>
      <c r="B44" s="1">
        <v>197900</v>
      </c>
      <c r="C44" s="2"/>
      <c r="D44" s="1">
        <v>4156</v>
      </c>
      <c r="E44" s="2"/>
      <c r="F44" s="1">
        <v>103154</v>
      </c>
      <c r="G44" s="1">
        <v>90590</v>
      </c>
      <c r="H44" s="1">
        <v>38437</v>
      </c>
      <c r="I44" s="2">
        <v>807</v>
      </c>
      <c r="J44" s="1">
        <v>2371056</v>
      </c>
      <c r="K44" s="1">
        <v>460514</v>
      </c>
      <c r="L44" s="1">
        <v>5148714</v>
      </c>
      <c r="M44" s="42"/>
      <c r="N44" s="35">
        <f>IFERROR(B44/J44,0)</f>
        <v>8.3464920271811377E-2</v>
      </c>
      <c r="O44" s="36">
        <f>IFERROR(I44/H44,0)</f>
        <v>2.0995395062049588E-2</v>
      </c>
      <c r="P44" s="34">
        <f>D44*250</f>
        <v>1039000</v>
      </c>
      <c r="Q44" s="37">
        <f>ABS(P44-B44)/B44</f>
        <v>4.2501263264274884</v>
      </c>
    </row>
    <row r="45" spans="1:17" ht="15" thickBot="1" x14ac:dyDescent="0.35">
      <c r="A45" s="39" t="s">
        <v>54</v>
      </c>
      <c r="B45" s="1">
        <v>67284</v>
      </c>
      <c r="C45" s="2"/>
      <c r="D45" s="2">
        <v>644</v>
      </c>
      <c r="E45" s="2"/>
      <c r="F45" s="1">
        <v>48016</v>
      </c>
      <c r="G45" s="1">
        <v>18624</v>
      </c>
      <c r="H45" s="1">
        <v>76056</v>
      </c>
      <c r="I45" s="2">
        <v>728</v>
      </c>
      <c r="J45" s="1">
        <v>298359</v>
      </c>
      <c r="K45" s="1">
        <v>337259</v>
      </c>
      <c r="L45" s="1">
        <v>884659</v>
      </c>
      <c r="M45" s="42"/>
      <c r="N45" s="35">
        <f>IFERROR(B45/J45,0)</f>
        <v>0.22551355916865254</v>
      </c>
      <c r="O45" s="36">
        <f>IFERROR(I45/H45,0)</f>
        <v>9.5718943936047123E-3</v>
      </c>
      <c r="P45" s="34">
        <f>D45*250</f>
        <v>161000</v>
      </c>
      <c r="Q45" s="37">
        <f>ABS(P45-B45)/B45</f>
        <v>1.3928422804827298</v>
      </c>
    </row>
    <row r="46" spans="1:17" ht="15" thickBot="1" x14ac:dyDescent="0.35">
      <c r="A46" s="39" t="s">
        <v>20</v>
      </c>
      <c r="B46" s="1">
        <v>320729</v>
      </c>
      <c r="C46" s="2"/>
      <c r="D46" s="1">
        <v>3995</v>
      </c>
      <c r="E46" s="2"/>
      <c r="F46" s="1">
        <v>276497</v>
      </c>
      <c r="G46" s="1">
        <v>40237</v>
      </c>
      <c r="H46" s="1">
        <v>46965</v>
      </c>
      <c r="I46" s="2">
        <v>585</v>
      </c>
      <c r="J46" s="1">
        <v>4153710</v>
      </c>
      <c r="K46" s="1">
        <v>608230</v>
      </c>
      <c r="L46" s="1">
        <v>6829174</v>
      </c>
      <c r="M46" s="42"/>
      <c r="N46" s="35">
        <f>IFERROR(B46/J46,0)</f>
        <v>7.7215067975376236E-2</v>
      </c>
      <c r="O46" s="36">
        <f>IFERROR(I46/H46,0)</f>
        <v>1.2456084318109231E-2</v>
      </c>
      <c r="P46" s="34">
        <f>D46*250</f>
        <v>998750</v>
      </c>
      <c r="Q46" s="37">
        <f>ABS(P46-B46)/B46</f>
        <v>2.1139996695029137</v>
      </c>
    </row>
    <row r="47" spans="1:17" ht="15" thickBot="1" x14ac:dyDescent="0.35">
      <c r="A47" s="39" t="s">
        <v>15</v>
      </c>
      <c r="B47" s="1">
        <v>1116913</v>
      </c>
      <c r="C47" s="2"/>
      <c r="D47" s="1">
        <v>20335</v>
      </c>
      <c r="E47" s="2"/>
      <c r="F47" s="1">
        <v>906321</v>
      </c>
      <c r="G47" s="1">
        <v>190257</v>
      </c>
      <c r="H47" s="1">
        <v>38520</v>
      </c>
      <c r="I47" s="2">
        <v>701</v>
      </c>
      <c r="J47" s="1">
        <v>10479292</v>
      </c>
      <c r="K47" s="1">
        <v>361406</v>
      </c>
      <c r="L47" s="1">
        <v>28995881</v>
      </c>
      <c r="M47" s="42"/>
      <c r="N47" s="35">
        <f>IFERROR(B47/J47,0)</f>
        <v>0.10658286838461987</v>
      </c>
      <c r="O47" s="36">
        <f>IFERROR(I47/H47,0)</f>
        <v>1.8198338525441331E-2</v>
      </c>
      <c r="P47" s="34">
        <f>D47*250</f>
        <v>5083750</v>
      </c>
      <c r="Q47" s="37">
        <f>ABS(P47-B47)/B47</f>
        <v>3.5516078691894535</v>
      </c>
    </row>
    <row r="48" spans="1:17" ht="13.5" thickBot="1" x14ac:dyDescent="0.35">
      <c r="A48" s="40" t="s">
        <v>66</v>
      </c>
      <c r="B48" s="1">
        <v>1463</v>
      </c>
      <c r="C48" s="2"/>
      <c r="D48" s="2">
        <v>23</v>
      </c>
      <c r="E48" s="2"/>
      <c r="F48" s="1">
        <v>1388</v>
      </c>
      <c r="G48" s="2">
        <v>52</v>
      </c>
      <c r="H48" s="2"/>
      <c r="I48" s="2"/>
      <c r="J48" s="1">
        <v>26757</v>
      </c>
      <c r="K48" s="2"/>
      <c r="L48" s="2"/>
      <c r="M48" s="42"/>
      <c r="N48" s="35">
        <f>IFERROR(B48/J48,0)</f>
        <v>5.467728071158949E-2</v>
      </c>
      <c r="O48" s="36">
        <f>IFERROR(I48/H48,0)</f>
        <v>0</v>
      </c>
      <c r="P48" s="34">
        <f>D48*250</f>
        <v>5750</v>
      </c>
      <c r="Q48" s="37">
        <f>ABS(P48-B48)/B48</f>
        <v>2.9302802460697199</v>
      </c>
    </row>
    <row r="49" spans="1:17" ht="15" thickBot="1" x14ac:dyDescent="0.35">
      <c r="A49" s="39" t="s">
        <v>28</v>
      </c>
      <c r="B49" s="1">
        <v>158957</v>
      </c>
      <c r="C49" s="2"/>
      <c r="D49" s="2">
        <v>732</v>
      </c>
      <c r="E49" s="2"/>
      <c r="F49" s="1">
        <v>106601</v>
      </c>
      <c r="G49" s="1">
        <v>51624</v>
      </c>
      <c r="H49" s="1">
        <v>49582</v>
      </c>
      <c r="I49" s="2">
        <v>228</v>
      </c>
      <c r="J49" s="1">
        <v>1774503</v>
      </c>
      <c r="K49" s="1">
        <v>553502</v>
      </c>
      <c r="L49" s="1">
        <v>3205958</v>
      </c>
      <c r="M49" s="42"/>
      <c r="N49" s="35">
        <f>IFERROR(B49/J49,0)</f>
        <v>8.9578321366602362E-2</v>
      </c>
      <c r="O49" s="36">
        <f>IFERROR(I49/H49,0)</f>
        <v>4.5984429833407286E-3</v>
      </c>
      <c r="P49" s="34">
        <f>D49*250</f>
        <v>183000</v>
      </c>
      <c r="Q49" s="37">
        <f>ABS(P49-B49)/B49</f>
        <v>0.15125474184842441</v>
      </c>
    </row>
    <row r="50" spans="1:17" ht="15" thickBot="1" x14ac:dyDescent="0.35">
      <c r="A50" s="39" t="s">
        <v>48</v>
      </c>
      <c r="B50" s="1">
        <v>3104</v>
      </c>
      <c r="C50" s="2"/>
      <c r="D50" s="2">
        <v>59</v>
      </c>
      <c r="E50" s="2"/>
      <c r="F50" s="1">
        <v>2107</v>
      </c>
      <c r="G50" s="2">
        <v>938</v>
      </c>
      <c r="H50" s="1">
        <v>4974</v>
      </c>
      <c r="I50" s="2">
        <v>95</v>
      </c>
      <c r="J50" s="1">
        <v>202177</v>
      </c>
      <c r="K50" s="1">
        <v>324007</v>
      </c>
      <c r="L50" s="1">
        <v>623989</v>
      </c>
      <c r="M50" s="42"/>
      <c r="N50" s="35">
        <f>IFERROR(B50/J50,0)</f>
        <v>1.5352883859192687E-2</v>
      </c>
      <c r="O50" s="36">
        <f>IFERROR(I50/H50,0)</f>
        <v>1.9099316445516688E-2</v>
      </c>
      <c r="P50" s="34">
        <f>D50*250</f>
        <v>14750</v>
      </c>
      <c r="Q50" s="37">
        <f>ABS(P50-B50)/B50</f>
        <v>3.7519329896907219</v>
      </c>
    </row>
    <row r="51" spans="1:17" ht="15" thickBot="1" x14ac:dyDescent="0.35">
      <c r="A51" s="39" t="s">
        <v>29</v>
      </c>
      <c r="B51" s="1">
        <v>206762</v>
      </c>
      <c r="C51" s="2"/>
      <c r="D51" s="1">
        <v>3835</v>
      </c>
      <c r="E51" s="2"/>
      <c r="F51" s="1">
        <v>22466</v>
      </c>
      <c r="G51" s="1">
        <v>180461</v>
      </c>
      <c r="H51" s="1">
        <v>24224</v>
      </c>
      <c r="I51" s="2">
        <v>449</v>
      </c>
      <c r="J51" s="1">
        <v>3208319</v>
      </c>
      <c r="K51" s="1">
        <v>375879</v>
      </c>
      <c r="L51" s="1">
        <v>8535519</v>
      </c>
      <c r="M51" s="42"/>
      <c r="N51" s="35">
        <f>IFERROR(B51/J51,0)</f>
        <v>6.4445586614049283E-2</v>
      </c>
      <c r="O51" s="36">
        <f>IFERROR(I51/H51,0)</f>
        <v>1.8535336856010567E-2</v>
      </c>
      <c r="P51" s="34">
        <f>D51*250</f>
        <v>958750</v>
      </c>
      <c r="Q51" s="37">
        <f>ABS(P51-B51)/B51</f>
        <v>3.6369739120341262</v>
      </c>
    </row>
    <row r="52" spans="1:17" ht="15" thickBot="1" x14ac:dyDescent="0.35">
      <c r="A52" s="39" t="s">
        <v>9</v>
      </c>
      <c r="B52" s="1">
        <v>139453</v>
      </c>
      <c r="C52" s="2"/>
      <c r="D52" s="1">
        <v>2583</v>
      </c>
      <c r="E52" s="2"/>
      <c r="F52" s="1">
        <v>58923</v>
      </c>
      <c r="G52" s="1">
        <v>77947</v>
      </c>
      <c r="H52" s="1">
        <v>18313</v>
      </c>
      <c r="I52" s="2">
        <v>339</v>
      </c>
      <c r="J52" s="1">
        <v>2813081</v>
      </c>
      <c r="K52" s="1">
        <v>369418</v>
      </c>
      <c r="L52" s="1">
        <v>7614893</v>
      </c>
      <c r="M52" s="42"/>
      <c r="N52" s="35">
        <f>IFERROR(B52/J52,0)</f>
        <v>4.957304819875432E-2</v>
      </c>
      <c r="O52" s="36">
        <f>IFERROR(I52/H52,0)</f>
        <v>1.8511439960683666E-2</v>
      </c>
      <c r="P52" s="34">
        <f>D52*250</f>
        <v>645750</v>
      </c>
      <c r="Q52" s="37">
        <f>ABS(P52-B52)/B52</f>
        <v>3.6305923859651639</v>
      </c>
    </row>
    <row r="53" spans="1:17" ht="15" thickBot="1" x14ac:dyDescent="0.35">
      <c r="A53" s="39" t="s">
        <v>56</v>
      </c>
      <c r="B53" s="1">
        <v>35324</v>
      </c>
      <c r="C53" s="2"/>
      <c r="D53" s="2">
        <v>598</v>
      </c>
      <c r="E53" s="2"/>
      <c r="F53" s="1">
        <v>24019</v>
      </c>
      <c r="G53" s="1">
        <v>10707</v>
      </c>
      <c r="H53" s="1">
        <v>19710</v>
      </c>
      <c r="I53" s="2">
        <v>334</v>
      </c>
      <c r="J53" s="1">
        <v>943178</v>
      </c>
      <c r="K53" s="1">
        <v>526284</v>
      </c>
      <c r="L53" s="1">
        <v>1792147</v>
      </c>
      <c r="M53" s="42"/>
      <c r="N53" s="35">
        <f>IFERROR(B53/J53,0)</f>
        <v>3.7452103420563244E-2</v>
      </c>
      <c r="O53" s="36">
        <f>IFERROR(I53/H53,0)</f>
        <v>1.6945712836123793E-2</v>
      </c>
      <c r="P53" s="34">
        <f>D53*250</f>
        <v>149500</v>
      </c>
      <c r="Q53" s="37">
        <f>ABS(P53-B53)/B53</f>
        <v>3.2322500283093647</v>
      </c>
    </row>
    <row r="54" spans="1:17" ht="15" thickBot="1" x14ac:dyDescent="0.35">
      <c r="A54" s="39" t="s">
        <v>22</v>
      </c>
      <c r="B54" s="1">
        <v>323848</v>
      </c>
      <c r="C54" s="2"/>
      <c r="D54" s="1">
        <v>2741</v>
      </c>
      <c r="E54" s="2"/>
      <c r="F54" s="1">
        <v>248700</v>
      </c>
      <c r="G54" s="1">
        <v>72407</v>
      </c>
      <c r="H54" s="1">
        <v>55621</v>
      </c>
      <c r="I54" s="2">
        <v>471</v>
      </c>
      <c r="J54" s="1">
        <v>2348649</v>
      </c>
      <c r="K54" s="1">
        <v>403379</v>
      </c>
      <c r="L54" s="1">
        <v>5822434</v>
      </c>
      <c r="M54" s="42"/>
      <c r="N54" s="35">
        <f>IFERROR(B54/J54,0)</f>
        <v>0.13788692989033269</v>
      </c>
      <c r="O54" s="36">
        <f>IFERROR(I54/H54,0)</f>
        <v>8.4680246669423427E-3</v>
      </c>
      <c r="P54" s="34">
        <f>D54*250</f>
        <v>685250</v>
      </c>
      <c r="Q54" s="37">
        <f>ABS(P54-B54)/B54</f>
        <v>1.1159618092438428</v>
      </c>
    </row>
    <row r="55" spans="1:17" ht="15" thickBot="1" x14ac:dyDescent="0.35">
      <c r="A55" s="46" t="s">
        <v>55</v>
      </c>
      <c r="B55" s="29">
        <v>24453</v>
      </c>
      <c r="C55" s="13"/>
      <c r="D55" s="13">
        <v>155</v>
      </c>
      <c r="E55" s="13"/>
      <c r="F55" s="29">
        <v>13407</v>
      </c>
      <c r="G55" s="29">
        <v>10891</v>
      </c>
      <c r="H55" s="29">
        <v>42251</v>
      </c>
      <c r="I55" s="13">
        <v>268</v>
      </c>
      <c r="J55" s="29">
        <v>342393</v>
      </c>
      <c r="K55" s="29">
        <v>591599</v>
      </c>
      <c r="L55" s="29">
        <v>578759</v>
      </c>
      <c r="M55" s="42"/>
      <c r="N55" s="35">
        <f>IFERROR(B55/J55,0)</f>
        <v>7.1417932025479497E-2</v>
      </c>
      <c r="O55" s="36">
        <f>IFERROR(I55/H55,0)</f>
        <v>6.3430451350263897E-3</v>
      </c>
      <c r="P55" s="34">
        <f>D55*250</f>
        <v>38750</v>
      </c>
      <c r="Q55" s="37">
        <f>ABS(P55-B55)/B55</f>
        <v>0.58467263730421626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670DFD30-63FF-4801-8356-852F0C668B40}"/>
    <hyperlink ref="A6" r:id="rId2" display="https://www.worldometers.info/coronavirus/usa/california/" xr:uid="{A73DDA74-AD8A-4045-8184-0C3E13E2E949}"/>
    <hyperlink ref="A11" r:id="rId3" display="https://www.worldometers.info/coronavirus/usa/florida/" xr:uid="{91C5BE5B-2C1F-44FA-BBDB-A37AD7858356}"/>
    <hyperlink ref="A35" r:id="rId4" display="https://www.worldometers.info/coronavirus/usa/new-york/" xr:uid="{E32444A8-EDE6-4826-A972-EE7D44CEFCA8}"/>
    <hyperlink ref="A16" r:id="rId5" display="https://www.worldometers.info/coronavirus/usa/illinois/" xr:uid="{BCEC014C-BEB8-4C85-9E98-1A445ED367EE}"/>
    <hyperlink ref="A12" r:id="rId6" display="https://www.worldometers.info/coronavirus/usa/georgia/" xr:uid="{8EDCB200-7872-45CF-9377-EE25FBAF8ABB}"/>
    <hyperlink ref="A54" r:id="rId7" display="https://www.worldometers.info/coronavirus/usa/wisconsin/" xr:uid="{CA181837-EA83-40EC-AF21-0CC71C243389}"/>
    <hyperlink ref="A46" r:id="rId8" display="https://www.worldometers.info/coronavirus/usa/tennessee/" xr:uid="{B9FAE970-DD37-4F12-BDE7-4551B842BF88}"/>
    <hyperlink ref="A36" r:id="rId9" display="https://www.worldometers.info/coronavirus/usa/north-carolina/" xr:uid="{7ED69118-49EB-46B9-B0BA-AB78AA1B3A81}"/>
    <hyperlink ref="A38" r:id="rId10" display="https://www.worldometers.info/coronavirus/usa/ohio/" xr:uid="{28A24B15-71E1-4586-A602-228F97F81686}"/>
    <hyperlink ref="A25" r:id="rId11" display="https://www.worldometers.info/coronavirus/usa/michigan/" xr:uid="{6CA8098F-91A4-4A6A-84CC-6C549A9F6F38}"/>
    <hyperlink ref="A33" r:id="rId12" display="https://www.worldometers.info/coronavirus/usa/new-jersey/" xr:uid="{1E7F01B5-B2DC-48BC-AC67-212CC34D24BA}"/>
    <hyperlink ref="A41" r:id="rId13" display="https://www.worldometers.info/coronavirus/usa/pennsylvania/" xr:uid="{E2D826F3-563B-42C3-AFFC-314C3E7168E9}"/>
    <hyperlink ref="A4" r:id="rId14" display="https://www.worldometers.info/coronavirus/usa/arizona/" xr:uid="{515D125E-3FCC-407B-8DC4-E81FBE7642ED}"/>
    <hyperlink ref="A17" r:id="rId15" display="https://www.worldometers.info/coronavirus/usa/indiana/" xr:uid="{617BF26E-4D24-4EE5-AB06-9E3F99101E5D}"/>
    <hyperlink ref="A28" r:id="rId16" display="https://www.worldometers.info/coronavirus/usa/missouri/" xr:uid="{8EB0AFDD-6B1F-494E-984C-E74E4E5C6DAC}"/>
    <hyperlink ref="A26" r:id="rId17" display="https://www.worldometers.info/coronavirus/usa/minnesota/" xr:uid="{6D1A3AAE-95B4-4808-A955-A7D39E2A9798}"/>
    <hyperlink ref="A2" r:id="rId18" display="https://www.worldometers.info/coronavirus/usa/alabama/" xr:uid="{C9F2600E-9903-4742-AACE-EEDAFBA6D2E4}"/>
    <hyperlink ref="A21" r:id="rId19" display="https://www.worldometers.info/coronavirus/usa/louisiana/" xr:uid="{62AE31A7-A21B-43BE-9576-763DF2C15798}"/>
    <hyperlink ref="A51" r:id="rId20" display="https://www.worldometers.info/coronavirus/usa/virginia/" xr:uid="{B1187BB4-3489-4018-8DB5-966E354BD236}"/>
    <hyperlink ref="A44" r:id="rId21" display="https://www.worldometers.info/coronavirus/usa/south-carolina/" xr:uid="{355C3BCB-07FE-47AB-A216-90BB94F53DDC}"/>
    <hyperlink ref="A18" r:id="rId22" display="https://www.worldometers.info/coronavirus/usa/iowa/" xr:uid="{A83287A6-AA8F-4E70-A491-DB814ABEC124}"/>
    <hyperlink ref="A24" r:id="rId23" display="https://www.worldometers.info/coronavirus/usa/massachusetts/" xr:uid="{688EB311-07F4-43AA-B793-69D21C4CE4F6}"/>
    <hyperlink ref="A7" r:id="rId24" display="https://www.worldometers.info/coronavirus/usa/colorado/" xr:uid="{7713E464-F98A-42C8-9908-BCE326EF6013}"/>
    <hyperlink ref="A23" r:id="rId25" display="https://www.worldometers.info/coronavirus/usa/maryland/" xr:uid="{BCC3AE27-A804-4461-B2A9-E85BA57C480A}"/>
    <hyperlink ref="A49" r:id="rId26" display="https://www.worldometers.info/coronavirus/usa/utah/" xr:uid="{5E8C8C78-BCA0-4858-BB3E-75B4304B2021}"/>
    <hyperlink ref="A39" r:id="rId27" display="https://www.worldometers.info/coronavirus/usa/oklahoma/" xr:uid="{C5216031-1719-4F6B-9CAC-20C3BF1F830F}"/>
    <hyperlink ref="A20" r:id="rId28" display="https://www.worldometers.info/coronavirus/usa/kentucky/" xr:uid="{8C2AC0A4-E3BF-42D1-8727-694324BA3210}"/>
    <hyperlink ref="A52" r:id="rId29" display="https://www.worldometers.info/coronavirus/usa/washington/" xr:uid="{A724B6E0-A48E-4883-B0B6-CFBDDC409855}"/>
    <hyperlink ref="A5" r:id="rId30" display="https://www.worldometers.info/coronavirus/usa/arkansas/" xr:uid="{021B3328-C841-4E73-A20A-CC7A20DA87AD}"/>
    <hyperlink ref="A27" r:id="rId31" display="https://www.worldometers.info/coronavirus/usa/mississippi/" xr:uid="{8AA8AA2A-FCFB-4463-891E-0277A606DEFE}"/>
    <hyperlink ref="A19" r:id="rId32" display="https://www.worldometers.info/coronavirus/usa/kansas/" xr:uid="{65FEF03B-7C88-4454-A67A-CBEBC425AA23}"/>
    <hyperlink ref="A31" r:id="rId33" display="https://www.worldometers.info/coronavirus/usa/nevada/" xr:uid="{07C60597-3699-469D-A5B1-8C23E5C9B0DA}"/>
    <hyperlink ref="A30" r:id="rId34" display="https://www.worldometers.info/coronavirus/usa/nebraska/" xr:uid="{954D7EFD-48ED-494B-AD91-F26E20C36B5E}"/>
    <hyperlink ref="A8" r:id="rId35" display="https://www.worldometers.info/coronavirus/usa/connecticut/" xr:uid="{1E893EE9-EB8E-41EB-A58D-AFC3CA86773F}"/>
    <hyperlink ref="A15" r:id="rId36" display="https://www.worldometers.info/coronavirus/usa/idaho/" xr:uid="{2282D9FB-BBDC-42AF-BF5C-86D67FEC9D92}"/>
    <hyperlink ref="A34" r:id="rId37" display="https://www.worldometers.info/coronavirus/usa/new-mexico/" xr:uid="{84258C7B-12EF-47CE-9C21-E86FEA2A5C9E}"/>
    <hyperlink ref="A45" r:id="rId38" display="https://www.worldometers.info/coronavirus/usa/south-dakota/" xr:uid="{8820A98D-EF97-47AC-9D2F-4EA16853EF7D}"/>
    <hyperlink ref="A37" r:id="rId39" display="https://www.worldometers.info/coronavirus/usa/north-dakota/" xr:uid="{07735E0B-1BE4-4498-BF4E-19B545951DBC}"/>
    <hyperlink ref="A40" r:id="rId40" display="https://www.worldometers.info/coronavirus/usa/oregon/" xr:uid="{2DC6C330-33E2-4274-A136-4BDC88D8F496}"/>
    <hyperlink ref="A29" r:id="rId41" display="https://www.worldometers.info/coronavirus/usa/montana/" xr:uid="{41C93350-A353-4F3E-8780-E444D38E9B30}"/>
    <hyperlink ref="A43" r:id="rId42" display="https://www.worldometers.info/coronavirus/usa/rhode-island/" xr:uid="{9A441598-F95D-4BBC-8830-81C5BD20840C}"/>
    <hyperlink ref="A53" r:id="rId43" display="https://www.worldometers.info/coronavirus/usa/west-virginia/" xr:uid="{5D9E0675-38F9-4972-83D4-FF816537F073}"/>
    <hyperlink ref="A9" r:id="rId44" display="https://www.worldometers.info/coronavirus/usa/delaware/" xr:uid="{D83CA8A4-860D-4319-B10D-DF4CB54A558D}"/>
    <hyperlink ref="A55" r:id="rId45" display="https://www.worldometers.info/coronavirus/usa/wyoming/" xr:uid="{2E30AC2A-4667-4C12-BECD-0800B38C45E1}"/>
    <hyperlink ref="A3" r:id="rId46" display="https://www.worldometers.info/coronavirus/usa/alaska/" xr:uid="{EA8A885B-0727-4F20-91AE-B5315F06C44E}"/>
    <hyperlink ref="A10" r:id="rId47" display="https://www.worldometers.info/coronavirus/usa/district-of-columbia/" xr:uid="{1BDC3659-B634-4D5D-AD94-521956DBEA3F}"/>
    <hyperlink ref="A14" r:id="rId48" display="https://www.worldometers.info/coronavirus/usa/hawaii/" xr:uid="{A6C7952B-3CDA-4349-99AD-354BE717761D}"/>
    <hyperlink ref="A32" r:id="rId49" display="https://www.worldometers.info/coronavirus/usa/new-hampshire/" xr:uid="{94E76313-DB5F-4540-ADCA-BCFB3A7FA28A}"/>
    <hyperlink ref="A22" r:id="rId50" display="https://www.worldometers.info/coronavirus/usa/maine/" xr:uid="{E37DA02C-0C5D-4934-A818-AAFE2202E455}"/>
    <hyperlink ref="A50" r:id="rId51" display="https://www.worldometers.info/coronavirus/usa/vermont/" xr:uid="{418C36EC-D220-4FB7-B2A7-8C1C7967D0A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10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3301</v>
      </c>
    </row>
    <row r="3" spans="1:2" ht="15" thickBot="1" x14ac:dyDescent="0.4">
      <c r="A3" s="39" t="s">
        <v>52</v>
      </c>
      <c r="B3" s="49">
        <v>99</v>
      </c>
    </row>
    <row r="4" spans="1:2" ht="15" thickBot="1" x14ac:dyDescent="0.4">
      <c r="A4" s="39" t="s">
        <v>33</v>
      </c>
      <c r="B4" s="49">
        <v>6312</v>
      </c>
    </row>
    <row r="5" spans="1:2" ht="15" thickBot="1" x14ac:dyDescent="0.4">
      <c r="A5" s="39" t="s">
        <v>34</v>
      </c>
      <c r="B5" s="49">
        <v>2245</v>
      </c>
    </row>
    <row r="6" spans="1:2" ht="15" thickBot="1" x14ac:dyDescent="0.4">
      <c r="A6" s="39" t="s">
        <v>10</v>
      </c>
      <c r="B6" s="49">
        <v>18333</v>
      </c>
    </row>
    <row r="7" spans="1:2" ht="15" thickBot="1" x14ac:dyDescent="0.4">
      <c r="A7" s="39" t="s">
        <v>18</v>
      </c>
      <c r="B7" s="49">
        <v>2608</v>
      </c>
    </row>
    <row r="8" spans="1:2" ht="15" thickBot="1" x14ac:dyDescent="0.4">
      <c r="A8" s="39" t="s">
        <v>23</v>
      </c>
      <c r="B8" s="49">
        <v>4771</v>
      </c>
    </row>
    <row r="9" spans="1:2" ht="15" thickBot="1" x14ac:dyDescent="0.4">
      <c r="A9" s="39" t="s">
        <v>43</v>
      </c>
      <c r="B9" s="49">
        <v>739</v>
      </c>
    </row>
    <row r="10" spans="1:2" ht="29.5" thickBot="1" x14ac:dyDescent="0.4">
      <c r="A10" s="39" t="s">
        <v>63</v>
      </c>
      <c r="B10" s="49">
        <v>660</v>
      </c>
    </row>
    <row r="11" spans="1:2" ht="15" thickBot="1" x14ac:dyDescent="0.4">
      <c r="A11" s="39" t="s">
        <v>13</v>
      </c>
      <c r="B11" s="49">
        <v>17647</v>
      </c>
    </row>
    <row r="12" spans="1:2" ht="15" thickBot="1" x14ac:dyDescent="0.4">
      <c r="A12" s="39" t="s">
        <v>16</v>
      </c>
      <c r="B12" s="49">
        <v>9008</v>
      </c>
    </row>
    <row r="13" spans="1:2" ht="15" thickBot="1" x14ac:dyDescent="0.4">
      <c r="A13" s="40" t="s">
        <v>64</v>
      </c>
      <c r="B13" s="49">
        <v>100</v>
      </c>
    </row>
    <row r="14" spans="1:2" ht="15" thickBot="1" x14ac:dyDescent="0.4">
      <c r="A14" s="39" t="s">
        <v>47</v>
      </c>
      <c r="B14" s="49">
        <v>222</v>
      </c>
    </row>
    <row r="15" spans="1:2" ht="15" thickBot="1" x14ac:dyDescent="0.4">
      <c r="A15" s="39" t="s">
        <v>49</v>
      </c>
      <c r="B15" s="49">
        <v>798</v>
      </c>
    </row>
    <row r="16" spans="1:2" ht="15" thickBot="1" x14ac:dyDescent="0.4">
      <c r="A16" s="39" t="s">
        <v>12</v>
      </c>
      <c r="B16" s="49">
        <v>11317</v>
      </c>
    </row>
    <row r="17" spans="1:2" ht="15" thickBot="1" x14ac:dyDescent="0.4">
      <c r="A17" s="39" t="s">
        <v>27</v>
      </c>
      <c r="B17" s="49">
        <v>5025</v>
      </c>
    </row>
    <row r="18" spans="1:2" ht="15" thickBot="1" x14ac:dyDescent="0.4">
      <c r="A18" s="39" t="s">
        <v>41</v>
      </c>
      <c r="B18" s="49">
        <v>2064</v>
      </c>
    </row>
    <row r="19" spans="1:2" ht="15" thickBot="1" x14ac:dyDescent="0.4">
      <c r="A19" s="39" t="s">
        <v>45</v>
      </c>
      <c r="B19" s="49">
        <v>1266</v>
      </c>
    </row>
    <row r="20" spans="1:2" ht="15" thickBot="1" x14ac:dyDescent="0.4">
      <c r="A20" s="39" t="s">
        <v>38</v>
      </c>
      <c r="B20" s="49">
        <v>1697</v>
      </c>
    </row>
    <row r="21" spans="1:2" ht="15" thickBot="1" x14ac:dyDescent="0.4">
      <c r="A21" s="39" t="s">
        <v>14</v>
      </c>
      <c r="B21" s="49">
        <v>6156</v>
      </c>
    </row>
    <row r="22" spans="1:2" ht="15" thickBot="1" x14ac:dyDescent="0.4">
      <c r="A22" s="39" t="s">
        <v>39</v>
      </c>
      <c r="B22" s="49">
        <v>166</v>
      </c>
    </row>
    <row r="23" spans="1:2" ht="15" thickBot="1" x14ac:dyDescent="0.4">
      <c r="A23" s="39" t="s">
        <v>26</v>
      </c>
      <c r="B23" s="49">
        <v>4335</v>
      </c>
    </row>
    <row r="24" spans="1:2" ht="15" thickBot="1" x14ac:dyDescent="0.4">
      <c r="A24" s="39" t="s">
        <v>17</v>
      </c>
      <c r="B24" s="49">
        <v>10360</v>
      </c>
    </row>
    <row r="25" spans="1:2" ht="15" thickBot="1" x14ac:dyDescent="0.4">
      <c r="A25" s="39" t="s">
        <v>11</v>
      </c>
      <c r="B25" s="49">
        <v>8511</v>
      </c>
    </row>
    <row r="26" spans="1:2" ht="15" thickBot="1" x14ac:dyDescent="0.4">
      <c r="A26" s="39" t="s">
        <v>32</v>
      </c>
      <c r="B26" s="49">
        <v>2999</v>
      </c>
    </row>
    <row r="27" spans="1:2" ht="15" thickBot="1" x14ac:dyDescent="0.4">
      <c r="A27" s="39" t="s">
        <v>30</v>
      </c>
      <c r="B27" s="49">
        <v>3581</v>
      </c>
    </row>
    <row r="28" spans="1:2" ht="15" thickBot="1" x14ac:dyDescent="0.4">
      <c r="A28" s="39" t="s">
        <v>35</v>
      </c>
      <c r="B28" s="49">
        <v>3598</v>
      </c>
    </row>
    <row r="29" spans="1:2" ht="15" thickBot="1" x14ac:dyDescent="0.4">
      <c r="A29" s="39" t="s">
        <v>51</v>
      </c>
      <c r="B29" s="49">
        <v>543</v>
      </c>
    </row>
    <row r="30" spans="1:2" ht="15" thickBot="1" x14ac:dyDescent="0.4">
      <c r="A30" s="39" t="s">
        <v>50</v>
      </c>
      <c r="B30" s="49">
        <v>797</v>
      </c>
    </row>
    <row r="31" spans="1:2" ht="15" thickBot="1" x14ac:dyDescent="0.4">
      <c r="A31" s="39" t="s">
        <v>31</v>
      </c>
      <c r="B31" s="49">
        <v>1944</v>
      </c>
    </row>
    <row r="32" spans="1:2" ht="29.5" thickBot="1" x14ac:dyDescent="0.4">
      <c r="A32" s="39" t="s">
        <v>42</v>
      </c>
      <c r="B32" s="49">
        <v>502</v>
      </c>
    </row>
    <row r="33" spans="1:2" ht="15" thickBot="1" x14ac:dyDescent="0.4">
      <c r="A33" s="39" t="s">
        <v>8</v>
      </c>
      <c r="B33" s="49">
        <v>16746</v>
      </c>
    </row>
    <row r="34" spans="1:2" ht="15" thickBot="1" x14ac:dyDescent="0.4">
      <c r="A34" s="39" t="s">
        <v>44</v>
      </c>
      <c r="B34" s="49">
        <v>1264</v>
      </c>
    </row>
    <row r="35" spans="1:2" ht="15" thickBot="1" x14ac:dyDescent="0.4">
      <c r="A35" s="39" t="s">
        <v>7</v>
      </c>
      <c r="B35" s="49">
        <v>34058</v>
      </c>
    </row>
    <row r="36" spans="1:2" ht="15" thickBot="1" x14ac:dyDescent="0.4">
      <c r="A36" s="39" t="s">
        <v>24</v>
      </c>
      <c r="B36" s="49">
        <v>4852</v>
      </c>
    </row>
    <row r="37" spans="1:2" ht="15" thickBot="1" x14ac:dyDescent="0.4">
      <c r="A37" s="39" t="s">
        <v>53</v>
      </c>
      <c r="B37" s="49">
        <v>769</v>
      </c>
    </row>
    <row r="38" spans="1:2" ht="15" thickBot="1" x14ac:dyDescent="0.4">
      <c r="A38" s="39" t="s">
        <v>21</v>
      </c>
      <c r="B38" s="49">
        <v>5772</v>
      </c>
    </row>
    <row r="39" spans="1:2" ht="15" thickBot="1" x14ac:dyDescent="0.4">
      <c r="A39" s="39" t="s">
        <v>46</v>
      </c>
      <c r="B39" s="49">
        <v>1544</v>
      </c>
    </row>
    <row r="40" spans="1:2" ht="15" thickBot="1" x14ac:dyDescent="0.4">
      <c r="A40" s="39" t="s">
        <v>37</v>
      </c>
      <c r="B40" s="49">
        <v>778</v>
      </c>
    </row>
    <row r="41" spans="1:2" ht="15" thickBot="1" x14ac:dyDescent="0.4">
      <c r="A41" s="39" t="s">
        <v>19</v>
      </c>
      <c r="B41" s="49">
        <v>9448</v>
      </c>
    </row>
    <row r="42" spans="1:2" ht="15" thickBot="1" x14ac:dyDescent="0.4">
      <c r="A42" s="40" t="s">
        <v>65</v>
      </c>
      <c r="B42" s="49">
        <v>951</v>
      </c>
    </row>
    <row r="43" spans="1:2" ht="15" thickBot="1" x14ac:dyDescent="0.4">
      <c r="A43" s="39" t="s">
        <v>40</v>
      </c>
      <c r="B43" s="49">
        <v>1278</v>
      </c>
    </row>
    <row r="44" spans="1:2" ht="15" thickBot="1" x14ac:dyDescent="0.4">
      <c r="A44" s="39" t="s">
        <v>25</v>
      </c>
      <c r="B44" s="49">
        <v>4156</v>
      </c>
    </row>
    <row r="45" spans="1:2" ht="15" thickBot="1" x14ac:dyDescent="0.4">
      <c r="A45" s="39" t="s">
        <v>54</v>
      </c>
      <c r="B45" s="49">
        <v>644</v>
      </c>
    </row>
    <row r="46" spans="1:2" ht="15" thickBot="1" x14ac:dyDescent="0.4">
      <c r="A46" s="39" t="s">
        <v>20</v>
      </c>
      <c r="B46" s="49">
        <v>3995</v>
      </c>
    </row>
    <row r="47" spans="1:2" ht="15" thickBot="1" x14ac:dyDescent="0.4">
      <c r="A47" s="39" t="s">
        <v>15</v>
      </c>
      <c r="B47" s="49">
        <v>20335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732</v>
      </c>
    </row>
    <row r="50" spans="1:2" ht="15" thickBot="1" x14ac:dyDescent="0.4">
      <c r="A50" s="39" t="s">
        <v>48</v>
      </c>
      <c r="B50" s="49">
        <v>59</v>
      </c>
    </row>
    <row r="51" spans="1:2" ht="15" thickBot="1" x14ac:dyDescent="0.4">
      <c r="A51" s="39" t="s">
        <v>29</v>
      </c>
      <c r="B51" s="49">
        <v>3835</v>
      </c>
    </row>
    <row r="52" spans="1:2" ht="15" thickBot="1" x14ac:dyDescent="0.4">
      <c r="A52" s="39" t="s">
        <v>9</v>
      </c>
      <c r="B52" s="49">
        <v>2583</v>
      </c>
    </row>
    <row r="53" spans="1:2" ht="15" thickBot="1" x14ac:dyDescent="0.4">
      <c r="A53" s="39" t="s">
        <v>56</v>
      </c>
      <c r="B53" s="49">
        <v>598</v>
      </c>
    </row>
    <row r="54" spans="1:2" ht="15" thickBot="1" x14ac:dyDescent="0.4">
      <c r="A54" s="39" t="s">
        <v>22</v>
      </c>
      <c r="B54" s="49">
        <v>2741</v>
      </c>
    </row>
    <row r="55" spans="1:2" ht="15" thickBot="1" x14ac:dyDescent="0.4">
      <c r="A55" s="46" t="s">
        <v>55</v>
      </c>
      <c r="B55" s="47">
        <v>155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FDD4AF23-9A56-43C2-BEFF-EAADB2371E2D}"/>
    <hyperlink ref="A6" r:id="rId2" display="https://www.worldometers.info/coronavirus/usa/california/" xr:uid="{EDDDEB7C-B94A-455D-B7AC-5244DC603074}"/>
    <hyperlink ref="A11" r:id="rId3" display="https://www.worldometers.info/coronavirus/usa/florida/" xr:uid="{06FF1CF9-D0C1-4EB0-B4B6-D406A2BC1939}"/>
    <hyperlink ref="A35" r:id="rId4" display="https://www.worldometers.info/coronavirus/usa/new-york/" xr:uid="{78D38913-84F7-4D64-BEA8-C1A212AD1D45}"/>
    <hyperlink ref="A16" r:id="rId5" display="https://www.worldometers.info/coronavirus/usa/illinois/" xr:uid="{4957BE68-8202-4258-9AEC-630C4EE44B3A}"/>
    <hyperlink ref="A12" r:id="rId6" display="https://www.worldometers.info/coronavirus/usa/georgia/" xr:uid="{1F8A84AE-27F9-4F7E-9F5E-5D364BAE2D91}"/>
    <hyperlink ref="A54" r:id="rId7" display="https://www.worldometers.info/coronavirus/usa/wisconsin/" xr:uid="{89F1804E-7E01-47C3-AEAB-FFBDE9F04F98}"/>
    <hyperlink ref="A46" r:id="rId8" display="https://www.worldometers.info/coronavirus/usa/tennessee/" xr:uid="{A2B1CAA8-7708-4093-AF3C-26993385F7C7}"/>
    <hyperlink ref="A36" r:id="rId9" display="https://www.worldometers.info/coronavirus/usa/north-carolina/" xr:uid="{9DA21FCA-CE01-4056-B5FD-AA512A93801A}"/>
    <hyperlink ref="A38" r:id="rId10" display="https://www.worldometers.info/coronavirus/usa/ohio/" xr:uid="{9018B682-8A63-48C7-B130-422B3B8FE50C}"/>
    <hyperlink ref="A25" r:id="rId11" display="https://www.worldometers.info/coronavirus/usa/michigan/" xr:uid="{933A2536-8369-4F52-902E-E96FEB631E63}"/>
    <hyperlink ref="A33" r:id="rId12" display="https://www.worldometers.info/coronavirus/usa/new-jersey/" xr:uid="{3F664E43-21DC-4966-8B7B-E643FD0188BE}"/>
    <hyperlink ref="A41" r:id="rId13" display="https://www.worldometers.info/coronavirus/usa/pennsylvania/" xr:uid="{DAB00045-90C0-41F5-8394-3965249FE0CB}"/>
    <hyperlink ref="A4" r:id="rId14" display="https://www.worldometers.info/coronavirus/usa/arizona/" xr:uid="{FF1F6A4A-545D-49B8-86F2-649A9BD6A805}"/>
    <hyperlink ref="A17" r:id="rId15" display="https://www.worldometers.info/coronavirus/usa/indiana/" xr:uid="{924E7F9D-5155-4E02-A57B-C44F351DB34D}"/>
    <hyperlink ref="A28" r:id="rId16" display="https://www.worldometers.info/coronavirus/usa/missouri/" xr:uid="{F27974BF-FCD1-4DC5-8078-CB7AB78DE47A}"/>
    <hyperlink ref="A26" r:id="rId17" display="https://www.worldometers.info/coronavirus/usa/minnesota/" xr:uid="{95C604BD-2B8D-4DFD-BD82-7CE647012039}"/>
    <hyperlink ref="A2" r:id="rId18" display="https://www.worldometers.info/coronavirus/usa/alabama/" xr:uid="{2CDE6111-F3FC-462F-8DAE-A67EBE136A74}"/>
    <hyperlink ref="A21" r:id="rId19" display="https://www.worldometers.info/coronavirus/usa/louisiana/" xr:uid="{71860A10-DB31-42CA-9D16-663469F6D2E2}"/>
    <hyperlink ref="A51" r:id="rId20" display="https://www.worldometers.info/coronavirus/usa/virginia/" xr:uid="{D405A134-7182-4FAA-8420-62264007817B}"/>
    <hyperlink ref="A44" r:id="rId21" display="https://www.worldometers.info/coronavirus/usa/south-carolina/" xr:uid="{B313BF54-2BE4-48B1-861E-4E3386684FE5}"/>
    <hyperlink ref="A18" r:id="rId22" display="https://www.worldometers.info/coronavirus/usa/iowa/" xr:uid="{2D116A5D-9C67-474A-B68B-C0C87FAA606B}"/>
    <hyperlink ref="A24" r:id="rId23" display="https://www.worldometers.info/coronavirus/usa/massachusetts/" xr:uid="{1A83C38C-6DAB-4355-90C5-EF12BC64D8B2}"/>
    <hyperlink ref="A7" r:id="rId24" display="https://www.worldometers.info/coronavirus/usa/colorado/" xr:uid="{8EBEF49B-5A07-4FB5-835B-EB50CF9066A1}"/>
    <hyperlink ref="A23" r:id="rId25" display="https://www.worldometers.info/coronavirus/usa/maryland/" xr:uid="{96FFD3CF-DB22-4E89-B94E-63665FE30D15}"/>
    <hyperlink ref="A49" r:id="rId26" display="https://www.worldometers.info/coronavirus/usa/utah/" xr:uid="{C644BF77-AB86-43F2-9279-CD03522EEDE1}"/>
    <hyperlink ref="A39" r:id="rId27" display="https://www.worldometers.info/coronavirus/usa/oklahoma/" xr:uid="{643C919B-1B47-4C19-BFDD-B545A5D29FB0}"/>
    <hyperlink ref="A20" r:id="rId28" display="https://www.worldometers.info/coronavirus/usa/kentucky/" xr:uid="{1EBD0043-C90F-4094-BA32-3E4895D9B926}"/>
    <hyperlink ref="A52" r:id="rId29" display="https://www.worldometers.info/coronavirus/usa/washington/" xr:uid="{1964ECD6-2EFA-41E7-9829-56783F9E6439}"/>
    <hyperlink ref="A5" r:id="rId30" display="https://www.worldometers.info/coronavirus/usa/arkansas/" xr:uid="{6974E45A-86DF-4D8F-9D82-374BDBBD05A6}"/>
    <hyperlink ref="A27" r:id="rId31" display="https://www.worldometers.info/coronavirus/usa/mississippi/" xr:uid="{D0ECE57A-9BDD-47E1-9811-72F2D30F52E5}"/>
    <hyperlink ref="A19" r:id="rId32" display="https://www.worldometers.info/coronavirus/usa/kansas/" xr:uid="{9CD1324A-DD6D-4A50-8CAA-61590F9A0D38}"/>
    <hyperlink ref="A31" r:id="rId33" display="https://www.worldometers.info/coronavirus/usa/nevada/" xr:uid="{0FA271C8-5AFD-4155-A4A1-8A71A7DE237A}"/>
    <hyperlink ref="A30" r:id="rId34" display="https://www.worldometers.info/coronavirus/usa/nebraska/" xr:uid="{5E3EA860-B1E2-4708-842B-695FC34994CD}"/>
    <hyperlink ref="A8" r:id="rId35" display="https://www.worldometers.info/coronavirus/usa/connecticut/" xr:uid="{2EE423D4-C792-4C02-99BA-13B9D1E55387}"/>
    <hyperlink ref="A15" r:id="rId36" display="https://www.worldometers.info/coronavirus/usa/idaho/" xr:uid="{71BC4763-20BC-46CA-A8DE-7A7BB6D55D53}"/>
    <hyperlink ref="A34" r:id="rId37" display="https://www.worldometers.info/coronavirus/usa/new-mexico/" xr:uid="{D061F022-63F8-48FB-9425-23AB04430252}"/>
    <hyperlink ref="A45" r:id="rId38" display="https://www.worldometers.info/coronavirus/usa/south-dakota/" xr:uid="{C7BCE63E-75E3-41F2-BEB8-AE52085CEE2C}"/>
    <hyperlink ref="A37" r:id="rId39" display="https://www.worldometers.info/coronavirus/usa/north-dakota/" xr:uid="{A42A0DBD-4D00-438A-A6BB-8CF128032164}"/>
    <hyperlink ref="A40" r:id="rId40" display="https://www.worldometers.info/coronavirus/usa/oregon/" xr:uid="{CA30A4F6-7DAB-4E57-B29D-A497ACCCE0B5}"/>
    <hyperlink ref="A29" r:id="rId41" display="https://www.worldometers.info/coronavirus/usa/montana/" xr:uid="{4B94326D-F065-49FD-8C82-0215BD8D7400}"/>
    <hyperlink ref="A43" r:id="rId42" display="https://www.worldometers.info/coronavirus/usa/rhode-island/" xr:uid="{377F2616-FFB1-4E9B-AF53-0092D7A26795}"/>
    <hyperlink ref="A53" r:id="rId43" display="https://www.worldometers.info/coronavirus/usa/west-virginia/" xr:uid="{5AA38529-3F85-4EA6-A0B6-88A7D913E6FA}"/>
    <hyperlink ref="A9" r:id="rId44" display="https://www.worldometers.info/coronavirus/usa/delaware/" xr:uid="{FD3B3CF7-4EC5-462E-8FD1-D933E8EA6062}"/>
    <hyperlink ref="A55" r:id="rId45" display="https://www.worldometers.info/coronavirus/usa/wyoming/" xr:uid="{E878AC42-1CD0-4576-8592-CD42E6D516E2}"/>
    <hyperlink ref="A3" r:id="rId46" display="https://www.worldometers.info/coronavirus/usa/alaska/" xr:uid="{3922128E-BAAB-4FA6-A2B7-26616FAAFEB4}"/>
    <hyperlink ref="A10" r:id="rId47" display="https://www.worldometers.info/coronavirus/usa/district-of-columbia/" xr:uid="{D484413E-0EFB-4D71-A950-4118EF50B9B6}"/>
    <hyperlink ref="A14" r:id="rId48" display="https://www.worldometers.info/coronavirus/usa/hawaii/" xr:uid="{86529D02-F82E-4F3D-8DB3-153A9E03C1BC}"/>
    <hyperlink ref="A32" r:id="rId49" display="https://www.worldometers.info/coronavirus/usa/new-hampshire/" xr:uid="{51A6CBFC-8E5C-4C30-BFE5-BA53B2F992D9}"/>
    <hyperlink ref="A22" r:id="rId50" display="https://www.worldometers.info/coronavirus/usa/maine/" xr:uid="{26CA6AF6-5B26-4ADD-B645-768554273F2E}"/>
    <hyperlink ref="A50" r:id="rId51" display="https://www.worldometers.info/coronavirus/usa/vermont/" xr:uid="{CF1CCD38-EEA5-4171-9DB6-DF207468AD3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3301</v>
      </c>
    </row>
    <row r="3" spans="1:3" ht="15" thickBot="1" x14ac:dyDescent="0.4">
      <c r="B3" s="39" t="s">
        <v>52</v>
      </c>
      <c r="C3" s="49">
        <v>99</v>
      </c>
    </row>
    <row r="4" spans="1:3" ht="15" thickBot="1" x14ac:dyDescent="0.4">
      <c r="A4" s="27" t="s">
        <v>33</v>
      </c>
      <c r="B4" s="39" t="s">
        <v>33</v>
      </c>
      <c r="C4" s="49">
        <v>6312</v>
      </c>
    </row>
    <row r="5" spans="1:3" ht="15" thickBot="1" x14ac:dyDescent="0.4">
      <c r="A5" s="27" t="s">
        <v>34</v>
      </c>
      <c r="B5" s="39" t="s">
        <v>34</v>
      </c>
      <c r="C5" s="49">
        <v>2245</v>
      </c>
    </row>
    <row r="6" spans="1:3" ht="15" thickBot="1" x14ac:dyDescent="0.4">
      <c r="A6" s="27" t="s">
        <v>10</v>
      </c>
      <c r="B6" s="39" t="s">
        <v>10</v>
      </c>
      <c r="C6" s="49">
        <v>18333</v>
      </c>
    </row>
    <row r="7" spans="1:3" ht="15" thickBot="1" x14ac:dyDescent="0.4">
      <c r="A7" s="27" t="s">
        <v>18</v>
      </c>
      <c r="B7" s="39" t="s">
        <v>18</v>
      </c>
      <c r="C7" s="49">
        <v>2608</v>
      </c>
    </row>
    <row r="8" spans="1:3" ht="15" thickBot="1" x14ac:dyDescent="0.4">
      <c r="A8" s="27" t="s">
        <v>23</v>
      </c>
      <c r="B8" s="39" t="s">
        <v>23</v>
      </c>
      <c r="C8" s="49">
        <v>4771</v>
      </c>
    </row>
    <row r="9" spans="1:3" ht="15" thickBot="1" x14ac:dyDescent="0.4">
      <c r="A9" s="27" t="s">
        <v>43</v>
      </c>
      <c r="B9" s="39" t="s">
        <v>43</v>
      </c>
      <c r="C9" s="49">
        <v>739</v>
      </c>
    </row>
    <row r="10" spans="1:3" ht="29.5" thickBot="1" x14ac:dyDescent="0.4">
      <c r="A10" s="27" t="s">
        <v>94</v>
      </c>
      <c r="B10" s="39" t="s">
        <v>63</v>
      </c>
      <c r="C10" s="49">
        <v>660</v>
      </c>
    </row>
    <row r="11" spans="1:3" ht="15" thickBot="1" x14ac:dyDescent="0.4">
      <c r="A11" s="27" t="s">
        <v>13</v>
      </c>
      <c r="B11" s="39" t="s">
        <v>13</v>
      </c>
      <c r="C11" s="49">
        <v>17647</v>
      </c>
    </row>
    <row r="12" spans="1:3" ht="15" thickBot="1" x14ac:dyDescent="0.4">
      <c r="A12" s="27" t="s">
        <v>16</v>
      </c>
      <c r="B12" s="39" t="s">
        <v>16</v>
      </c>
      <c r="C12" s="49">
        <v>9008</v>
      </c>
    </row>
    <row r="13" spans="1:3" ht="13" thickBot="1" x14ac:dyDescent="0.4">
      <c r="A13" s="27" t="s">
        <v>64</v>
      </c>
      <c r="B13" s="40" t="s">
        <v>64</v>
      </c>
      <c r="C13" s="49">
        <v>100</v>
      </c>
    </row>
    <row r="14" spans="1:3" ht="15" thickBot="1" x14ac:dyDescent="0.4">
      <c r="B14" s="39" t="s">
        <v>47</v>
      </c>
      <c r="C14" s="49">
        <v>222</v>
      </c>
    </row>
    <row r="15" spans="1:3" ht="15" thickBot="1" x14ac:dyDescent="0.4">
      <c r="A15" s="27" t="s">
        <v>49</v>
      </c>
      <c r="B15" s="39" t="s">
        <v>49</v>
      </c>
      <c r="C15" s="49">
        <v>798</v>
      </c>
    </row>
    <row r="16" spans="1:3" ht="15" thickBot="1" x14ac:dyDescent="0.4">
      <c r="A16" s="27" t="s">
        <v>12</v>
      </c>
      <c r="B16" s="39" t="s">
        <v>12</v>
      </c>
      <c r="C16" s="49">
        <v>11317</v>
      </c>
    </row>
    <row r="17" spans="1:3" ht="15" thickBot="1" x14ac:dyDescent="0.4">
      <c r="A17" s="27" t="s">
        <v>27</v>
      </c>
      <c r="B17" s="39" t="s">
        <v>27</v>
      </c>
      <c r="C17" s="49">
        <v>5025</v>
      </c>
    </row>
    <row r="18" spans="1:3" ht="15" thickBot="1" x14ac:dyDescent="0.4">
      <c r="A18" s="27" t="s">
        <v>41</v>
      </c>
      <c r="B18" s="39" t="s">
        <v>41</v>
      </c>
      <c r="C18" s="49">
        <v>2064</v>
      </c>
    </row>
    <row r="19" spans="1:3" ht="15" thickBot="1" x14ac:dyDescent="0.4">
      <c r="A19" s="27" t="s">
        <v>45</v>
      </c>
      <c r="B19" s="39" t="s">
        <v>45</v>
      </c>
      <c r="C19" s="49">
        <v>1266</v>
      </c>
    </row>
    <row r="20" spans="1:3" ht="15" thickBot="1" x14ac:dyDescent="0.4">
      <c r="A20" s="27" t="s">
        <v>38</v>
      </c>
      <c r="B20" s="39" t="s">
        <v>38</v>
      </c>
      <c r="C20" s="49">
        <v>1697</v>
      </c>
    </row>
    <row r="21" spans="1:3" ht="15" thickBot="1" x14ac:dyDescent="0.4">
      <c r="A21" s="27" t="s">
        <v>14</v>
      </c>
      <c r="B21" s="39" t="s">
        <v>14</v>
      </c>
      <c r="C21" s="49">
        <v>6156</v>
      </c>
    </row>
    <row r="22" spans="1:3" ht="15" thickBot="1" x14ac:dyDescent="0.4">
      <c r="B22" s="39" t="s">
        <v>39</v>
      </c>
      <c r="C22" s="49">
        <v>166</v>
      </c>
    </row>
    <row r="23" spans="1:3" ht="15" thickBot="1" x14ac:dyDescent="0.4">
      <c r="A23" s="27" t="s">
        <v>26</v>
      </c>
      <c r="B23" s="39" t="s">
        <v>26</v>
      </c>
      <c r="C23" s="49">
        <v>4335</v>
      </c>
    </row>
    <row r="24" spans="1:3" ht="15" thickBot="1" x14ac:dyDescent="0.4">
      <c r="A24" s="27" t="s">
        <v>17</v>
      </c>
      <c r="B24" s="39" t="s">
        <v>17</v>
      </c>
      <c r="C24" s="49">
        <v>10360</v>
      </c>
    </row>
    <row r="25" spans="1:3" ht="15" thickBot="1" x14ac:dyDescent="0.4">
      <c r="A25" s="27" t="s">
        <v>11</v>
      </c>
      <c r="B25" s="39" t="s">
        <v>11</v>
      </c>
      <c r="C25" s="49">
        <v>8511</v>
      </c>
    </row>
    <row r="26" spans="1:3" ht="15" thickBot="1" x14ac:dyDescent="0.4">
      <c r="A26" s="27" t="s">
        <v>32</v>
      </c>
      <c r="B26" s="39" t="s">
        <v>32</v>
      </c>
      <c r="C26" s="49">
        <v>2999</v>
      </c>
    </row>
    <row r="27" spans="1:3" ht="15" thickBot="1" x14ac:dyDescent="0.4">
      <c r="A27" s="27" t="s">
        <v>30</v>
      </c>
      <c r="B27" s="39" t="s">
        <v>30</v>
      </c>
      <c r="C27" s="49">
        <v>3581</v>
      </c>
    </row>
    <row r="28" spans="1:3" ht="15" thickBot="1" x14ac:dyDescent="0.4">
      <c r="A28" s="27" t="s">
        <v>35</v>
      </c>
      <c r="B28" s="39" t="s">
        <v>35</v>
      </c>
      <c r="C28" s="49">
        <v>3598</v>
      </c>
    </row>
    <row r="29" spans="1:3" ht="15" thickBot="1" x14ac:dyDescent="0.4">
      <c r="B29" s="39" t="s">
        <v>51</v>
      </c>
      <c r="C29" s="49">
        <v>543</v>
      </c>
    </row>
    <row r="30" spans="1:3" ht="15" thickBot="1" x14ac:dyDescent="0.4">
      <c r="B30" s="39" t="s">
        <v>50</v>
      </c>
      <c r="C30" s="49">
        <v>797</v>
      </c>
    </row>
    <row r="31" spans="1:3" ht="15" thickBot="1" x14ac:dyDescent="0.4">
      <c r="A31" s="27" t="s">
        <v>31</v>
      </c>
      <c r="B31" s="39" t="s">
        <v>31</v>
      </c>
      <c r="C31" s="49">
        <v>1944</v>
      </c>
    </row>
    <row r="32" spans="1:3" ht="15" thickBot="1" x14ac:dyDescent="0.4">
      <c r="A32" s="27" t="s">
        <v>42</v>
      </c>
      <c r="B32" s="39" t="s">
        <v>42</v>
      </c>
      <c r="C32" s="49">
        <v>502</v>
      </c>
    </row>
    <row r="33" spans="1:3" ht="15" thickBot="1" x14ac:dyDescent="0.4">
      <c r="A33" s="27" t="s">
        <v>8</v>
      </c>
      <c r="B33" s="39" t="s">
        <v>8</v>
      </c>
      <c r="C33" s="49">
        <v>16746</v>
      </c>
    </row>
    <row r="34" spans="1:3" ht="15" thickBot="1" x14ac:dyDescent="0.4">
      <c r="A34" s="27" t="s">
        <v>44</v>
      </c>
      <c r="B34" s="39" t="s">
        <v>44</v>
      </c>
      <c r="C34" s="49">
        <v>1264</v>
      </c>
    </row>
    <row r="35" spans="1:3" ht="15" thickBot="1" x14ac:dyDescent="0.4">
      <c r="A35" s="27" t="s">
        <v>7</v>
      </c>
      <c r="B35" s="39" t="s">
        <v>7</v>
      </c>
      <c r="C35" s="49">
        <v>34058</v>
      </c>
    </row>
    <row r="36" spans="1:3" ht="15" thickBot="1" x14ac:dyDescent="0.4">
      <c r="A36" s="27" t="s">
        <v>24</v>
      </c>
      <c r="B36" s="39" t="s">
        <v>24</v>
      </c>
      <c r="C36" s="49">
        <v>4852</v>
      </c>
    </row>
    <row r="37" spans="1:3" ht="15" thickBot="1" x14ac:dyDescent="0.4">
      <c r="B37" s="39" t="s">
        <v>53</v>
      </c>
      <c r="C37" s="49">
        <v>769</v>
      </c>
    </row>
    <row r="38" spans="1:3" ht="15" thickBot="1" x14ac:dyDescent="0.4">
      <c r="A38" s="27" t="s">
        <v>21</v>
      </c>
      <c r="B38" s="39" t="s">
        <v>21</v>
      </c>
      <c r="C38" s="49">
        <v>5772</v>
      </c>
    </row>
    <row r="39" spans="1:3" ht="15" thickBot="1" x14ac:dyDescent="0.4">
      <c r="A39" s="27" t="s">
        <v>46</v>
      </c>
      <c r="B39" s="39" t="s">
        <v>46</v>
      </c>
      <c r="C39" s="49">
        <v>1544</v>
      </c>
    </row>
    <row r="40" spans="1:3" ht="15" thickBot="1" x14ac:dyDescent="0.4">
      <c r="A40" s="27" t="s">
        <v>37</v>
      </c>
      <c r="B40" s="39" t="s">
        <v>37</v>
      </c>
      <c r="C40" s="49">
        <v>778</v>
      </c>
    </row>
    <row r="41" spans="1:3" ht="15" thickBot="1" x14ac:dyDescent="0.4">
      <c r="A41" s="27" t="s">
        <v>19</v>
      </c>
      <c r="B41" s="39" t="s">
        <v>19</v>
      </c>
      <c r="C41" s="49">
        <v>9448</v>
      </c>
    </row>
    <row r="42" spans="1:3" ht="13" thickBot="1" x14ac:dyDescent="0.4">
      <c r="A42" s="27" t="s">
        <v>65</v>
      </c>
      <c r="B42" s="40" t="s">
        <v>65</v>
      </c>
      <c r="C42" s="49">
        <v>951</v>
      </c>
    </row>
    <row r="43" spans="1:3" ht="15" thickBot="1" x14ac:dyDescent="0.4">
      <c r="B43" s="39" t="s">
        <v>40</v>
      </c>
      <c r="C43" s="49">
        <v>1278</v>
      </c>
    </row>
    <row r="44" spans="1:3" ht="15" thickBot="1" x14ac:dyDescent="0.4">
      <c r="A44" s="27" t="s">
        <v>25</v>
      </c>
      <c r="B44" s="39" t="s">
        <v>25</v>
      </c>
      <c r="C44" s="49">
        <v>4156</v>
      </c>
    </row>
    <row r="45" spans="1:3" ht="15" thickBot="1" x14ac:dyDescent="0.4">
      <c r="A45" s="27" t="s">
        <v>54</v>
      </c>
      <c r="B45" s="39" t="s">
        <v>54</v>
      </c>
      <c r="C45" s="49">
        <v>644</v>
      </c>
    </row>
    <row r="46" spans="1:3" ht="15" thickBot="1" x14ac:dyDescent="0.4">
      <c r="A46" s="27" t="s">
        <v>20</v>
      </c>
      <c r="B46" s="39" t="s">
        <v>20</v>
      </c>
      <c r="C46" s="49">
        <v>3995</v>
      </c>
    </row>
    <row r="47" spans="1:3" ht="15" thickBot="1" x14ac:dyDescent="0.4">
      <c r="A47" s="27" t="s">
        <v>15</v>
      </c>
      <c r="B47" s="39" t="s">
        <v>15</v>
      </c>
      <c r="C47" s="49">
        <v>20335</v>
      </c>
    </row>
    <row r="48" spans="1:3" ht="15" thickBot="1" x14ac:dyDescent="0.4">
      <c r="A48" s="27" t="s">
        <v>28</v>
      </c>
      <c r="B48" s="39" t="s">
        <v>28</v>
      </c>
      <c r="C48" s="49">
        <v>732</v>
      </c>
    </row>
    <row r="49" spans="1:3" ht="15" thickBot="1" x14ac:dyDescent="0.4">
      <c r="A49" s="27" t="s">
        <v>48</v>
      </c>
      <c r="B49" s="39" t="s">
        <v>48</v>
      </c>
      <c r="C49" s="49">
        <v>59</v>
      </c>
    </row>
    <row r="50" spans="1:3" ht="15" thickBot="1" x14ac:dyDescent="0.4">
      <c r="A50" s="27" t="s">
        <v>29</v>
      </c>
      <c r="B50" s="39" t="s">
        <v>29</v>
      </c>
      <c r="C50" s="49">
        <v>3835</v>
      </c>
    </row>
    <row r="51" spans="1:3" ht="15" thickBot="1" x14ac:dyDescent="0.4">
      <c r="A51" s="27" t="s">
        <v>9</v>
      </c>
      <c r="B51" s="39" t="s">
        <v>9</v>
      </c>
      <c r="C51" s="49">
        <v>2583</v>
      </c>
    </row>
    <row r="52" spans="1:3" ht="15" thickBot="1" x14ac:dyDescent="0.4">
      <c r="B52" s="39" t="s">
        <v>56</v>
      </c>
      <c r="C52" s="49">
        <v>598</v>
      </c>
    </row>
    <row r="53" spans="1:3" ht="15" thickBot="1" x14ac:dyDescent="0.4">
      <c r="A53" s="27" t="s">
        <v>22</v>
      </c>
      <c r="B53" s="39" t="s">
        <v>22</v>
      </c>
      <c r="C53" s="49">
        <v>2741</v>
      </c>
    </row>
    <row r="54" spans="1:3" ht="15" thickBot="1" x14ac:dyDescent="0.4">
      <c r="A54" s="27" t="s">
        <v>55</v>
      </c>
      <c r="B54" s="46" t="s">
        <v>55</v>
      </c>
      <c r="C54" s="47">
        <v>155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FC3B573D-3E99-4BBB-AF7C-11F66FB8FB50}"/>
    <hyperlink ref="B6" r:id="rId2" display="https://www.worldometers.info/coronavirus/usa/california/" xr:uid="{CAA3BA09-A78F-4078-945F-928DC5F0E5A3}"/>
    <hyperlink ref="B11" r:id="rId3" display="https://www.worldometers.info/coronavirus/usa/florida/" xr:uid="{107B7498-3483-4B2B-9070-3F33E62C2C34}"/>
    <hyperlink ref="B35" r:id="rId4" display="https://www.worldometers.info/coronavirus/usa/new-york/" xr:uid="{C17BCD6C-4EA5-42BD-8229-2D2BFF6D0D1C}"/>
    <hyperlink ref="B16" r:id="rId5" display="https://www.worldometers.info/coronavirus/usa/illinois/" xr:uid="{6403E5B0-097B-4951-8807-EA4D172FDE66}"/>
    <hyperlink ref="B12" r:id="rId6" display="https://www.worldometers.info/coronavirus/usa/georgia/" xr:uid="{DD0A6D5D-AA23-45F3-A2FD-2EB063CE7D81}"/>
    <hyperlink ref="B53" r:id="rId7" display="https://www.worldometers.info/coronavirus/usa/wisconsin/" xr:uid="{5E4BEE64-BBB1-4984-A835-73A64AAF35B6}"/>
    <hyperlink ref="B46" r:id="rId8" display="https://www.worldometers.info/coronavirus/usa/tennessee/" xr:uid="{42C0CAA8-37A3-4124-A6D9-81FD3A906CD8}"/>
    <hyperlink ref="B36" r:id="rId9" display="https://www.worldometers.info/coronavirus/usa/north-carolina/" xr:uid="{14AE6767-80C9-4975-BAAE-F90F335FCE8A}"/>
    <hyperlink ref="B38" r:id="rId10" display="https://www.worldometers.info/coronavirus/usa/ohio/" xr:uid="{80D8D552-BF07-453F-97FA-4771BA970A1F}"/>
    <hyperlink ref="B25" r:id="rId11" display="https://www.worldometers.info/coronavirus/usa/michigan/" xr:uid="{12A4B545-243F-490B-B37D-DB9F1AC813BD}"/>
    <hyperlink ref="B33" r:id="rId12" display="https://www.worldometers.info/coronavirus/usa/new-jersey/" xr:uid="{644E48E3-8C0E-420F-A0BD-1D7731D042E9}"/>
    <hyperlink ref="B41" r:id="rId13" display="https://www.worldometers.info/coronavirus/usa/pennsylvania/" xr:uid="{4677EEF4-3D00-4F3B-9175-289DD3AD632C}"/>
    <hyperlink ref="B4" r:id="rId14" display="https://www.worldometers.info/coronavirus/usa/arizona/" xr:uid="{609159C3-031E-4B21-A8CB-23C47AA972C9}"/>
    <hyperlink ref="B17" r:id="rId15" display="https://www.worldometers.info/coronavirus/usa/indiana/" xr:uid="{DDAE710B-AC5E-459D-AB52-742466C80C24}"/>
    <hyperlink ref="B28" r:id="rId16" display="https://www.worldometers.info/coronavirus/usa/missouri/" xr:uid="{E396C0B6-0C5C-4DDB-9CB3-146116F35C2A}"/>
    <hyperlink ref="B26" r:id="rId17" display="https://www.worldometers.info/coronavirus/usa/minnesota/" xr:uid="{545A09D2-F8CC-4445-BEDF-5A3AABDAFCF4}"/>
    <hyperlink ref="B2" r:id="rId18" display="https://www.worldometers.info/coronavirus/usa/alabama/" xr:uid="{9CFFE674-8ABD-436E-9855-AA3983D61FDA}"/>
    <hyperlink ref="B21" r:id="rId19" display="https://www.worldometers.info/coronavirus/usa/louisiana/" xr:uid="{F9FCD57F-11C8-4595-9B58-C2EF0017E1FE}"/>
    <hyperlink ref="B50" r:id="rId20" display="https://www.worldometers.info/coronavirus/usa/virginia/" xr:uid="{AAF7F1EF-EF56-48C3-A8A1-97545B2F716A}"/>
    <hyperlink ref="B44" r:id="rId21" display="https://www.worldometers.info/coronavirus/usa/south-carolina/" xr:uid="{AAAD7CB5-59E9-4ADD-8A12-6E9346F68783}"/>
    <hyperlink ref="B18" r:id="rId22" display="https://www.worldometers.info/coronavirus/usa/iowa/" xr:uid="{36E20546-597D-4F51-BFE4-D29762B25EB4}"/>
    <hyperlink ref="B24" r:id="rId23" display="https://www.worldometers.info/coronavirus/usa/massachusetts/" xr:uid="{B8CF35EE-A4D1-4633-91A4-B05944F8B0B3}"/>
    <hyperlink ref="B7" r:id="rId24" display="https://www.worldometers.info/coronavirus/usa/colorado/" xr:uid="{54E5AF37-8A2B-430F-9789-90EB5B71E6D7}"/>
    <hyperlink ref="B23" r:id="rId25" display="https://www.worldometers.info/coronavirus/usa/maryland/" xr:uid="{FF5CE002-1F56-428E-9BD9-2C6D33B8CDD3}"/>
    <hyperlink ref="B48" r:id="rId26" display="https://www.worldometers.info/coronavirus/usa/utah/" xr:uid="{49F1B7BF-7EB1-4C31-A670-1E75EADF8E44}"/>
    <hyperlink ref="B39" r:id="rId27" display="https://www.worldometers.info/coronavirus/usa/oklahoma/" xr:uid="{D9C0A1D4-35FF-4B9E-898E-56563DEEAB6D}"/>
    <hyperlink ref="B20" r:id="rId28" display="https://www.worldometers.info/coronavirus/usa/kentucky/" xr:uid="{4841E0F5-2254-4C67-BFAC-B39D2B7D3FF2}"/>
    <hyperlink ref="B51" r:id="rId29" display="https://www.worldometers.info/coronavirus/usa/washington/" xr:uid="{D9A172A3-CCA4-45BF-8658-FC479AED6E18}"/>
    <hyperlink ref="B5" r:id="rId30" display="https://www.worldometers.info/coronavirus/usa/arkansas/" xr:uid="{97E23916-A792-475D-83CE-CFD4465BE8BE}"/>
    <hyperlink ref="B27" r:id="rId31" display="https://www.worldometers.info/coronavirus/usa/mississippi/" xr:uid="{BC60BFA8-CD2A-4814-896C-5A0FD55AFF3E}"/>
    <hyperlink ref="B19" r:id="rId32" display="https://www.worldometers.info/coronavirus/usa/kansas/" xr:uid="{2A56CAF2-50D0-4D06-BC90-4EE819BC412C}"/>
    <hyperlink ref="B31" r:id="rId33" display="https://www.worldometers.info/coronavirus/usa/nevada/" xr:uid="{1FC72005-CD88-421A-B57F-8C345AE70445}"/>
    <hyperlink ref="B30" r:id="rId34" display="https://www.worldometers.info/coronavirus/usa/nebraska/" xr:uid="{7C25B5BA-7EF9-4E62-8E0D-9B885FF940AD}"/>
    <hyperlink ref="B8" r:id="rId35" display="https://www.worldometers.info/coronavirus/usa/connecticut/" xr:uid="{0B340822-D91F-48CE-A8A2-DCB1CF448A2A}"/>
    <hyperlink ref="B15" r:id="rId36" display="https://www.worldometers.info/coronavirus/usa/idaho/" xr:uid="{62DAD17C-84DB-42FB-AD70-A99547850296}"/>
    <hyperlink ref="B34" r:id="rId37" display="https://www.worldometers.info/coronavirus/usa/new-mexico/" xr:uid="{CADFEDFB-1768-4214-A5D1-C2BA7225ABF1}"/>
    <hyperlink ref="B45" r:id="rId38" display="https://www.worldometers.info/coronavirus/usa/south-dakota/" xr:uid="{685B87E1-7B84-4279-BD56-B5D613139A87}"/>
    <hyperlink ref="B37" r:id="rId39" display="https://www.worldometers.info/coronavirus/usa/north-dakota/" xr:uid="{C43464D9-52C2-4C17-A5D8-57E3562AE337}"/>
    <hyperlink ref="B40" r:id="rId40" display="https://www.worldometers.info/coronavirus/usa/oregon/" xr:uid="{5D32FB27-261B-4A4A-886B-C0113D6FC679}"/>
    <hyperlink ref="B29" r:id="rId41" display="https://www.worldometers.info/coronavirus/usa/montana/" xr:uid="{CDF34807-B566-4AA7-A393-9E6FF02CA94C}"/>
    <hyperlink ref="B43" r:id="rId42" display="https://www.worldometers.info/coronavirus/usa/rhode-island/" xr:uid="{4BFB2939-A402-4774-9D12-70FB0EDF299F}"/>
    <hyperlink ref="B52" r:id="rId43" display="https://www.worldometers.info/coronavirus/usa/west-virginia/" xr:uid="{89A8DC6B-2E80-47A9-BEEB-15E2B67AA7E2}"/>
    <hyperlink ref="B9" r:id="rId44" display="https://www.worldometers.info/coronavirus/usa/delaware/" xr:uid="{3F9852E3-4CAF-403F-A775-6BED7B1B45E5}"/>
    <hyperlink ref="B54" r:id="rId45" display="https://www.worldometers.info/coronavirus/usa/wyoming/" xr:uid="{5E7CA52D-2890-422F-8178-BBAA45671D36}"/>
    <hyperlink ref="B3" r:id="rId46" display="https://www.worldometers.info/coronavirus/usa/alaska/" xr:uid="{63A2F09E-C269-4368-93CA-9A23519D40CB}"/>
    <hyperlink ref="B10" r:id="rId47" display="https://www.worldometers.info/coronavirus/usa/district-of-columbia/" xr:uid="{842400EF-6698-4695-9125-A8B35F0399DD}"/>
    <hyperlink ref="B14" r:id="rId48" display="https://www.worldometers.info/coronavirus/usa/hawaii/" xr:uid="{025A3D3A-CFF3-497F-9B21-D5F5B662BF41}"/>
    <hyperlink ref="B32" r:id="rId49" display="https://www.worldometers.info/coronavirus/usa/new-hampshire/" xr:uid="{E4629B66-018A-4B78-8DBA-08BF326678C8}"/>
    <hyperlink ref="B22" r:id="rId50" display="https://www.worldometers.info/coronavirus/usa/maine/" xr:uid="{DDBE0449-8534-4186-BA66-4D8C11641189}"/>
    <hyperlink ref="B49" r:id="rId51" display="https://www.worldometers.info/coronavirus/usa/vermont/" xr:uid="{1747E543-8BF6-4BE6-A396-71119650A5F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2020-11-18T11:55:25Z</dcterms:modified>
</cp:coreProperties>
</file>