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2B4A298-6065-4D69-9612-FD263022E973}" xr6:coauthVersionLast="45" xr6:coauthVersionMax="45" xr10:uidLastSave="{E06D6E8A-8AC8-48A6-9E9E-DB090FC444D9}"/>
  <bookViews>
    <workbookView xWindow="3795" yWindow="-18540" windowWidth="26010" windowHeight="172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3" l="1"/>
  <c r="N21" i="3"/>
  <c r="N14" i="3"/>
  <c r="N19" i="3"/>
  <c r="N47" i="3"/>
  <c r="N39" i="3"/>
  <c r="N50" i="3"/>
  <c r="N48" i="3"/>
  <c r="N30" i="3"/>
  <c r="N17" i="3"/>
  <c r="N29" i="3"/>
  <c r="N10" i="3"/>
  <c r="N28" i="3"/>
  <c r="N41" i="3"/>
  <c r="N6" i="3"/>
  <c r="N54" i="3"/>
  <c r="N51" i="3"/>
  <c r="N55" i="3"/>
  <c r="N53" i="3"/>
  <c r="N52" i="3"/>
  <c r="N31" i="3"/>
  <c r="N13" i="3"/>
  <c r="N5" i="3"/>
  <c r="N43" i="3"/>
  <c r="N26" i="3"/>
  <c r="N8" i="3"/>
  <c r="N35" i="3"/>
  <c r="N16" i="3"/>
  <c r="N45" i="3"/>
  <c r="N4" i="3"/>
  <c r="N44" i="3"/>
  <c r="N22" i="3"/>
  <c r="N23" i="3"/>
  <c r="N25" i="3"/>
  <c r="N18" i="3"/>
  <c r="N2" i="3"/>
  <c r="N20" i="3"/>
  <c r="N9" i="3"/>
  <c r="N37" i="3"/>
  <c r="N33" i="3"/>
  <c r="N36" i="3"/>
  <c r="N32" i="3"/>
  <c r="N38" i="3"/>
  <c r="N15" i="3"/>
  <c r="N40" i="3"/>
  <c r="N7" i="3"/>
  <c r="N24" i="3"/>
  <c r="N11" i="3"/>
  <c r="N27" i="3"/>
  <c r="N49" i="3"/>
  <c r="N56" i="3"/>
  <c r="N42" i="3"/>
  <c r="N34" i="3"/>
  <c r="N46" i="3"/>
  <c r="N3" i="3"/>
  <c r="O37" i="3" l="1"/>
  <c r="P37" i="3"/>
  <c r="P28" i="3" l="1"/>
  <c r="P25" i="3"/>
  <c r="P48" i="3"/>
  <c r="P13" i="3"/>
  <c r="P10" i="3"/>
  <c r="P50" i="3"/>
  <c r="P23" i="3"/>
  <c r="P36" i="3"/>
  <c r="P51" i="3"/>
  <c r="P22" i="3"/>
  <c r="P11" i="3"/>
  <c r="P40" i="3"/>
  <c r="P4" i="3"/>
  <c r="P19" i="3"/>
  <c r="P3" i="3"/>
  <c r="P6" i="3"/>
  <c r="P45" i="3"/>
  <c r="P53" i="3"/>
  <c r="P32" i="3"/>
  <c r="P33" i="3"/>
  <c r="P31" i="3"/>
  <c r="P17" i="3"/>
  <c r="P26" i="3"/>
  <c r="P9" i="3"/>
  <c r="P34" i="3"/>
  <c r="P41" i="3"/>
  <c r="P27" i="3"/>
  <c r="P43" i="3"/>
  <c r="P8" i="3"/>
  <c r="P39" i="3"/>
  <c r="P44" i="3"/>
  <c r="P42" i="3"/>
  <c r="P35" i="3"/>
  <c r="P15" i="3"/>
  <c r="P2" i="3"/>
  <c r="P56" i="3"/>
  <c r="P49" i="3"/>
  <c r="P14" i="3"/>
  <c r="P46" i="3"/>
  <c r="P12" i="3"/>
  <c r="P20" i="3"/>
  <c r="P29" i="3"/>
  <c r="P5" i="3"/>
  <c r="P16" i="3"/>
  <c r="P54" i="3"/>
  <c r="P30" i="3"/>
  <c r="P52" i="3"/>
  <c r="P7" i="3"/>
  <c r="P21" i="3"/>
  <c r="P38" i="3"/>
  <c r="P47" i="3"/>
  <c r="P24" i="3"/>
  <c r="P55" i="3"/>
  <c r="P18" i="3"/>
  <c r="O15" i="3"/>
  <c r="Q48" i="3" l="1"/>
  <c r="Q17" i="3"/>
  <c r="Q19" i="3"/>
  <c r="Q23" i="3"/>
  <c r="Q4" i="3"/>
  <c r="Q15" i="3"/>
  <c r="Q13" i="3"/>
  <c r="Q37" i="3"/>
  <c r="Q16" i="3"/>
  <c r="Q12" i="3"/>
  <c r="Q34" i="3"/>
  <c r="Q38" i="3"/>
  <c r="Q18" i="3"/>
  <c r="Q7" i="3"/>
  <c r="Q42" i="3"/>
  <c r="Q21" i="3"/>
  <c r="Q43" i="3"/>
  <c r="Q20" i="3"/>
  <c r="Q11" i="3"/>
  <c r="Q8" i="3"/>
  <c r="Q3" i="3"/>
  <c r="Q35" i="3"/>
  <c r="Q27" i="3"/>
  <c r="Q36" i="3"/>
  <c r="Q6" i="3"/>
  <c r="Q44" i="3"/>
  <c r="Q45" i="3"/>
  <c r="Q33" i="3"/>
  <c r="Q39" i="3"/>
  <c r="Q32" i="3"/>
  <c r="Q26" i="3"/>
  <c r="Q10" i="3"/>
  <c r="Q40" i="3"/>
  <c r="Q28" i="3"/>
  <c r="Q56" i="3"/>
  <c r="Q52" i="3"/>
  <c r="Q50" i="3"/>
  <c r="Q53" i="3"/>
  <c r="Q41" i="3"/>
  <c r="Q5" i="3"/>
  <c r="Q51" i="3"/>
  <c r="Q25" i="3"/>
  <c r="Q29" i="3"/>
  <c r="Q49" i="3"/>
  <c r="Q47" i="3"/>
  <c r="Q46" i="3"/>
  <c r="Q54" i="3"/>
  <c r="Q22" i="3"/>
  <c r="Q24" i="3"/>
  <c r="Q14" i="3"/>
  <c r="Q55" i="3"/>
  <c r="Q30" i="3"/>
  <c r="Q9" i="3"/>
  <c r="Q2" i="3"/>
  <c r="Q31" i="3" l="1"/>
  <c r="O4" i="3" l="1"/>
  <c r="O7" i="3"/>
  <c r="O8" i="3"/>
  <c r="O29" i="3"/>
  <c r="O28" i="3"/>
  <c r="O27" i="3"/>
  <c r="O52" i="3"/>
  <c r="O46" i="3"/>
  <c r="O39" i="3"/>
  <c r="O31" i="3"/>
  <c r="O40" i="3"/>
  <c r="O55" i="3"/>
  <c r="O36" i="3"/>
  <c r="O13" i="3"/>
  <c r="O23" i="3"/>
  <c r="O19" i="3"/>
  <c r="O51" i="3"/>
  <c r="O35" i="3"/>
  <c r="O50" i="3"/>
  <c r="O44" i="3"/>
  <c r="O2" i="3"/>
  <c r="O41" i="3"/>
  <c r="O33" i="3"/>
  <c r="O48" i="3"/>
  <c r="O24" i="3"/>
  <c r="O20" i="3"/>
  <c r="O43" i="3"/>
  <c r="O16" i="3"/>
  <c r="O38" i="3"/>
  <c r="O34" i="3"/>
  <c r="O6" i="3"/>
  <c r="O17" i="3"/>
  <c r="O30" i="3"/>
  <c r="O53" i="3"/>
  <c r="O11" i="3"/>
  <c r="O9" i="3"/>
  <c r="O14" i="3"/>
  <c r="O47" i="3"/>
  <c r="O10" i="3"/>
  <c r="O3" i="3"/>
  <c r="O22" i="3"/>
  <c r="O32" i="3"/>
  <c r="O25" i="3"/>
  <c r="O49" i="3"/>
  <c r="O5" i="3"/>
  <c r="O12" i="3"/>
  <c r="O18" i="3"/>
  <c r="O54" i="3"/>
  <c r="O21" i="3"/>
  <c r="O26" i="3"/>
  <c r="O42" i="3"/>
  <c r="O45" i="3"/>
  <c r="O56" i="3"/>
  <c r="Y2" i="1" l="1"/>
</calcChain>
</file>

<file path=xl/sharedStrings.xml><?xml version="1.0" encoding="utf-8"?>
<sst xmlns="http://schemas.openxmlformats.org/spreadsheetml/2006/main" count="330" uniqueCount="106">
  <si>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</si>
  <si>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</si>
  <si>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</si>
  <si>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</si>
  <si>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</si>
  <si>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</si>
  <si>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</si>
  <si>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</si>
  <si>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</si>
  <si>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</si>
  <si>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</si>
  <si>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</si>
  <si>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</si>
  <si>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</si>
  <si>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</si>
  <si>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</si>
  <si>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</si>
  <si>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</si>
  <si>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</si>
  <si>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</si>
  <si>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</si>
  <si>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</si>
  <si>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</si>
  <si>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</si>
  <si>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</si>
  <si>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</si>
  <si>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</si>
  <si>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</si>
  <si>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</si>
  <si>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</si>
  <si>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</si>
  <si>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</si>
  <si>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</si>
  <si>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</si>
  <si>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</si>
  <si>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</si>
  <si>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</si>
  <si>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</si>
  <si>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</si>
  <si>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</si>
  <si>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</si>
  <si>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</si>
  <si>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</si>
  <si>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</si>
  <si>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</si>
  <si>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</si>
  <si>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</si>
  <si>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</si>
  <si>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</si>
  <si>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</si>
  <si>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</si>
  <si>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</si>
  <si>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</si>
  <si>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</si>
  <si>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</si>
  <si>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</si>
  <si>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</si>
  <si>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</si>
  <si>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</si>
  <si>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</si>
  <si>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</si>
  <si>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</si>
  <si>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</si>
  <si>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</si>
  <si>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</si>
  <si>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</si>
  <si>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</si>
  <si>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</si>
  <si>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</si>
  <si>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</si>
  <si>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</si>
  <si>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</si>
  <si>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</si>
  <si>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</si>
  <si>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</si>
  <si>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</si>
  <si>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</si>
  <si>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</si>
  <si>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</si>
  <si>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</si>
  <si>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</si>
  <si>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</si>
  <si>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</si>
  <si>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</si>
  <si>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</si>
  <si>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</si>
  <si>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</si>
  <si>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</si>
  <si>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</si>
  <si>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</si>
  <si>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</si>
  <si>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</si>
  <si>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</si>
  <si>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</si>
  <si>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</si>
  <si>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</si>
  <si>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</si>
  <si>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</si>
  <si>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</si>
  <si>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</si>
  <si>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</si>
  <si>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</si>
  <si>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>N/A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</si>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</sst>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7" xfId="3" applyFill="1" applyBorder="1" applyAlignment="1">
      <alignment horizontal="right" vertical="top" wrapText="1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23" workbookViewId="0">
      <selection activeCell="M5" sqref="B5:M59"/>
    </sheetView>
  </sheetViews>
  <sheetFormatPr defaultColWidth="14.26953125" defaultRowHeight="14.5" x14ac:dyDescent="0.35"/>
  <cols>
    <col min="3" max="13" width="12.08984375" customWidth="1"/>
    <col min="14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68</v>
      </c>
      <c r="Q1" s="54"/>
      <c r="R1" s="54"/>
      <c r="S1" s="4">
        <v>1.4999999999999999E-2</v>
      </c>
      <c r="T1" s="4"/>
      <c r="U1" s="55" t="s">
        <v>77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103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104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7">
        <v>1</v>
      </c>
      <c r="B5" s="43" t="s">
        <v>10</v>
      </c>
      <c r="C5" s="1">
        <v>628145</v>
      </c>
      <c r="D5" s="2"/>
      <c r="E5" s="1">
        <v>11244</v>
      </c>
      <c r="F5" s="2"/>
      <c r="G5" s="1">
        <v>250506</v>
      </c>
      <c r="H5" s="1">
        <v>366395</v>
      </c>
      <c r="I5" s="1">
        <v>15897</v>
      </c>
      <c r="J5" s="2">
        <v>285</v>
      </c>
      <c r="K5" s="1">
        <v>9798135</v>
      </c>
      <c r="L5" s="1">
        <v>247977</v>
      </c>
      <c r="M5" s="1">
        <v>39512223</v>
      </c>
      <c r="N5" s="5"/>
      <c r="O5" s="6"/>
      <c r="P5" s="6"/>
    </row>
    <row r="6" spans="1:26" ht="15" thickBot="1" x14ac:dyDescent="0.4">
      <c r="A6" s="47">
        <v>2</v>
      </c>
      <c r="B6" s="43" t="s">
        <v>13</v>
      </c>
      <c r="C6" s="1">
        <v>573416</v>
      </c>
      <c r="D6" s="2"/>
      <c r="E6" s="1">
        <v>9458</v>
      </c>
      <c r="F6" s="2"/>
      <c r="G6" s="1">
        <v>53305</v>
      </c>
      <c r="H6" s="1">
        <v>510653</v>
      </c>
      <c r="I6" s="1">
        <v>26698</v>
      </c>
      <c r="J6" s="2">
        <v>440</v>
      </c>
      <c r="K6" s="1">
        <v>4232917</v>
      </c>
      <c r="L6" s="1">
        <v>197084</v>
      </c>
      <c r="M6" s="1">
        <v>21477737</v>
      </c>
      <c r="N6" s="5"/>
      <c r="O6" s="6"/>
      <c r="P6" s="6"/>
    </row>
    <row r="7" spans="1:26" ht="15" thickBot="1" x14ac:dyDescent="0.4">
      <c r="A7" s="47">
        <v>3</v>
      </c>
      <c r="B7" s="43" t="s">
        <v>15</v>
      </c>
      <c r="C7" s="1">
        <v>559810</v>
      </c>
      <c r="D7" s="2"/>
      <c r="E7" s="1">
        <v>10003</v>
      </c>
      <c r="F7" s="2"/>
      <c r="G7" s="1">
        <v>399572</v>
      </c>
      <c r="H7" s="1">
        <v>150235</v>
      </c>
      <c r="I7" s="1">
        <v>19307</v>
      </c>
      <c r="J7" s="2">
        <v>345</v>
      </c>
      <c r="K7" s="1">
        <v>4816487</v>
      </c>
      <c r="L7" s="1">
        <v>166109</v>
      </c>
      <c r="M7" s="1">
        <v>28995881</v>
      </c>
      <c r="N7" s="5"/>
      <c r="O7" s="6"/>
      <c r="P7" s="6"/>
    </row>
    <row r="8" spans="1:26" ht="15" thickBot="1" x14ac:dyDescent="0.4">
      <c r="A8" s="47">
        <v>4</v>
      </c>
      <c r="B8" s="43" t="s">
        <v>7</v>
      </c>
      <c r="C8" s="1">
        <v>455598</v>
      </c>
      <c r="D8" s="2"/>
      <c r="E8" s="1">
        <v>32910</v>
      </c>
      <c r="F8" s="2"/>
      <c r="G8" s="1">
        <v>353609</v>
      </c>
      <c r="H8" s="1">
        <v>69079</v>
      </c>
      <c r="I8" s="1">
        <v>23420</v>
      </c>
      <c r="J8" s="1">
        <v>1692</v>
      </c>
      <c r="K8" s="1">
        <v>7068196</v>
      </c>
      <c r="L8" s="1">
        <v>363337</v>
      </c>
      <c r="M8" s="1">
        <v>19453561</v>
      </c>
      <c r="N8" s="5"/>
      <c r="O8" s="6"/>
      <c r="P8" s="6"/>
    </row>
    <row r="9" spans="1:26" ht="15" thickBot="1" x14ac:dyDescent="0.4">
      <c r="A9" s="47">
        <v>5</v>
      </c>
      <c r="B9" s="43" t="s">
        <v>16</v>
      </c>
      <c r="C9" s="1">
        <v>237030</v>
      </c>
      <c r="D9" s="2"/>
      <c r="E9" s="1">
        <v>4702</v>
      </c>
      <c r="F9" s="2"/>
      <c r="G9" s="2" t="s">
        <v>102</v>
      </c>
      <c r="H9" s="2" t="s">
        <v>102</v>
      </c>
      <c r="I9" s="1">
        <v>22325</v>
      </c>
      <c r="J9" s="2">
        <v>443</v>
      </c>
      <c r="K9" s="1">
        <v>2259110</v>
      </c>
      <c r="L9" s="1">
        <v>212774</v>
      </c>
      <c r="M9" s="1">
        <v>10617423</v>
      </c>
      <c r="N9" s="6"/>
      <c r="O9" s="6"/>
      <c r="P9" s="6"/>
    </row>
    <row r="10" spans="1:26" ht="15" thickBot="1" x14ac:dyDescent="0.4">
      <c r="A10" s="47">
        <v>6</v>
      </c>
      <c r="B10" s="43" t="s">
        <v>12</v>
      </c>
      <c r="C10" s="1">
        <v>207413</v>
      </c>
      <c r="D10" s="2"/>
      <c r="E10" s="1">
        <v>7955</v>
      </c>
      <c r="F10" s="2"/>
      <c r="G10" s="1">
        <v>147136</v>
      </c>
      <c r="H10" s="1">
        <v>52322</v>
      </c>
      <c r="I10" s="1">
        <v>16368</v>
      </c>
      <c r="J10" s="2">
        <v>628</v>
      </c>
      <c r="K10" s="1">
        <v>3366851</v>
      </c>
      <c r="L10" s="1">
        <v>265696</v>
      </c>
      <c r="M10" s="1">
        <v>12671821</v>
      </c>
      <c r="N10" s="5"/>
      <c r="O10" s="6"/>
      <c r="P10" s="6"/>
    </row>
    <row r="11" spans="1:26" ht="15" thickBot="1" x14ac:dyDescent="0.4">
      <c r="A11" s="47">
        <v>7</v>
      </c>
      <c r="B11" s="43" t="s">
        <v>33</v>
      </c>
      <c r="C11" s="1">
        <v>193537</v>
      </c>
      <c r="D11" s="2"/>
      <c r="E11" s="1">
        <v>4506</v>
      </c>
      <c r="F11" s="2"/>
      <c r="G11" s="1">
        <v>27582</v>
      </c>
      <c r="H11" s="1">
        <v>161449</v>
      </c>
      <c r="I11" s="1">
        <v>26589</v>
      </c>
      <c r="J11" s="2">
        <v>619</v>
      </c>
      <c r="K11" s="1">
        <v>1342281</v>
      </c>
      <c r="L11" s="1">
        <v>184412</v>
      </c>
      <c r="M11" s="1">
        <v>7278717</v>
      </c>
      <c r="N11" s="6"/>
      <c r="O11" s="6"/>
      <c r="P11" s="6"/>
    </row>
    <row r="12" spans="1:26" ht="15" thickBot="1" x14ac:dyDescent="0.4">
      <c r="A12" s="47">
        <v>8</v>
      </c>
      <c r="B12" s="43" t="s">
        <v>8</v>
      </c>
      <c r="C12" s="1">
        <v>193220</v>
      </c>
      <c r="D12" s="2"/>
      <c r="E12" s="1">
        <v>15990</v>
      </c>
      <c r="F12" s="2"/>
      <c r="G12" s="1">
        <v>157291</v>
      </c>
      <c r="H12" s="1">
        <v>19939</v>
      </c>
      <c r="I12" s="1">
        <v>21754</v>
      </c>
      <c r="J12" s="1">
        <v>1800</v>
      </c>
      <c r="K12" s="1">
        <v>2490186</v>
      </c>
      <c r="L12" s="1">
        <v>280357</v>
      </c>
      <c r="M12" s="1">
        <v>8882190</v>
      </c>
      <c r="N12" s="5"/>
      <c r="O12" s="6"/>
      <c r="P12" s="6"/>
    </row>
    <row r="13" spans="1:26" ht="15" thickBot="1" x14ac:dyDescent="0.4">
      <c r="A13" s="47">
        <v>9</v>
      </c>
      <c r="B13" s="43" t="s">
        <v>24</v>
      </c>
      <c r="C13" s="1">
        <v>145569</v>
      </c>
      <c r="D13" s="2"/>
      <c r="E13" s="1">
        <v>2376</v>
      </c>
      <c r="F13" s="2"/>
      <c r="G13" s="1">
        <v>116969</v>
      </c>
      <c r="H13" s="1">
        <v>26224</v>
      </c>
      <c r="I13" s="1">
        <v>13879</v>
      </c>
      <c r="J13" s="2">
        <v>227</v>
      </c>
      <c r="K13" s="1">
        <v>1924646</v>
      </c>
      <c r="L13" s="1">
        <v>183508</v>
      </c>
      <c r="M13" s="1">
        <v>10488084</v>
      </c>
      <c r="N13" s="5"/>
      <c r="O13" s="6"/>
      <c r="P13" s="6"/>
    </row>
    <row r="14" spans="1:26" ht="15" thickBot="1" x14ac:dyDescent="0.4">
      <c r="A14" s="47">
        <v>10</v>
      </c>
      <c r="B14" s="43" t="s">
        <v>14</v>
      </c>
      <c r="C14" s="1">
        <v>137918</v>
      </c>
      <c r="D14" s="2"/>
      <c r="E14" s="1">
        <v>4507</v>
      </c>
      <c r="F14" s="2"/>
      <c r="G14" s="1">
        <v>103512</v>
      </c>
      <c r="H14" s="1">
        <v>29899</v>
      </c>
      <c r="I14" s="1">
        <v>29667</v>
      </c>
      <c r="J14" s="2">
        <v>969</v>
      </c>
      <c r="K14" s="1">
        <v>1658087</v>
      </c>
      <c r="L14" s="1">
        <v>356670</v>
      </c>
      <c r="M14" s="1">
        <v>4648794</v>
      </c>
      <c r="N14" s="5"/>
      <c r="O14" s="6"/>
      <c r="P14" s="6"/>
    </row>
    <row r="15" spans="1:26" ht="15" thickBot="1" x14ac:dyDescent="0.4">
      <c r="A15" s="47">
        <v>11</v>
      </c>
      <c r="B15" s="43" t="s">
        <v>20</v>
      </c>
      <c r="C15" s="1">
        <v>133708</v>
      </c>
      <c r="D15" s="2"/>
      <c r="E15" s="1">
        <v>1366</v>
      </c>
      <c r="F15" s="2"/>
      <c r="G15" s="1">
        <v>92655</v>
      </c>
      <c r="H15" s="1">
        <v>39687</v>
      </c>
      <c r="I15" s="1">
        <v>19579</v>
      </c>
      <c r="J15" s="2">
        <v>200</v>
      </c>
      <c r="K15" s="1">
        <v>1855015</v>
      </c>
      <c r="L15" s="1">
        <v>271631</v>
      </c>
      <c r="M15" s="1">
        <v>6829174</v>
      </c>
      <c r="N15" s="5"/>
      <c r="O15" s="6"/>
      <c r="P15" s="6"/>
    </row>
    <row r="16" spans="1:26" ht="15" thickBot="1" x14ac:dyDescent="0.4">
      <c r="A16" s="47">
        <v>12</v>
      </c>
      <c r="B16" s="43" t="s">
        <v>19</v>
      </c>
      <c r="C16" s="1">
        <v>129075</v>
      </c>
      <c r="D16" s="2"/>
      <c r="E16" s="1">
        <v>7554</v>
      </c>
      <c r="F16" s="2"/>
      <c r="G16" s="1">
        <v>98323</v>
      </c>
      <c r="H16" s="1">
        <v>23198</v>
      </c>
      <c r="I16" s="1">
        <v>10082</v>
      </c>
      <c r="J16" s="2">
        <v>590</v>
      </c>
      <c r="K16" s="1">
        <v>1453389</v>
      </c>
      <c r="L16" s="1">
        <v>113528</v>
      </c>
      <c r="M16" s="1">
        <v>12801989</v>
      </c>
      <c r="N16" s="5"/>
      <c r="O16" s="6"/>
      <c r="P16" s="6"/>
    </row>
    <row r="17" spans="1:16" ht="15" thickBot="1" x14ac:dyDescent="0.4">
      <c r="A17" s="47">
        <v>13</v>
      </c>
      <c r="B17" s="43" t="s">
        <v>17</v>
      </c>
      <c r="C17" s="1">
        <v>123593</v>
      </c>
      <c r="D17" s="2"/>
      <c r="E17" s="1">
        <v>8838</v>
      </c>
      <c r="F17" s="2"/>
      <c r="G17" s="1">
        <v>100486</v>
      </c>
      <c r="H17" s="1">
        <v>14269</v>
      </c>
      <c r="I17" s="1">
        <v>17932</v>
      </c>
      <c r="J17" s="1">
        <v>1282</v>
      </c>
      <c r="K17" s="1">
        <v>1615150</v>
      </c>
      <c r="L17" s="1">
        <v>234334</v>
      </c>
      <c r="M17" s="1">
        <v>6892503</v>
      </c>
      <c r="N17" s="6"/>
      <c r="O17" s="6"/>
      <c r="P17" s="6"/>
    </row>
    <row r="18" spans="1:16" ht="15" thickBot="1" x14ac:dyDescent="0.4">
      <c r="A18" s="47">
        <v>14</v>
      </c>
      <c r="B18" s="43" t="s">
        <v>36</v>
      </c>
      <c r="C18" s="1">
        <v>108433</v>
      </c>
      <c r="D18" s="2"/>
      <c r="E18" s="1">
        <v>1898</v>
      </c>
      <c r="F18" s="2"/>
      <c r="G18" s="1">
        <v>41523</v>
      </c>
      <c r="H18" s="1">
        <v>65012</v>
      </c>
      <c r="I18" s="1">
        <v>22115</v>
      </c>
      <c r="J18" s="2">
        <v>387</v>
      </c>
      <c r="K18" s="1">
        <v>842070</v>
      </c>
      <c r="L18" s="1">
        <v>171739</v>
      </c>
      <c r="M18" s="1">
        <v>4903185</v>
      </c>
      <c r="N18" s="6"/>
      <c r="O18" s="6"/>
      <c r="P18" s="6"/>
    </row>
    <row r="19" spans="1:16" ht="15" thickBot="1" x14ac:dyDescent="0.4">
      <c r="A19" s="47">
        <v>15</v>
      </c>
      <c r="B19" s="43" t="s">
        <v>21</v>
      </c>
      <c r="C19" s="1">
        <v>108318</v>
      </c>
      <c r="D19" s="2"/>
      <c r="E19" s="1">
        <v>3831</v>
      </c>
      <c r="F19" s="2"/>
      <c r="G19" s="1">
        <v>86926</v>
      </c>
      <c r="H19" s="1">
        <v>17561</v>
      </c>
      <c r="I19" s="1">
        <v>9267</v>
      </c>
      <c r="J19" s="2">
        <v>328</v>
      </c>
      <c r="K19" s="1">
        <v>1823935</v>
      </c>
      <c r="L19" s="1">
        <v>156037</v>
      </c>
      <c r="M19" s="1">
        <v>11689100</v>
      </c>
      <c r="N19" s="5"/>
      <c r="O19" s="6"/>
      <c r="P19" s="6"/>
    </row>
    <row r="20" spans="1:16" ht="15" thickBot="1" x14ac:dyDescent="0.4">
      <c r="A20" s="47">
        <v>16</v>
      </c>
      <c r="B20" s="43" t="s">
        <v>29</v>
      </c>
      <c r="C20" s="1">
        <v>106687</v>
      </c>
      <c r="D20" s="2"/>
      <c r="E20" s="1">
        <v>2381</v>
      </c>
      <c r="F20" s="2"/>
      <c r="G20" s="1">
        <v>13694</v>
      </c>
      <c r="H20" s="1">
        <v>90612</v>
      </c>
      <c r="I20" s="1">
        <v>12499</v>
      </c>
      <c r="J20" s="2">
        <v>279</v>
      </c>
      <c r="K20" s="1">
        <v>1464128</v>
      </c>
      <c r="L20" s="1">
        <v>171534</v>
      </c>
      <c r="M20" s="1">
        <v>8535519</v>
      </c>
      <c r="N20" s="5"/>
      <c r="O20" s="6"/>
      <c r="P20" s="6"/>
    </row>
    <row r="21" spans="1:16" ht="15" thickBot="1" x14ac:dyDescent="0.4">
      <c r="A21" s="47">
        <v>17</v>
      </c>
      <c r="B21" s="43" t="s">
        <v>25</v>
      </c>
      <c r="C21" s="1">
        <v>106497</v>
      </c>
      <c r="D21" s="2"/>
      <c r="E21" s="1">
        <v>2269</v>
      </c>
      <c r="F21" s="2"/>
      <c r="G21" s="1">
        <v>42730</v>
      </c>
      <c r="H21" s="1">
        <v>61498</v>
      </c>
      <c r="I21" s="1">
        <v>20684</v>
      </c>
      <c r="J21" s="2">
        <v>441</v>
      </c>
      <c r="K21" s="1">
        <v>929805</v>
      </c>
      <c r="L21" s="1">
        <v>180590</v>
      </c>
      <c r="M21" s="1">
        <v>5148714</v>
      </c>
      <c r="N21" s="5"/>
      <c r="O21" s="6"/>
      <c r="P21" s="6"/>
    </row>
    <row r="22" spans="1:16" ht="15" thickBot="1" x14ac:dyDescent="0.4">
      <c r="A22" s="47">
        <v>18</v>
      </c>
      <c r="B22" s="43" t="s">
        <v>11</v>
      </c>
      <c r="C22" s="1">
        <v>102259</v>
      </c>
      <c r="D22" s="2"/>
      <c r="E22" s="1">
        <v>6592</v>
      </c>
      <c r="F22" s="2"/>
      <c r="G22" s="1">
        <v>67778</v>
      </c>
      <c r="H22" s="1">
        <v>27889</v>
      </c>
      <c r="I22" s="1">
        <v>10239</v>
      </c>
      <c r="J22" s="2">
        <v>660</v>
      </c>
      <c r="K22" s="1">
        <v>2587612</v>
      </c>
      <c r="L22" s="1">
        <v>259102</v>
      </c>
      <c r="M22" s="1">
        <v>9986857</v>
      </c>
      <c r="N22" s="5"/>
      <c r="O22" s="6"/>
      <c r="P22" s="6"/>
    </row>
    <row r="23" spans="1:16" ht="15" thickBot="1" x14ac:dyDescent="0.4">
      <c r="A23" s="47">
        <v>19</v>
      </c>
      <c r="B23" s="43" t="s">
        <v>26</v>
      </c>
      <c r="C23" s="1">
        <v>100212</v>
      </c>
      <c r="D23" s="2"/>
      <c r="E23" s="1">
        <v>3639</v>
      </c>
      <c r="F23" s="2"/>
      <c r="G23" s="1">
        <v>6004</v>
      </c>
      <c r="H23" s="1">
        <v>90569</v>
      </c>
      <c r="I23" s="1">
        <v>16576</v>
      </c>
      <c r="J23" s="2">
        <v>602</v>
      </c>
      <c r="K23" s="1">
        <v>1616782</v>
      </c>
      <c r="L23" s="1">
        <v>267428</v>
      </c>
      <c r="M23" s="1">
        <v>6045680</v>
      </c>
      <c r="N23" s="6"/>
      <c r="O23" s="6"/>
      <c r="P23" s="6"/>
    </row>
    <row r="24" spans="1:16" ht="15" thickBot="1" x14ac:dyDescent="0.4">
      <c r="A24" s="47">
        <v>20</v>
      </c>
      <c r="B24" s="43" t="s">
        <v>27</v>
      </c>
      <c r="C24" s="1">
        <v>80415</v>
      </c>
      <c r="D24" s="2"/>
      <c r="E24" s="1">
        <v>3133</v>
      </c>
      <c r="F24" s="2"/>
      <c r="G24" s="1">
        <v>59801</v>
      </c>
      <c r="H24" s="1">
        <v>17481</v>
      </c>
      <c r="I24" s="1">
        <v>11945</v>
      </c>
      <c r="J24" s="2">
        <v>465</v>
      </c>
      <c r="K24" s="1">
        <v>1162594</v>
      </c>
      <c r="L24" s="1">
        <v>172691</v>
      </c>
      <c r="M24" s="1">
        <v>6732219</v>
      </c>
      <c r="N24" s="5"/>
      <c r="O24" s="6"/>
      <c r="P24" s="6"/>
    </row>
    <row r="25" spans="1:16" ht="15" thickBot="1" x14ac:dyDescent="0.4">
      <c r="A25" s="47">
        <v>21</v>
      </c>
      <c r="B25" s="43" t="s">
        <v>30</v>
      </c>
      <c r="C25" s="1">
        <v>72136</v>
      </c>
      <c r="D25" s="2"/>
      <c r="E25" s="1">
        <v>2084</v>
      </c>
      <c r="F25" s="2"/>
      <c r="G25" s="1">
        <v>49836</v>
      </c>
      <c r="H25" s="1">
        <v>20216</v>
      </c>
      <c r="I25" s="1">
        <v>24238</v>
      </c>
      <c r="J25" s="2">
        <v>700</v>
      </c>
      <c r="K25" s="1">
        <v>536310</v>
      </c>
      <c r="L25" s="1">
        <v>180203</v>
      </c>
      <c r="M25" s="1">
        <v>2976149</v>
      </c>
      <c r="N25" s="5"/>
      <c r="O25" s="6"/>
      <c r="P25" s="6"/>
    </row>
    <row r="26" spans="1:16" ht="15" thickBot="1" x14ac:dyDescent="0.4">
      <c r="A26" s="47">
        <v>22</v>
      </c>
      <c r="B26" s="43" t="s">
        <v>9</v>
      </c>
      <c r="C26" s="1">
        <v>68999</v>
      </c>
      <c r="D26" s="2"/>
      <c r="E26" s="1">
        <v>1781</v>
      </c>
      <c r="F26" s="2"/>
      <c r="G26" s="1">
        <v>23638</v>
      </c>
      <c r="H26" s="1">
        <v>43580</v>
      </c>
      <c r="I26" s="1">
        <v>9061</v>
      </c>
      <c r="J26" s="2">
        <v>234</v>
      </c>
      <c r="K26" s="1">
        <v>1010191</v>
      </c>
      <c r="L26" s="1">
        <v>132660</v>
      </c>
      <c r="M26" s="1">
        <v>7614893</v>
      </c>
      <c r="N26" s="5"/>
      <c r="O26" s="6"/>
      <c r="P26" s="6"/>
    </row>
    <row r="27" spans="1:16" ht="15" thickBot="1" x14ac:dyDescent="0.4">
      <c r="A27" s="47">
        <v>23</v>
      </c>
      <c r="B27" s="43" t="s">
        <v>35</v>
      </c>
      <c r="C27" s="1">
        <v>68458</v>
      </c>
      <c r="D27" s="45">
        <v>983</v>
      </c>
      <c r="E27" s="1">
        <v>1457</v>
      </c>
      <c r="F27" s="44">
        <v>5</v>
      </c>
      <c r="G27" s="1">
        <v>10371</v>
      </c>
      <c r="H27" s="1">
        <v>56630</v>
      </c>
      <c r="I27" s="1">
        <v>11154</v>
      </c>
      <c r="J27" s="2">
        <v>237</v>
      </c>
      <c r="K27" s="1">
        <v>910121</v>
      </c>
      <c r="L27" s="1">
        <v>148290</v>
      </c>
      <c r="M27" s="1">
        <v>6137428</v>
      </c>
      <c r="N27" s="5"/>
      <c r="O27" s="6"/>
      <c r="P27" s="6"/>
    </row>
    <row r="28" spans="1:16" ht="15" thickBot="1" x14ac:dyDescent="0.4">
      <c r="A28" s="47">
        <v>24</v>
      </c>
      <c r="B28" s="43" t="s">
        <v>22</v>
      </c>
      <c r="C28" s="1">
        <v>65741</v>
      </c>
      <c r="D28" s="2"/>
      <c r="E28" s="1">
        <v>1039</v>
      </c>
      <c r="F28" s="2"/>
      <c r="G28" s="1">
        <v>55982</v>
      </c>
      <c r="H28" s="1">
        <v>8720</v>
      </c>
      <c r="I28" s="1">
        <v>11291</v>
      </c>
      <c r="J28" s="2">
        <v>178</v>
      </c>
      <c r="K28" s="1">
        <v>1126274</v>
      </c>
      <c r="L28" s="1">
        <v>193437</v>
      </c>
      <c r="M28" s="1">
        <v>5822434</v>
      </c>
      <c r="N28" s="5"/>
      <c r="O28" s="6"/>
      <c r="P28" s="6"/>
    </row>
    <row r="29" spans="1:16" ht="15" thickBot="1" x14ac:dyDescent="0.4">
      <c r="A29" s="47">
        <v>25</v>
      </c>
      <c r="B29" s="43" t="s">
        <v>32</v>
      </c>
      <c r="C29" s="1">
        <v>65152</v>
      </c>
      <c r="D29" s="2"/>
      <c r="E29" s="1">
        <v>1752</v>
      </c>
      <c r="F29" s="2"/>
      <c r="G29" s="1">
        <v>58196</v>
      </c>
      <c r="H29" s="1">
        <v>5204</v>
      </c>
      <c r="I29" s="1">
        <v>11553</v>
      </c>
      <c r="J29" s="2">
        <v>311</v>
      </c>
      <c r="K29" s="1">
        <v>1254208</v>
      </c>
      <c r="L29" s="1">
        <v>222392</v>
      </c>
      <c r="M29" s="1">
        <v>5639632</v>
      </c>
      <c r="N29" s="5"/>
      <c r="O29" s="6"/>
      <c r="P29" s="6"/>
    </row>
    <row r="30" spans="1:16" ht="15" thickBot="1" x14ac:dyDescent="0.4">
      <c r="A30" s="47">
        <v>26</v>
      </c>
      <c r="B30" s="43" t="s">
        <v>31</v>
      </c>
      <c r="C30" s="1">
        <v>61305</v>
      </c>
      <c r="D30" s="2"/>
      <c r="E30" s="1">
        <v>1072</v>
      </c>
      <c r="F30" s="2"/>
      <c r="G30" s="1">
        <v>26011</v>
      </c>
      <c r="H30" s="1">
        <v>34222</v>
      </c>
      <c r="I30" s="1">
        <v>19903</v>
      </c>
      <c r="J30" s="2">
        <v>348</v>
      </c>
      <c r="K30" s="1">
        <v>752065</v>
      </c>
      <c r="L30" s="1">
        <v>244165</v>
      </c>
      <c r="M30" s="1">
        <v>3080156</v>
      </c>
      <c r="N30" s="5"/>
      <c r="O30" s="6"/>
      <c r="P30" s="6"/>
    </row>
    <row r="31" spans="1:16" ht="15" thickBot="1" x14ac:dyDescent="0.4">
      <c r="A31" s="47">
        <v>27</v>
      </c>
      <c r="B31" s="43" t="s">
        <v>34</v>
      </c>
      <c r="C31" s="1">
        <v>53243</v>
      </c>
      <c r="D31" s="2"/>
      <c r="E31" s="2">
        <v>600</v>
      </c>
      <c r="F31" s="2"/>
      <c r="G31" s="1">
        <v>45572</v>
      </c>
      <c r="H31" s="1">
        <v>7071</v>
      </c>
      <c r="I31" s="1">
        <v>17643</v>
      </c>
      <c r="J31" s="2">
        <v>199</v>
      </c>
      <c r="K31" s="1">
        <v>622050</v>
      </c>
      <c r="L31" s="1">
        <v>206127</v>
      </c>
      <c r="M31" s="1">
        <v>3017804</v>
      </c>
      <c r="N31" s="5"/>
      <c r="O31" s="6"/>
      <c r="P31" s="6"/>
    </row>
    <row r="32" spans="1:16" ht="15" thickBot="1" x14ac:dyDescent="0.4">
      <c r="A32" s="47">
        <v>28</v>
      </c>
      <c r="B32" s="43" t="s">
        <v>18</v>
      </c>
      <c r="C32" s="1">
        <v>53176</v>
      </c>
      <c r="D32" s="2"/>
      <c r="E32" s="1">
        <v>1896</v>
      </c>
      <c r="F32" s="2"/>
      <c r="G32" s="1">
        <v>20728</v>
      </c>
      <c r="H32" s="1">
        <v>30552</v>
      </c>
      <c r="I32" s="1">
        <v>9234</v>
      </c>
      <c r="J32" s="2">
        <v>329</v>
      </c>
      <c r="K32" s="1">
        <v>631008</v>
      </c>
      <c r="L32" s="1">
        <v>109574</v>
      </c>
      <c r="M32" s="1">
        <v>5758736</v>
      </c>
      <c r="N32" s="6"/>
      <c r="O32" s="6"/>
      <c r="P32" s="6"/>
    </row>
    <row r="33" spans="1:16" ht="15" thickBot="1" x14ac:dyDescent="0.4">
      <c r="A33" s="47">
        <v>29</v>
      </c>
      <c r="B33" s="43" t="s">
        <v>41</v>
      </c>
      <c r="C33" s="1">
        <v>52539</v>
      </c>
      <c r="D33" s="45">
        <v>92</v>
      </c>
      <c r="E33" s="2">
        <v>975</v>
      </c>
      <c r="F33" s="2"/>
      <c r="G33" s="1">
        <v>40631</v>
      </c>
      <c r="H33" s="1">
        <v>10933</v>
      </c>
      <c r="I33" s="1">
        <v>16652</v>
      </c>
      <c r="J33" s="2">
        <v>309</v>
      </c>
      <c r="K33" s="1">
        <v>560345</v>
      </c>
      <c r="L33" s="1">
        <v>177601</v>
      </c>
      <c r="M33" s="1">
        <v>3155070</v>
      </c>
      <c r="N33" s="5"/>
      <c r="O33" s="6"/>
      <c r="P33" s="6"/>
    </row>
    <row r="34" spans="1:16" ht="15" thickBot="1" x14ac:dyDescent="0.4">
      <c r="A34" s="47">
        <v>30</v>
      </c>
      <c r="B34" s="43" t="s">
        <v>23</v>
      </c>
      <c r="C34" s="1">
        <v>50897</v>
      </c>
      <c r="D34" s="2"/>
      <c r="E34" s="1">
        <v>4453</v>
      </c>
      <c r="F34" s="2"/>
      <c r="G34" s="1">
        <v>30015</v>
      </c>
      <c r="H34" s="1">
        <v>16429</v>
      </c>
      <c r="I34" s="1">
        <v>14276</v>
      </c>
      <c r="J34" s="1">
        <v>1249</v>
      </c>
      <c r="K34" s="1">
        <v>935680</v>
      </c>
      <c r="L34" s="1">
        <v>262442</v>
      </c>
      <c r="M34" s="1">
        <v>3565287</v>
      </c>
      <c r="N34" s="5"/>
      <c r="O34" s="6"/>
      <c r="P34" s="6"/>
    </row>
    <row r="35" spans="1:16" ht="15" thickBot="1" x14ac:dyDescent="0.4">
      <c r="A35" s="47">
        <v>31</v>
      </c>
      <c r="B35" s="43" t="s">
        <v>46</v>
      </c>
      <c r="C35" s="1">
        <v>48342</v>
      </c>
      <c r="D35" s="2"/>
      <c r="E35" s="2">
        <v>661</v>
      </c>
      <c r="F35" s="2"/>
      <c r="G35" s="1">
        <v>40224</v>
      </c>
      <c r="H35" s="1">
        <v>7457</v>
      </c>
      <c r="I35" s="1">
        <v>12217</v>
      </c>
      <c r="J35" s="2">
        <v>167</v>
      </c>
      <c r="K35" s="1">
        <v>762899</v>
      </c>
      <c r="L35" s="1">
        <v>192799</v>
      </c>
      <c r="M35" s="1">
        <v>3956971</v>
      </c>
      <c r="N35" s="5"/>
      <c r="O35" s="6"/>
      <c r="P35" s="6"/>
    </row>
    <row r="36" spans="1:16" ht="15" thickBot="1" x14ac:dyDescent="0.4">
      <c r="A36" s="47">
        <v>32</v>
      </c>
      <c r="B36" s="43" t="s">
        <v>28</v>
      </c>
      <c r="C36" s="1">
        <v>46652</v>
      </c>
      <c r="D36" s="2"/>
      <c r="E36" s="2">
        <v>363</v>
      </c>
      <c r="F36" s="2"/>
      <c r="G36" s="1">
        <v>37701</v>
      </c>
      <c r="H36" s="1">
        <v>8588</v>
      </c>
      <c r="I36" s="1">
        <v>14552</v>
      </c>
      <c r="J36" s="2">
        <v>113</v>
      </c>
      <c r="K36" s="1">
        <v>729590</v>
      </c>
      <c r="L36" s="1">
        <v>227573</v>
      </c>
      <c r="M36" s="1">
        <v>3205958</v>
      </c>
      <c r="N36" s="6"/>
      <c r="O36" s="6"/>
      <c r="P36" s="6"/>
    </row>
    <row r="37" spans="1:16" ht="15" thickBot="1" x14ac:dyDescent="0.4">
      <c r="A37" s="47">
        <v>33</v>
      </c>
      <c r="B37" s="43" t="s">
        <v>38</v>
      </c>
      <c r="C37" s="1">
        <v>39315</v>
      </c>
      <c r="D37" s="2"/>
      <c r="E37" s="2">
        <v>813</v>
      </c>
      <c r="F37" s="2"/>
      <c r="G37" s="1">
        <v>9091</v>
      </c>
      <c r="H37" s="1">
        <v>29411</v>
      </c>
      <c r="I37" s="1">
        <v>8800</v>
      </c>
      <c r="J37" s="2">
        <v>182</v>
      </c>
      <c r="K37" s="1">
        <v>754985</v>
      </c>
      <c r="L37" s="1">
        <v>168988</v>
      </c>
      <c r="M37" s="1">
        <v>4467673</v>
      </c>
      <c r="N37" s="5"/>
      <c r="O37" s="6"/>
      <c r="P37" s="6"/>
    </row>
    <row r="38" spans="1:16" ht="15" thickBot="1" x14ac:dyDescent="0.4">
      <c r="A38" s="47">
        <v>34</v>
      </c>
      <c r="B38" s="43" t="s">
        <v>45</v>
      </c>
      <c r="C38" s="1">
        <v>34290</v>
      </c>
      <c r="D38" s="2"/>
      <c r="E38" s="2">
        <v>407</v>
      </c>
      <c r="F38" s="2"/>
      <c r="G38" s="1">
        <v>21957</v>
      </c>
      <c r="H38" s="1">
        <v>11926</v>
      </c>
      <c r="I38" s="1">
        <v>11770</v>
      </c>
      <c r="J38" s="2">
        <v>140</v>
      </c>
      <c r="K38" s="1">
        <v>343043</v>
      </c>
      <c r="L38" s="1">
        <v>117750</v>
      </c>
      <c r="M38" s="1">
        <v>2913314</v>
      </c>
      <c r="N38" s="5"/>
      <c r="O38" s="6"/>
      <c r="P38" s="6"/>
    </row>
    <row r="39" spans="1:16" ht="15" thickBot="1" x14ac:dyDescent="0.4">
      <c r="A39" s="47">
        <v>35</v>
      </c>
      <c r="B39" s="43" t="s">
        <v>50</v>
      </c>
      <c r="C39" s="1">
        <v>30372</v>
      </c>
      <c r="D39" s="2"/>
      <c r="E39" s="2">
        <v>361</v>
      </c>
      <c r="F39" s="2"/>
      <c r="G39" s="1">
        <v>22483</v>
      </c>
      <c r="H39" s="1">
        <v>7528</v>
      </c>
      <c r="I39" s="1">
        <v>15701</v>
      </c>
      <c r="J39" s="2">
        <v>187</v>
      </c>
      <c r="K39" s="1">
        <v>323287</v>
      </c>
      <c r="L39" s="1">
        <v>167125</v>
      </c>
      <c r="M39" s="1">
        <v>1934408</v>
      </c>
      <c r="N39" s="5"/>
      <c r="O39" s="6"/>
      <c r="P39" s="6"/>
    </row>
    <row r="40" spans="1:16" ht="15" thickBot="1" x14ac:dyDescent="0.4">
      <c r="A40" s="47">
        <v>36</v>
      </c>
      <c r="B40" s="43" t="s">
        <v>49</v>
      </c>
      <c r="C40" s="1">
        <v>27660</v>
      </c>
      <c r="D40" s="2"/>
      <c r="E40" s="2">
        <v>269</v>
      </c>
      <c r="F40" s="2"/>
      <c r="G40" s="1">
        <v>10883</v>
      </c>
      <c r="H40" s="1">
        <v>16508</v>
      </c>
      <c r="I40" s="1">
        <v>15478</v>
      </c>
      <c r="J40" s="2">
        <v>151</v>
      </c>
      <c r="K40" s="1">
        <v>222668</v>
      </c>
      <c r="L40" s="1">
        <v>124600</v>
      </c>
      <c r="M40" s="1">
        <v>1787065</v>
      </c>
      <c r="N40" s="5"/>
      <c r="O40" s="6"/>
      <c r="P40" s="6"/>
    </row>
    <row r="41" spans="1:16" ht="15" thickBot="1" x14ac:dyDescent="0.4">
      <c r="A41" s="47">
        <v>37</v>
      </c>
      <c r="B41" s="43" t="s">
        <v>44</v>
      </c>
      <c r="C41" s="1">
        <v>23408</v>
      </c>
      <c r="D41" s="2"/>
      <c r="E41" s="2">
        <v>714</v>
      </c>
      <c r="F41" s="2"/>
      <c r="G41" s="1">
        <v>10481</v>
      </c>
      <c r="H41" s="1">
        <v>12213</v>
      </c>
      <c r="I41" s="1">
        <v>11164</v>
      </c>
      <c r="J41" s="2">
        <v>341</v>
      </c>
      <c r="K41" s="1">
        <v>670573</v>
      </c>
      <c r="L41" s="1">
        <v>319803</v>
      </c>
      <c r="M41" s="1">
        <v>2096829</v>
      </c>
      <c r="N41" s="5"/>
      <c r="O41" s="6"/>
      <c r="P41" s="6"/>
    </row>
    <row r="42" spans="1:16" ht="15" thickBot="1" x14ac:dyDescent="0.4">
      <c r="A42" s="47">
        <v>38</v>
      </c>
      <c r="B42" s="43" t="s">
        <v>37</v>
      </c>
      <c r="C42" s="1">
        <v>23262</v>
      </c>
      <c r="D42" s="2"/>
      <c r="E42" s="2">
        <v>388</v>
      </c>
      <c r="F42" s="2"/>
      <c r="G42" s="1">
        <v>4355</v>
      </c>
      <c r="H42" s="1">
        <v>18519</v>
      </c>
      <c r="I42" s="1">
        <v>5515</v>
      </c>
      <c r="J42" s="2">
        <v>92</v>
      </c>
      <c r="K42" s="1">
        <v>488797</v>
      </c>
      <c r="L42" s="1">
        <v>115891</v>
      </c>
      <c r="M42" s="1">
        <v>4217737</v>
      </c>
      <c r="N42" s="5"/>
      <c r="O42" s="6"/>
      <c r="P42" s="6"/>
    </row>
    <row r="43" spans="1:16" ht="15" thickBot="1" x14ac:dyDescent="0.4">
      <c r="A43" s="47">
        <v>39</v>
      </c>
      <c r="B43" s="43" t="s">
        <v>40</v>
      </c>
      <c r="C43" s="1">
        <v>20335</v>
      </c>
      <c r="D43" s="2"/>
      <c r="E43" s="1">
        <v>1021</v>
      </c>
      <c r="F43" s="2"/>
      <c r="G43" s="1">
        <v>1953</v>
      </c>
      <c r="H43" s="1">
        <v>17361</v>
      </c>
      <c r="I43" s="1">
        <v>19196</v>
      </c>
      <c r="J43" s="2">
        <v>964</v>
      </c>
      <c r="K43" s="1">
        <v>419473</v>
      </c>
      <c r="L43" s="1">
        <v>395968</v>
      </c>
      <c r="M43" s="1">
        <v>1059361</v>
      </c>
      <c r="N43" s="6"/>
      <c r="O43" s="6"/>
      <c r="P43" s="6"/>
    </row>
    <row r="44" spans="1:16" ht="15" thickBot="1" x14ac:dyDescent="0.4">
      <c r="A44" s="47">
        <v>40</v>
      </c>
      <c r="B44" s="43" t="s">
        <v>43</v>
      </c>
      <c r="C44" s="1">
        <v>16451</v>
      </c>
      <c r="D44" s="2"/>
      <c r="E44" s="2">
        <v>593</v>
      </c>
      <c r="F44" s="2"/>
      <c r="G44" s="1">
        <v>8671</v>
      </c>
      <c r="H44" s="1">
        <v>7187</v>
      </c>
      <c r="I44" s="1">
        <v>16894</v>
      </c>
      <c r="J44" s="2">
        <v>609</v>
      </c>
      <c r="K44" s="1">
        <v>210385</v>
      </c>
      <c r="L44" s="1">
        <v>216053</v>
      </c>
      <c r="M44" s="1">
        <v>973764</v>
      </c>
      <c r="N44" s="6"/>
      <c r="O44" s="6"/>
      <c r="P44" s="6"/>
    </row>
    <row r="45" spans="1:16" ht="29.5" thickBot="1" x14ac:dyDescent="0.4">
      <c r="A45" s="47">
        <v>41</v>
      </c>
      <c r="B45" s="43" t="s">
        <v>63</v>
      </c>
      <c r="C45" s="1">
        <v>13220</v>
      </c>
      <c r="D45" s="2"/>
      <c r="E45" s="2">
        <v>597</v>
      </c>
      <c r="F45" s="2"/>
      <c r="G45" s="1">
        <v>10493</v>
      </c>
      <c r="H45" s="1">
        <v>2130</v>
      </c>
      <c r="I45" s="1">
        <v>18732</v>
      </c>
      <c r="J45" s="2">
        <v>846</v>
      </c>
      <c r="K45" s="1">
        <v>242852</v>
      </c>
      <c r="L45" s="1">
        <v>344105</v>
      </c>
      <c r="M45" s="1">
        <v>705749</v>
      </c>
      <c r="N45" s="6"/>
      <c r="O45" s="6"/>
      <c r="P45" s="6"/>
    </row>
    <row r="46" spans="1:16" ht="15" thickBot="1" x14ac:dyDescent="0.4">
      <c r="A46" s="47">
        <v>42</v>
      </c>
      <c r="B46" s="43" t="s">
        <v>54</v>
      </c>
      <c r="C46" s="1">
        <v>10274</v>
      </c>
      <c r="D46" s="2"/>
      <c r="E46" s="2">
        <v>153</v>
      </c>
      <c r="F46" s="2"/>
      <c r="G46" s="1">
        <v>8939</v>
      </c>
      <c r="H46" s="1">
        <v>1182</v>
      </c>
      <c r="I46" s="1">
        <v>11614</v>
      </c>
      <c r="J46" s="2">
        <v>173</v>
      </c>
      <c r="K46" s="1">
        <v>128774</v>
      </c>
      <c r="L46" s="1">
        <v>145563</v>
      </c>
      <c r="M46" s="1">
        <v>884659</v>
      </c>
      <c r="N46" s="6"/>
      <c r="O46" s="6"/>
      <c r="P46" s="6"/>
    </row>
    <row r="47" spans="1:16" ht="15" thickBot="1" x14ac:dyDescent="0.4">
      <c r="A47" s="47">
        <v>43</v>
      </c>
      <c r="B47" s="43" t="s">
        <v>53</v>
      </c>
      <c r="C47" s="1">
        <v>8587</v>
      </c>
      <c r="D47" s="2"/>
      <c r="E47" s="2">
        <v>125</v>
      </c>
      <c r="F47" s="2"/>
      <c r="G47" s="1">
        <v>7249</v>
      </c>
      <c r="H47" s="1">
        <v>1213</v>
      </c>
      <c r="I47" s="1">
        <v>11268</v>
      </c>
      <c r="J47" s="2">
        <v>164</v>
      </c>
      <c r="K47" s="1">
        <v>179800</v>
      </c>
      <c r="L47" s="1">
        <v>235939</v>
      </c>
      <c r="M47" s="1">
        <v>762062</v>
      </c>
      <c r="N47" s="5"/>
      <c r="O47" s="6"/>
      <c r="P47" s="6"/>
    </row>
    <row r="48" spans="1:16" ht="15" thickBot="1" x14ac:dyDescent="0.4">
      <c r="A48" s="47">
        <v>44</v>
      </c>
      <c r="B48" s="43" t="s">
        <v>56</v>
      </c>
      <c r="C48" s="1">
        <v>8564</v>
      </c>
      <c r="D48" s="2"/>
      <c r="E48" s="2">
        <v>160</v>
      </c>
      <c r="F48" s="2"/>
      <c r="G48" s="1">
        <v>6429</v>
      </c>
      <c r="H48" s="1">
        <v>1975</v>
      </c>
      <c r="I48" s="1">
        <v>4779</v>
      </c>
      <c r="J48" s="2">
        <v>89</v>
      </c>
      <c r="K48" s="1">
        <v>355168</v>
      </c>
      <c r="L48" s="1">
        <v>198180</v>
      </c>
      <c r="M48" s="1">
        <v>1792147</v>
      </c>
      <c r="N48" s="6"/>
      <c r="O48" s="6"/>
      <c r="P48" s="6"/>
    </row>
    <row r="49" spans="1:16" ht="29.5" thickBot="1" x14ac:dyDescent="0.4">
      <c r="A49" s="47">
        <v>45</v>
      </c>
      <c r="B49" s="43" t="s">
        <v>42</v>
      </c>
      <c r="C49" s="1">
        <v>6988</v>
      </c>
      <c r="D49" s="2"/>
      <c r="E49" s="2">
        <v>423</v>
      </c>
      <c r="F49" s="2"/>
      <c r="G49" s="1">
        <v>6287</v>
      </c>
      <c r="H49" s="2">
        <v>278</v>
      </c>
      <c r="I49" s="1">
        <v>5139</v>
      </c>
      <c r="J49" s="2">
        <v>311</v>
      </c>
      <c r="K49" s="1">
        <v>213600</v>
      </c>
      <c r="L49" s="1">
        <v>157092</v>
      </c>
      <c r="M49" s="1">
        <v>1359711</v>
      </c>
      <c r="N49" s="6"/>
      <c r="O49" s="6"/>
      <c r="P49" s="6"/>
    </row>
    <row r="50" spans="1:16" ht="15" thickBot="1" x14ac:dyDescent="0.4">
      <c r="A50" s="47">
        <v>46</v>
      </c>
      <c r="B50" s="43" t="s">
        <v>51</v>
      </c>
      <c r="C50" s="1">
        <v>5750</v>
      </c>
      <c r="D50" s="2"/>
      <c r="E50" s="2">
        <v>82</v>
      </c>
      <c r="F50" s="2"/>
      <c r="G50" s="1">
        <v>4145</v>
      </c>
      <c r="H50" s="1">
        <v>1523</v>
      </c>
      <c r="I50" s="1">
        <v>5380</v>
      </c>
      <c r="J50" s="2">
        <v>77</v>
      </c>
      <c r="K50" s="1">
        <v>201924</v>
      </c>
      <c r="L50" s="1">
        <v>188930</v>
      </c>
      <c r="M50" s="1">
        <v>1068778</v>
      </c>
      <c r="N50" s="5"/>
      <c r="O50" s="6"/>
      <c r="P50" s="6"/>
    </row>
    <row r="51" spans="1:16" ht="15" thickBot="1" x14ac:dyDescent="0.4">
      <c r="A51" s="47">
        <v>47</v>
      </c>
      <c r="B51" s="43" t="s">
        <v>47</v>
      </c>
      <c r="C51" s="1">
        <v>5042</v>
      </c>
      <c r="D51" s="2"/>
      <c r="E51" s="2">
        <v>40</v>
      </c>
      <c r="F51" s="2"/>
      <c r="G51" s="1">
        <v>1841</v>
      </c>
      <c r="H51" s="1">
        <v>3161</v>
      </c>
      <c r="I51" s="1">
        <v>3561</v>
      </c>
      <c r="J51" s="2">
        <v>28</v>
      </c>
      <c r="K51" s="1">
        <v>206537</v>
      </c>
      <c r="L51" s="1">
        <v>145873</v>
      </c>
      <c r="M51" s="1">
        <v>1415872</v>
      </c>
      <c r="N51" s="5"/>
      <c r="O51" s="6"/>
      <c r="P51" s="6"/>
    </row>
    <row r="52" spans="1:16" ht="15" thickBot="1" x14ac:dyDescent="0.4">
      <c r="A52" s="47">
        <v>48</v>
      </c>
      <c r="B52" s="43" t="s">
        <v>52</v>
      </c>
      <c r="C52" s="1">
        <v>4259</v>
      </c>
      <c r="D52" s="2"/>
      <c r="E52" s="2">
        <v>28</v>
      </c>
      <c r="F52" s="2"/>
      <c r="G52" s="1">
        <v>1237</v>
      </c>
      <c r="H52" s="1">
        <v>2994</v>
      </c>
      <c r="I52" s="1">
        <v>5822</v>
      </c>
      <c r="J52" s="2">
        <v>38</v>
      </c>
      <c r="K52" s="1">
        <v>301515</v>
      </c>
      <c r="L52" s="1">
        <v>412162</v>
      </c>
      <c r="M52" s="1">
        <v>731545</v>
      </c>
      <c r="N52" s="6"/>
      <c r="O52" s="6"/>
      <c r="P52" s="6"/>
    </row>
    <row r="53" spans="1:16" ht="15" thickBot="1" x14ac:dyDescent="0.4">
      <c r="A53" s="47">
        <v>49</v>
      </c>
      <c r="B53" s="43" t="s">
        <v>39</v>
      </c>
      <c r="C53" s="1">
        <v>4168</v>
      </c>
      <c r="D53" s="2"/>
      <c r="E53" s="2">
        <v>127</v>
      </c>
      <c r="F53" s="2"/>
      <c r="G53" s="1">
        <v>3624</v>
      </c>
      <c r="H53" s="2">
        <v>417</v>
      </c>
      <c r="I53" s="1">
        <v>3101</v>
      </c>
      <c r="J53" s="2">
        <v>94</v>
      </c>
      <c r="K53" s="1">
        <v>219056</v>
      </c>
      <c r="L53" s="1">
        <v>162962</v>
      </c>
      <c r="M53" s="1">
        <v>1344212</v>
      </c>
      <c r="N53" s="5"/>
      <c r="O53" s="6"/>
      <c r="P53" s="6"/>
    </row>
    <row r="54" spans="1:16" ht="15" thickBot="1" x14ac:dyDescent="0.4">
      <c r="A54" s="47">
        <v>50</v>
      </c>
      <c r="B54" s="43" t="s">
        <v>55</v>
      </c>
      <c r="C54" s="1">
        <v>3286</v>
      </c>
      <c r="D54" s="2"/>
      <c r="E54" s="2">
        <v>30</v>
      </c>
      <c r="F54" s="2"/>
      <c r="G54" s="1">
        <v>2668</v>
      </c>
      <c r="H54" s="2">
        <v>588</v>
      </c>
      <c r="I54" s="1">
        <v>5678</v>
      </c>
      <c r="J54" s="2">
        <v>52</v>
      </c>
      <c r="K54" s="1">
        <v>90962</v>
      </c>
      <c r="L54" s="1">
        <v>157167</v>
      </c>
      <c r="M54" s="1">
        <v>578759</v>
      </c>
      <c r="N54" s="5"/>
      <c r="O54" s="6"/>
      <c r="P54" s="5"/>
    </row>
    <row r="55" spans="1:16" ht="15" thickBot="1" x14ac:dyDescent="0.4">
      <c r="A55" s="47">
        <v>51</v>
      </c>
      <c r="B55" s="43" t="s">
        <v>48</v>
      </c>
      <c r="C55" s="1">
        <v>1515</v>
      </c>
      <c r="D55" s="2"/>
      <c r="E55" s="2">
        <v>58</v>
      </c>
      <c r="F55" s="2"/>
      <c r="G55" s="1">
        <v>1337</v>
      </c>
      <c r="H55" s="2">
        <v>120</v>
      </c>
      <c r="I55" s="1">
        <v>2428</v>
      </c>
      <c r="J55" s="2">
        <v>93</v>
      </c>
      <c r="K55" s="1">
        <v>111335</v>
      </c>
      <c r="L55" s="1">
        <v>178425</v>
      </c>
      <c r="M55" s="1">
        <v>623989</v>
      </c>
      <c r="N55" s="6"/>
      <c r="O55" s="6"/>
      <c r="P55" s="5"/>
    </row>
    <row r="56" spans="1:16" ht="15" thickBot="1" x14ac:dyDescent="0.4">
      <c r="A56" s="47">
        <v>62</v>
      </c>
      <c r="B56" s="46" t="s">
        <v>64</v>
      </c>
      <c r="C56" s="2">
        <v>502</v>
      </c>
      <c r="D56" s="2"/>
      <c r="E56" s="2">
        <v>5</v>
      </c>
      <c r="F56" s="2"/>
      <c r="G56" s="2">
        <v>346</v>
      </c>
      <c r="H56" s="2">
        <v>151</v>
      </c>
      <c r="I56" s="2"/>
      <c r="J56" s="2"/>
      <c r="K56" s="1">
        <v>27239</v>
      </c>
      <c r="L56" s="2"/>
      <c r="M56" s="2"/>
      <c r="N56" s="6"/>
      <c r="O56" s="5"/>
      <c r="P56" s="5"/>
    </row>
    <row r="57" spans="1:16" ht="21.5" thickBot="1" x14ac:dyDescent="0.4">
      <c r="A57" s="47">
        <v>63</v>
      </c>
      <c r="B57" s="46" t="s">
        <v>67</v>
      </c>
      <c r="C57" s="2">
        <v>50</v>
      </c>
      <c r="D57" s="2"/>
      <c r="E57" s="2">
        <v>2</v>
      </c>
      <c r="F57" s="2"/>
      <c r="G57" s="2">
        <v>19</v>
      </c>
      <c r="H57" s="2">
        <v>29</v>
      </c>
      <c r="I57" s="2"/>
      <c r="J57" s="2"/>
      <c r="K57" s="1">
        <v>14419</v>
      </c>
      <c r="L57" s="2"/>
      <c r="M57" s="2"/>
      <c r="N57" s="5"/>
      <c r="O57" s="5"/>
      <c r="P57" s="35"/>
    </row>
    <row r="58" spans="1:16" ht="15" thickBot="1" x14ac:dyDescent="0.4">
      <c r="A58" s="47">
        <v>64</v>
      </c>
      <c r="B58" s="46" t="s">
        <v>65</v>
      </c>
      <c r="C58" s="1">
        <v>26006</v>
      </c>
      <c r="D58" s="2"/>
      <c r="E58" s="2">
        <v>335</v>
      </c>
      <c r="F58" s="2"/>
      <c r="G58" s="1">
        <v>2267</v>
      </c>
      <c r="H58" s="1">
        <v>23404</v>
      </c>
      <c r="I58" s="1">
        <v>7678</v>
      </c>
      <c r="J58" s="2">
        <v>99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6">
        <v>65</v>
      </c>
      <c r="B59" s="57" t="s">
        <v>66</v>
      </c>
      <c r="C59" s="13">
        <v>741</v>
      </c>
      <c r="D59" s="13"/>
      <c r="E59" s="13">
        <v>9</v>
      </c>
      <c r="F59" s="13"/>
      <c r="G59" s="13">
        <v>523</v>
      </c>
      <c r="H59" s="13">
        <v>209</v>
      </c>
      <c r="I59" s="13"/>
      <c r="J59" s="13"/>
      <c r="K59" s="29">
        <v>12189</v>
      </c>
      <c r="L59" s="13"/>
      <c r="M59" s="13"/>
      <c r="N59" s="42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9EC58C96-C318-4F61-AA75-EF0CCB4286CC}"/>
    <hyperlink ref="B6" r:id="rId2" display="https://www.worldometers.info/coronavirus/usa/florida/" xr:uid="{EA49ECB7-380E-4A4D-8D1F-16666062A3C6}"/>
    <hyperlink ref="B7" r:id="rId3" display="https://www.worldometers.info/coronavirus/usa/texas/" xr:uid="{3A06E78F-FF41-4C05-BDD4-A5B2A7B3311C}"/>
    <hyperlink ref="B8" r:id="rId4" display="https://www.worldometers.info/coronavirus/usa/new-york/" xr:uid="{42E37F5A-84DF-4A1C-BC16-8E6FFCCB92AE}"/>
    <hyperlink ref="B9" r:id="rId5" display="https://www.worldometers.info/coronavirus/usa/georgia/" xr:uid="{B24D4CE9-27AB-44ED-B083-08A76AEC49EC}"/>
    <hyperlink ref="B10" r:id="rId6" display="https://www.worldometers.info/coronavirus/usa/illinois/" xr:uid="{C2028ED4-D65C-4EC5-BF61-37DC74FEE569}"/>
    <hyperlink ref="B11" r:id="rId7" display="https://www.worldometers.info/coronavirus/usa/arizona/" xr:uid="{C0C21E88-810B-401F-9409-5671EFD2FC0B}"/>
    <hyperlink ref="B12" r:id="rId8" display="https://www.worldometers.info/coronavirus/usa/new-jersey/" xr:uid="{AD1F6260-9695-4CF7-BF63-2F3D861BE2A8}"/>
    <hyperlink ref="B13" r:id="rId9" display="https://www.worldometers.info/coronavirus/usa/north-carolina/" xr:uid="{EDB0950D-7472-4A6E-A992-59FCD4AD4ABB}"/>
    <hyperlink ref="B14" r:id="rId10" display="https://www.worldometers.info/coronavirus/usa/louisiana/" xr:uid="{83D30E1B-F34A-4BA8-892D-93F9655C09CF}"/>
    <hyperlink ref="B15" r:id="rId11" display="https://www.worldometers.info/coronavirus/usa/tennessee/" xr:uid="{F5F810F3-1219-44CB-8441-03512385B270}"/>
    <hyperlink ref="B16" r:id="rId12" display="https://www.worldometers.info/coronavirus/usa/pennsylvania/" xr:uid="{690C3329-1C82-4342-8248-683BAAEA2FE9}"/>
    <hyperlink ref="B17" r:id="rId13" display="https://www.worldometers.info/coronavirus/usa/massachusetts/" xr:uid="{7AAA0118-FCB6-4919-A609-FB6B992CF568}"/>
    <hyperlink ref="B18" r:id="rId14" display="https://www.worldometers.info/coronavirus/usa/alabama/" xr:uid="{B60D04DE-3843-477B-9F79-ACB1588F6610}"/>
    <hyperlink ref="B19" r:id="rId15" display="https://www.worldometers.info/coronavirus/usa/ohio/" xr:uid="{1C60304E-6F37-45A2-9AFB-3C6024DEEF30}"/>
    <hyperlink ref="B20" r:id="rId16" display="https://www.worldometers.info/coronavirus/usa/virginia/" xr:uid="{32AF76C4-7AD9-4776-8E6A-B721A118BC11}"/>
    <hyperlink ref="B21" r:id="rId17" display="https://www.worldometers.info/coronavirus/usa/south-carolina/" xr:uid="{1FE3F374-90C2-424C-9D0D-F0FD768A26FD}"/>
    <hyperlink ref="B22" r:id="rId18" display="https://www.worldometers.info/coronavirus/usa/michigan/" xr:uid="{09D4113C-9444-4548-AC2E-37523B512457}"/>
    <hyperlink ref="B23" r:id="rId19" display="https://www.worldometers.info/coronavirus/usa/maryland/" xr:uid="{35BD0B4F-7E3D-4228-B672-8C6EC25494E7}"/>
    <hyperlink ref="B24" r:id="rId20" display="https://www.worldometers.info/coronavirus/usa/indiana/" xr:uid="{69CE57F7-5E33-41B8-B904-C643074D3BF5}"/>
    <hyperlink ref="B25" r:id="rId21" display="https://www.worldometers.info/coronavirus/usa/mississippi/" xr:uid="{F40EF222-F412-49CB-BE6E-19F941F40365}"/>
    <hyperlink ref="B26" r:id="rId22" display="https://www.worldometers.info/coronavirus/usa/washington/" xr:uid="{552A8435-9624-418C-B516-9CCD250EFE57}"/>
    <hyperlink ref="B27" r:id="rId23" display="https://www.worldometers.info/coronavirus/usa/missouri/" xr:uid="{3690AF2C-DB89-47FC-89B3-650CB7ED5C9B}"/>
    <hyperlink ref="B28" r:id="rId24" display="https://www.worldometers.info/coronavirus/usa/wisconsin/" xr:uid="{336FE1ED-2494-4490-8E07-80EE3E6CBA30}"/>
    <hyperlink ref="B29" r:id="rId25" display="https://www.worldometers.info/coronavirus/usa/minnesota/" xr:uid="{BA23C5EA-795D-4175-9409-41C548A66C9F}"/>
    <hyperlink ref="B30" r:id="rId26" display="https://www.worldometers.info/coronavirus/usa/nevada/" xr:uid="{E1227AF1-788C-448A-96DE-4203C2522E85}"/>
    <hyperlink ref="B31" r:id="rId27" display="https://www.worldometers.info/coronavirus/usa/arkansas/" xr:uid="{9196D242-9FCB-4D7B-A66C-1DD4AA22A262}"/>
    <hyperlink ref="B32" r:id="rId28" display="https://www.worldometers.info/coronavirus/usa/colorado/" xr:uid="{C2F9AFF6-1032-4D58-B751-1FC65DCDB5BE}"/>
    <hyperlink ref="B33" r:id="rId29" display="https://www.worldometers.info/coronavirus/usa/iowa/" xr:uid="{5E0E87BC-2708-49E3-8021-0BEED9628878}"/>
    <hyperlink ref="B34" r:id="rId30" display="https://www.worldometers.info/coronavirus/usa/connecticut/" xr:uid="{A9DB032C-EF24-42C5-AB05-A6CE254C4F1A}"/>
    <hyperlink ref="B35" r:id="rId31" display="https://www.worldometers.info/coronavirus/usa/oklahoma/" xr:uid="{07578247-EFCD-4183-A069-3F0A9769B759}"/>
    <hyperlink ref="B36" r:id="rId32" display="https://www.worldometers.info/coronavirus/usa/utah/" xr:uid="{F4456FA6-0E99-4FB6-BB51-743B1B68458E}"/>
    <hyperlink ref="B37" r:id="rId33" display="https://www.worldometers.info/coronavirus/usa/kentucky/" xr:uid="{0C7039C2-36FA-416C-9D61-171B37923512}"/>
    <hyperlink ref="B38" r:id="rId34" display="https://www.worldometers.info/coronavirus/usa/kansas/" xr:uid="{690D02F4-B695-48F1-AFEA-F4C6CC4DBBA1}"/>
    <hyperlink ref="B39" r:id="rId35" display="https://www.worldometers.info/coronavirus/usa/nebraska/" xr:uid="{34318F31-CB40-47EC-A49D-DAACB388561A}"/>
    <hyperlink ref="B40" r:id="rId36" display="https://www.worldometers.info/coronavirus/usa/idaho/" xr:uid="{373DA594-F710-44F2-AF18-6CB2F4465828}"/>
    <hyperlink ref="B41" r:id="rId37" display="https://www.worldometers.info/coronavirus/usa/new-mexico/" xr:uid="{C37BE249-A774-486A-BEDD-D8426A206737}"/>
    <hyperlink ref="B42" r:id="rId38" display="https://www.worldometers.info/coronavirus/usa/oregon/" xr:uid="{A09D8E3F-C96D-4766-9322-2D90486CE49B}"/>
    <hyperlink ref="B43" r:id="rId39" display="https://www.worldometers.info/coronavirus/usa/rhode-island/" xr:uid="{30EE8298-8F9C-4298-882E-369D086B053E}"/>
    <hyperlink ref="B44" r:id="rId40" display="https://www.worldometers.info/coronavirus/usa/delaware/" xr:uid="{BD8FC671-F8A1-4E48-B7A7-C197D6C0E234}"/>
    <hyperlink ref="B45" r:id="rId41" display="https://www.worldometers.info/coronavirus/usa/district-of-columbia/" xr:uid="{40F60F78-02CD-4CAE-B700-BF353F771BAD}"/>
    <hyperlink ref="B46" r:id="rId42" display="https://www.worldometers.info/coronavirus/usa/south-dakota/" xr:uid="{A6697B2E-C976-42C4-979A-9DD637F027A3}"/>
    <hyperlink ref="B47" r:id="rId43" display="https://www.worldometers.info/coronavirus/usa/north-dakota/" xr:uid="{7D55360B-CC6A-4E8C-A06E-B5EDEF35AE41}"/>
    <hyperlink ref="B48" r:id="rId44" display="https://www.worldometers.info/coronavirus/usa/west-virginia/" xr:uid="{071575A2-A81C-46A3-AE19-4B737F768529}"/>
    <hyperlink ref="B49" r:id="rId45" display="https://www.worldometers.info/coronavirus/usa/new-hampshire/" xr:uid="{DC4993D2-9820-4D7D-B454-A41B5C1E9801}"/>
    <hyperlink ref="B50" r:id="rId46" display="https://www.worldometers.info/coronavirus/usa/montana/" xr:uid="{FE5A2115-DECE-4FB3-879B-0AB36DD696C2}"/>
    <hyperlink ref="B51" r:id="rId47" display="https://www.worldometers.info/coronavirus/usa/hawaii/" xr:uid="{CBCF228B-1AC0-48D6-8775-D5E34DF31280}"/>
    <hyperlink ref="B52" r:id="rId48" display="https://www.worldometers.info/coronavirus/usa/alaska/" xr:uid="{D3E4C8F9-1C95-4855-A7C8-18413FDC4211}"/>
    <hyperlink ref="B53" r:id="rId49" display="https://www.worldometers.info/coronavirus/usa/maine/" xr:uid="{F6D9B476-D28D-4BC5-9E68-A1F20CF77136}"/>
    <hyperlink ref="B54" r:id="rId50" display="https://www.worldometers.info/coronavirus/usa/wyoming/" xr:uid="{B53BDC8C-A3CD-4135-8F4D-DAA96FC30312}"/>
    <hyperlink ref="B55" r:id="rId51" display="https://www.worldometers.info/coronavirus/usa/vermont/" xr:uid="{BE0EA9F5-85C9-4A23-802A-37FB1EFDCF6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105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104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3" t="s">
        <v>36</v>
      </c>
      <c r="B2" s="1">
        <v>108433</v>
      </c>
      <c r="C2" s="2"/>
      <c r="D2" s="1">
        <v>1898</v>
      </c>
      <c r="E2" s="2"/>
      <c r="F2" s="1">
        <v>41523</v>
      </c>
      <c r="G2" s="1">
        <v>65012</v>
      </c>
      <c r="H2" s="1">
        <v>22115</v>
      </c>
      <c r="I2" s="2">
        <v>387</v>
      </c>
      <c r="J2" s="1">
        <v>842070</v>
      </c>
      <c r="K2" s="1">
        <v>171739</v>
      </c>
      <c r="L2" s="1">
        <v>4903185</v>
      </c>
      <c r="M2" s="48"/>
      <c r="N2" s="38">
        <f>IFERROR(B2/J2,0)</f>
        <v>0.12876957972615102</v>
      </c>
      <c r="O2" s="39">
        <f>IFERROR(I2/H2,0)</f>
        <v>1.7499434772778658E-2</v>
      </c>
      <c r="P2" s="37">
        <f>D2*250</f>
        <v>474500</v>
      </c>
      <c r="Q2" s="40">
        <f>ABS(P2-B2)/B2</f>
        <v>3.3759741038244813</v>
      </c>
    </row>
    <row r="3" spans="1:17" ht="15" thickBot="1" x14ac:dyDescent="0.35">
      <c r="A3" s="43" t="s">
        <v>52</v>
      </c>
      <c r="B3" s="1">
        <v>4259</v>
      </c>
      <c r="C3" s="2"/>
      <c r="D3" s="2">
        <v>28</v>
      </c>
      <c r="E3" s="2"/>
      <c r="F3" s="1">
        <v>1237</v>
      </c>
      <c r="G3" s="1">
        <v>2994</v>
      </c>
      <c r="H3" s="1">
        <v>5822</v>
      </c>
      <c r="I3" s="2">
        <v>38</v>
      </c>
      <c r="J3" s="1">
        <v>301515</v>
      </c>
      <c r="K3" s="1">
        <v>412162</v>
      </c>
      <c r="L3" s="1">
        <v>731545</v>
      </c>
      <c r="M3" s="50"/>
      <c r="N3" s="38">
        <f>IFERROR(B3/J3,0)</f>
        <v>1.4125333731323483E-2</v>
      </c>
      <c r="O3" s="39">
        <f>IFERROR(I3/H3,0)</f>
        <v>6.5269666781174853E-3</v>
      </c>
      <c r="P3" s="37">
        <f>D3*250</f>
        <v>7000</v>
      </c>
      <c r="Q3" s="40">
        <f>ABS(P3-B3)/B3</f>
        <v>0.64357830476637712</v>
      </c>
    </row>
    <row r="4" spans="1:17" ht="15" thickBot="1" x14ac:dyDescent="0.35">
      <c r="A4" s="43" t="s">
        <v>33</v>
      </c>
      <c r="B4" s="1">
        <v>193537</v>
      </c>
      <c r="C4" s="2"/>
      <c r="D4" s="1">
        <v>4506</v>
      </c>
      <c r="E4" s="2"/>
      <c r="F4" s="1">
        <v>27582</v>
      </c>
      <c r="G4" s="1">
        <v>161449</v>
      </c>
      <c r="H4" s="1">
        <v>26589</v>
      </c>
      <c r="I4" s="2">
        <v>619</v>
      </c>
      <c r="J4" s="1">
        <v>1342281</v>
      </c>
      <c r="K4" s="1">
        <v>184412</v>
      </c>
      <c r="L4" s="1">
        <v>7278717</v>
      </c>
      <c r="M4" s="48"/>
      <c r="N4" s="38">
        <f>IFERROR(B4/J4,0)</f>
        <v>0.14418515944127944</v>
      </c>
      <c r="O4" s="39">
        <f>IFERROR(I4/H4,0)</f>
        <v>2.3280303885065252E-2</v>
      </c>
      <c r="P4" s="37">
        <f>D4*250</f>
        <v>1126500</v>
      </c>
      <c r="Q4" s="40">
        <f>ABS(P4-B4)/B4</f>
        <v>4.8205924448555058</v>
      </c>
    </row>
    <row r="5" spans="1:17" ht="12.5" customHeight="1" thickBot="1" x14ac:dyDescent="0.35">
      <c r="A5" s="43" t="s">
        <v>34</v>
      </c>
      <c r="B5" s="1">
        <v>53243</v>
      </c>
      <c r="C5" s="2"/>
      <c r="D5" s="2">
        <v>600</v>
      </c>
      <c r="E5" s="2"/>
      <c r="F5" s="1">
        <v>45572</v>
      </c>
      <c r="G5" s="1">
        <v>7071</v>
      </c>
      <c r="H5" s="1">
        <v>17643</v>
      </c>
      <c r="I5" s="2">
        <v>199</v>
      </c>
      <c r="J5" s="1">
        <v>622050</v>
      </c>
      <c r="K5" s="1">
        <v>206127</v>
      </c>
      <c r="L5" s="1">
        <v>3017804</v>
      </c>
      <c r="M5" s="48"/>
      <c r="N5" s="38">
        <f>IFERROR(B5/J5,0)</f>
        <v>8.5592798006591114E-2</v>
      </c>
      <c r="O5" s="39">
        <f>IFERROR(I5/H5,0)</f>
        <v>1.1279260896672902E-2</v>
      </c>
      <c r="P5" s="37">
        <f>D5*250</f>
        <v>150000</v>
      </c>
      <c r="Q5" s="40">
        <f>ABS(P5-B5)/B5</f>
        <v>1.817271754033394</v>
      </c>
    </row>
    <row r="6" spans="1:17" ht="15" thickBot="1" x14ac:dyDescent="0.35">
      <c r="A6" s="43" t="s">
        <v>10</v>
      </c>
      <c r="B6" s="1">
        <v>628145</v>
      </c>
      <c r="C6" s="2"/>
      <c r="D6" s="1">
        <v>11244</v>
      </c>
      <c r="E6" s="2"/>
      <c r="F6" s="1">
        <v>250506</v>
      </c>
      <c r="G6" s="1">
        <v>366395</v>
      </c>
      <c r="H6" s="1">
        <v>15897</v>
      </c>
      <c r="I6" s="2">
        <v>285</v>
      </c>
      <c r="J6" s="1">
        <v>9798135</v>
      </c>
      <c r="K6" s="1">
        <v>247977</v>
      </c>
      <c r="L6" s="1">
        <v>39512223</v>
      </c>
      <c r="M6" s="48"/>
      <c r="N6" s="38">
        <f>IFERROR(B6/J6,0)</f>
        <v>6.4108628835997869E-2</v>
      </c>
      <c r="O6" s="39">
        <f>IFERROR(I6/H6,0)</f>
        <v>1.7927910926589921E-2</v>
      </c>
      <c r="P6" s="37">
        <f>D6*250</f>
        <v>2811000</v>
      </c>
      <c r="Q6" s="40">
        <f>ABS(P6-B6)/B6</f>
        <v>3.4750813904432896</v>
      </c>
    </row>
    <row r="7" spans="1:17" ht="15" thickBot="1" x14ac:dyDescent="0.35">
      <c r="A7" s="43" t="s">
        <v>18</v>
      </c>
      <c r="B7" s="1">
        <v>53176</v>
      </c>
      <c r="C7" s="2"/>
      <c r="D7" s="1">
        <v>1896</v>
      </c>
      <c r="E7" s="2"/>
      <c r="F7" s="1">
        <v>20728</v>
      </c>
      <c r="G7" s="1">
        <v>30552</v>
      </c>
      <c r="H7" s="1">
        <v>9234</v>
      </c>
      <c r="I7" s="2">
        <v>329</v>
      </c>
      <c r="J7" s="1">
        <v>631008</v>
      </c>
      <c r="K7" s="1">
        <v>109574</v>
      </c>
      <c r="L7" s="1">
        <v>5758736</v>
      </c>
      <c r="M7" s="48"/>
      <c r="N7" s="38">
        <f>IFERROR(B7/J7,0)</f>
        <v>8.4271514782696885E-2</v>
      </c>
      <c r="O7" s="39">
        <f>IFERROR(I7/H7,0)</f>
        <v>3.5629196447909899E-2</v>
      </c>
      <c r="P7" s="37">
        <f>D7*250</f>
        <v>474000</v>
      </c>
      <c r="Q7" s="40">
        <f>ABS(P7-B7)/B7</f>
        <v>7.913795697307056</v>
      </c>
    </row>
    <row r="8" spans="1:17" ht="15" thickBot="1" x14ac:dyDescent="0.35">
      <c r="A8" s="43" t="s">
        <v>23</v>
      </c>
      <c r="B8" s="1">
        <v>50897</v>
      </c>
      <c r="C8" s="2"/>
      <c r="D8" s="1">
        <v>4453</v>
      </c>
      <c r="E8" s="2"/>
      <c r="F8" s="1">
        <v>30015</v>
      </c>
      <c r="G8" s="1">
        <v>16429</v>
      </c>
      <c r="H8" s="1">
        <v>14276</v>
      </c>
      <c r="I8" s="1">
        <v>1249</v>
      </c>
      <c r="J8" s="1">
        <v>935680</v>
      </c>
      <c r="K8" s="1">
        <v>262442</v>
      </c>
      <c r="L8" s="1">
        <v>3565287</v>
      </c>
      <c r="M8" s="48"/>
      <c r="N8" s="38">
        <f>IFERROR(B8/J8,0)</f>
        <v>5.4395733584131328E-2</v>
      </c>
      <c r="O8" s="39">
        <f>IFERROR(I8/H8,0)</f>
        <v>8.7489492855141501E-2</v>
      </c>
      <c r="P8" s="37">
        <f>D8*250</f>
        <v>1113250</v>
      </c>
      <c r="Q8" s="40">
        <f>ABS(P8-B8)/B8</f>
        <v>20.87260545808201</v>
      </c>
    </row>
    <row r="9" spans="1:17" ht="15" thickBot="1" x14ac:dyDescent="0.35">
      <c r="A9" s="43" t="s">
        <v>43</v>
      </c>
      <c r="B9" s="1">
        <v>16451</v>
      </c>
      <c r="C9" s="2"/>
      <c r="D9" s="2">
        <v>593</v>
      </c>
      <c r="E9" s="2"/>
      <c r="F9" s="1">
        <v>8671</v>
      </c>
      <c r="G9" s="1">
        <v>7187</v>
      </c>
      <c r="H9" s="1">
        <v>16894</v>
      </c>
      <c r="I9" s="2">
        <v>609</v>
      </c>
      <c r="J9" s="1">
        <v>210385</v>
      </c>
      <c r="K9" s="1">
        <v>216053</v>
      </c>
      <c r="L9" s="1">
        <v>973764</v>
      </c>
      <c r="M9" s="48"/>
      <c r="N9" s="38">
        <f>IFERROR(B9/J9,0)</f>
        <v>7.8194738218028859E-2</v>
      </c>
      <c r="O9" s="39">
        <f>IFERROR(I9/H9,0)</f>
        <v>3.6048301172013734E-2</v>
      </c>
      <c r="P9" s="37">
        <f>D9*250</f>
        <v>148250</v>
      </c>
      <c r="Q9" s="40">
        <f>ABS(P9-B9)/B9</f>
        <v>8.0116102364597896</v>
      </c>
    </row>
    <row r="10" spans="1:17" ht="15" thickBot="1" x14ac:dyDescent="0.35">
      <c r="A10" s="43" t="s">
        <v>63</v>
      </c>
      <c r="B10" s="1">
        <v>13220</v>
      </c>
      <c r="C10" s="2"/>
      <c r="D10" s="2">
        <v>597</v>
      </c>
      <c r="E10" s="2"/>
      <c r="F10" s="1">
        <v>10493</v>
      </c>
      <c r="G10" s="1">
        <v>2130</v>
      </c>
      <c r="H10" s="1">
        <v>18732</v>
      </c>
      <c r="I10" s="2">
        <v>846</v>
      </c>
      <c r="J10" s="1">
        <v>242852</v>
      </c>
      <c r="K10" s="1">
        <v>344105</v>
      </c>
      <c r="L10" s="1">
        <v>705749</v>
      </c>
      <c r="M10" s="48"/>
      <c r="N10" s="38">
        <f>IFERROR(B10/J10,0)</f>
        <v>5.4436446889463544E-2</v>
      </c>
      <c r="O10" s="39">
        <f>IFERROR(I10/H10,0)</f>
        <v>4.5163356822549648E-2</v>
      </c>
      <c r="P10" s="37">
        <f>D10*250</f>
        <v>149250</v>
      </c>
      <c r="Q10" s="40">
        <f>ABS(P10-B10)/B10</f>
        <v>10.289712556732225</v>
      </c>
    </row>
    <row r="11" spans="1:17" ht="15" thickBot="1" x14ac:dyDescent="0.35">
      <c r="A11" s="43" t="s">
        <v>13</v>
      </c>
      <c r="B11" s="1">
        <v>573416</v>
      </c>
      <c r="C11" s="2"/>
      <c r="D11" s="1">
        <v>9458</v>
      </c>
      <c r="E11" s="2"/>
      <c r="F11" s="1">
        <v>53305</v>
      </c>
      <c r="G11" s="1">
        <v>510653</v>
      </c>
      <c r="H11" s="1">
        <v>26698</v>
      </c>
      <c r="I11" s="2">
        <v>440</v>
      </c>
      <c r="J11" s="1">
        <v>4232917</v>
      </c>
      <c r="K11" s="1">
        <v>197084</v>
      </c>
      <c r="L11" s="1">
        <v>21477737</v>
      </c>
      <c r="M11" s="48"/>
      <c r="N11" s="38">
        <f>IFERROR(B11/J11,0)</f>
        <v>0.13546592101853167</v>
      </c>
      <c r="O11" s="39">
        <f>IFERROR(I11/H11,0)</f>
        <v>1.6480635253577049E-2</v>
      </c>
      <c r="P11" s="37">
        <f>D11*250</f>
        <v>2364500</v>
      </c>
      <c r="Q11" s="40">
        <f>ABS(P11-B11)/B11</f>
        <v>3.1235333510052037</v>
      </c>
    </row>
    <row r="12" spans="1:17" ht="15" thickBot="1" x14ac:dyDescent="0.35">
      <c r="A12" s="43" t="s">
        <v>16</v>
      </c>
      <c r="B12" s="1">
        <v>237030</v>
      </c>
      <c r="C12" s="2"/>
      <c r="D12" s="1">
        <v>4702</v>
      </c>
      <c r="E12" s="2"/>
      <c r="F12" s="2" t="s">
        <v>102</v>
      </c>
      <c r="G12" s="2" t="s">
        <v>102</v>
      </c>
      <c r="H12" s="1">
        <v>22325</v>
      </c>
      <c r="I12" s="2">
        <v>443</v>
      </c>
      <c r="J12" s="1">
        <v>2259110</v>
      </c>
      <c r="K12" s="1">
        <v>212774</v>
      </c>
      <c r="L12" s="1">
        <v>10617423</v>
      </c>
      <c r="M12" s="48"/>
      <c r="N12" s="38">
        <f>IFERROR(B12/J12,0)</f>
        <v>0.10492184975499201</v>
      </c>
      <c r="O12" s="39">
        <f>IFERROR(I12/H12,0)</f>
        <v>1.9843225083986563E-2</v>
      </c>
      <c r="P12" s="37">
        <f>D12*250</f>
        <v>1175500</v>
      </c>
      <c r="Q12" s="40">
        <f>ABS(P12-B12)/B12</f>
        <v>3.9592878538581613</v>
      </c>
    </row>
    <row r="13" spans="1:17" ht="13.5" thickBot="1" x14ac:dyDescent="0.35">
      <c r="A13" s="46" t="s">
        <v>64</v>
      </c>
      <c r="B13" s="2">
        <v>502</v>
      </c>
      <c r="C13" s="2"/>
      <c r="D13" s="2">
        <v>5</v>
      </c>
      <c r="E13" s="2"/>
      <c r="F13" s="2">
        <v>346</v>
      </c>
      <c r="G13" s="2">
        <v>151</v>
      </c>
      <c r="H13" s="2"/>
      <c r="I13" s="2"/>
      <c r="J13" s="1">
        <v>27239</v>
      </c>
      <c r="K13" s="2"/>
      <c r="L13" s="2"/>
      <c r="M13" s="48"/>
      <c r="N13" s="38">
        <f>IFERROR(B13/J13,0)</f>
        <v>1.842945776276662E-2</v>
      </c>
      <c r="O13" s="39">
        <f>IFERROR(I13/H13,0)</f>
        <v>0</v>
      </c>
      <c r="P13" s="37">
        <f>D13*250</f>
        <v>1250</v>
      </c>
      <c r="Q13" s="40">
        <f>ABS(P13-B13)/B13</f>
        <v>1.4900398406374502</v>
      </c>
    </row>
    <row r="14" spans="1:17" ht="15" thickBot="1" x14ac:dyDescent="0.35">
      <c r="A14" s="43" t="s">
        <v>47</v>
      </c>
      <c r="B14" s="1">
        <v>5042</v>
      </c>
      <c r="C14" s="2"/>
      <c r="D14" s="2">
        <v>40</v>
      </c>
      <c r="E14" s="2"/>
      <c r="F14" s="1">
        <v>1841</v>
      </c>
      <c r="G14" s="1">
        <v>3161</v>
      </c>
      <c r="H14" s="1">
        <v>3561</v>
      </c>
      <c r="I14" s="2">
        <v>28</v>
      </c>
      <c r="J14" s="1">
        <v>206537</v>
      </c>
      <c r="K14" s="1">
        <v>145873</v>
      </c>
      <c r="L14" s="1">
        <v>1415872</v>
      </c>
      <c r="M14" s="48"/>
      <c r="N14" s="38">
        <f>IFERROR(B14/J14,0)</f>
        <v>2.4412090811815799E-2</v>
      </c>
      <c r="O14" s="39">
        <f>IFERROR(I14/H14,0)</f>
        <v>7.8629598427408035E-3</v>
      </c>
      <c r="P14" s="37">
        <f>D14*250</f>
        <v>10000</v>
      </c>
      <c r="Q14" s="40">
        <f>ABS(P14-B14)/B14</f>
        <v>0.98333994446648154</v>
      </c>
    </row>
    <row r="15" spans="1:17" ht="15" thickBot="1" x14ac:dyDescent="0.35">
      <c r="A15" s="43" t="s">
        <v>49</v>
      </c>
      <c r="B15" s="1">
        <v>27660</v>
      </c>
      <c r="C15" s="2"/>
      <c r="D15" s="2">
        <v>269</v>
      </c>
      <c r="E15" s="2"/>
      <c r="F15" s="1">
        <v>10883</v>
      </c>
      <c r="G15" s="1">
        <v>16508</v>
      </c>
      <c r="H15" s="1">
        <v>15478</v>
      </c>
      <c r="I15" s="2">
        <v>151</v>
      </c>
      <c r="J15" s="1">
        <v>222668</v>
      </c>
      <c r="K15" s="1">
        <v>124600</v>
      </c>
      <c r="L15" s="1">
        <v>1787065</v>
      </c>
      <c r="M15" s="48"/>
      <c r="N15" s="38">
        <f>IFERROR(B15/J15,0)</f>
        <v>0.12422081304902366</v>
      </c>
      <c r="O15" s="39">
        <f>IFERROR(I15/H15,0)</f>
        <v>9.7557824008269803E-3</v>
      </c>
      <c r="P15" s="37">
        <f>D15*250</f>
        <v>67250</v>
      </c>
      <c r="Q15" s="40">
        <f>ABS(P15-B15)/B15</f>
        <v>1.4313087490961678</v>
      </c>
    </row>
    <row r="16" spans="1:17" ht="15" thickBot="1" x14ac:dyDescent="0.35">
      <c r="A16" s="43" t="s">
        <v>12</v>
      </c>
      <c r="B16" s="1">
        <v>207413</v>
      </c>
      <c r="C16" s="2"/>
      <c r="D16" s="1">
        <v>7955</v>
      </c>
      <c r="E16" s="2"/>
      <c r="F16" s="1">
        <v>147136</v>
      </c>
      <c r="G16" s="1">
        <v>52322</v>
      </c>
      <c r="H16" s="1">
        <v>16368</v>
      </c>
      <c r="I16" s="2">
        <v>628</v>
      </c>
      <c r="J16" s="1">
        <v>3366851</v>
      </c>
      <c r="K16" s="1">
        <v>265696</v>
      </c>
      <c r="L16" s="1">
        <v>12671821</v>
      </c>
      <c r="M16" s="48"/>
      <c r="N16" s="38">
        <f>IFERROR(B16/J16,0)</f>
        <v>6.1604448786120918E-2</v>
      </c>
      <c r="O16" s="39">
        <f>IFERROR(I16/H16,0)</f>
        <v>3.8367546432062562E-2</v>
      </c>
      <c r="P16" s="37">
        <f>D16*250</f>
        <v>1988750</v>
      </c>
      <c r="Q16" s="40">
        <f>ABS(P16-B16)/B16</f>
        <v>8.5883575282166493</v>
      </c>
    </row>
    <row r="17" spans="1:17" ht="15" thickBot="1" x14ac:dyDescent="0.35">
      <c r="A17" s="43" t="s">
        <v>27</v>
      </c>
      <c r="B17" s="1">
        <v>80415</v>
      </c>
      <c r="C17" s="2"/>
      <c r="D17" s="1">
        <v>3133</v>
      </c>
      <c r="E17" s="2"/>
      <c r="F17" s="1">
        <v>59801</v>
      </c>
      <c r="G17" s="1">
        <v>17481</v>
      </c>
      <c r="H17" s="1">
        <v>11945</v>
      </c>
      <c r="I17" s="2">
        <v>465</v>
      </c>
      <c r="J17" s="1">
        <v>1162594</v>
      </c>
      <c r="K17" s="1">
        <v>172691</v>
      </c>
      <c r="L17" s="1">
        <v>6732219</v>
      </c>
      <c r="M17" s="48"/>
      <c r="N17" s="38">
        <f>IFERROR(B17/J17,0)</f>
        <v>6.9168600560470805E-2</v>
      </c>
      <c r="O17" s="39">
        <f>IFERROR(I17/H17,0)</f>
        <v>3.892842193386354E-2</v>
      </c>
      <c r="P17" s="37">
        <f>D17*250</f>
        <v>783250</v>
      </c>
      <c r="Q17" s="40">
        <f>ABS(P17-B17)/B17</f>
        <v>8.740098240378039</v>
      </c>
    </row>
    <row r="18" spans="1:17" ht="15" thickBot="1" x14ac:dyDescent="0.35">
      <c r="A18" s="43" t="s">
        <v>41</v>
      </c>
      <c r="B18" s="1">
        <v>52539</v>
      </c>
      <c r="C18" s="45">
        <v>92</v>
      </c>
      <c r="D18" s="2">
        <v>975</v>
      </c>
      <c r="E18" s="2"/>
      <c r="F18" s="1">
        <v>40631</v>
      </c>
      <c r="G18" s="1">
        <v>10933</v>
      </c>
      <c r="H18" s="1">
        <v>16652</v>
      </c>
      <c r="I18" s="2">
        <v>309</v>
      </c>
      <c r="J18" s="1">
        <v>560345</v>
      </c>
      <c r="K18" s="1">
        <v>177601</v>
      </c>
      <c r="L18" s="1">
        <v>3155070</v>
      </c>
      <c r="M18" s="48"/>
      <c r="N18" s="38">
        <f>IFERROR(B18/J18,0)</f>
        <v>9.3761878842498814E-2</v>
      </c>
      <c r="O18" s="39">
        <f>IFERROR(I18/H18,0)</f>
        <v>1.855632957002162E-2</v>
      </c>
      <c r="P18" s="37">
        <f>D18*250</f>
        <v>243750</v>
      </c>
      <c r="Q18" s="40">
        <f>ABS(P18-B18)/B18</f>
        <v>3.6394107234625706</v>
      </c>
    </row>
    <row r="19" spans="1:17" ht="15" thickBot="1" x14ac:dyDescent="0.35">
      <c r="A19" s="43" t="s">
        <v>45</v>
      </c>
      <c r="B19" s="1">
        <v>34290</v>
      </c>
      <c r="C19" s="2"/>
      <c r="D19" s="2">
        <v>407</v>
      </c>
      <c r="E19" s="2"/>
      <c r="F19" s="1">
        <v>21957</v>
      </c>
      <c r="G19" s="1">
        <v>11926</v>
      </c>
      <c r="H19" s="1">
        <v>11770</v>
      </c>
      <c r="I19" s="2">
        <v>140</v>
      </c>
      <c r="J19" s="1">
        <v>343043</v>
      </c>
      <c r="K19" s="1">
        <v>117750</v>
      </c>
      <c r="L19" s="1">
        <v>2913314</v>
      </c>
      <c r="M19" s="48"/>
      <c r="N19" s="38">
        <f>IFERROR(B19/J19,0)</f>
        <v>9.9958314263809495E-2</v>
      </c>
      <c r="O19" s="39">
        <f>IFERROR(I19/H19,0)</f>
        <v>1.18946474086661E-2</v>
      </c>
      <c r="P19" s="37">
        <f>D19*250</f>
        <v>101750</v>
      </c>
      <c r="Q19" s="40">
        <f>ABS(P19-B19)/B19</f>
        <v>1.9673374161563137</v>
      </c>
    </row>
    <row r="20" spans="1:17" ht="15" thickBot="1" x14ac:dyDescent="0.35">
      <c r="A20" s="43" t="s">
        <v>38</v>
      </c>
      <c r="B20" s="1">
        <v>39315</v>
      </c>
      <c r="C20" s="2"/>
      <c r="D20" s="2">
        <v>813</v>
      </c>
      <c r="E20" s="2"/>
      <c r="F20" s="1">
        <v>9091</v>
      </c>
      <c r="G20" s="1">
        <v>29411</v>
      </c>
      <c r="H20" s="1">
        <v>8800</v>
      </c>
      <c r="I20" s="2">
        <v>182</v>
      </c>
      <c r="J20" s="1">
        <v>754985</v>
      </c>
      <c r="K20" s="1">
        <v>168988</v>
      </c>
      <c r="L20" s="1">
        <v>4467673</v>
      </c>
      <c r="M20" s="48"/>
      <c r="N20" s="38">
        <f>IFERROR(B20/J20,0)</f>
        <v>5.2073882262561509E-2</v>
      </c>
      <c r="O20" s="39">
        <f>IFERROR(I20/H20,0)</f>
        <v>2.0681818181818183E-2</v>
      </c>
      <c r="P20" s="37">
        <f>D20*250</f>
        <v>203250</v>
      </c>
      <c r="Q20" s="40">
        <f>ABS(P20-B20)/B20</f>
        <v>4.1697825257535293</v>
      </c>
    </row>
    <row r="21" spans="1:17" ht="15" thickBot="1" x14ac:dyDescent="0.35">
      <c r="A21" s="43" t="s">
        <v>14</v>
      </c>
      <c r="B21" s="1">
        <v>137918</v>
      </c>
      <c r="C21" s="2"/>
      <c r="D21" s="1">
        <v>4507</v>
      </c>
      <c r="E21" s="2"/>
      <c r="F21" s="1">
        <v>103512</v>
      </c>
      <c r="G21" s="1">
        <v>29899</v>
      </c>
      <c r="H21" s="1">
        <v>29667</v>
      </c>
      <c r="I21" s="2">
        <v>969</v>
      </c>
      <c r="J21" s="1">
        <v>1658087</v>
      </c>
      <c r="K21" s="1">
        <v>356670</v>
      </c>
      <c r="L21" s="1">
        <v>4648794</v>
      </c>
      <c r="M21" s="48"/>
      <c r="N21" s="38">
        <f>IFERROR(B21/J21,0)</f>
        <v>8.3178988798537107E-2</v>
      </c>
      <c r="O21" s="39">
        <f>IFERROR(I21/H21,0)</f>
        <v>3.2662554353321875E-2</v>
      </c>
      <c r="P21" s="37">
        <f>D21*250</f>
        <v>1126750</v>
      </c>
      <c r="Q21" s="40">
        <f>ABS(P21-B21)/B21</f>
        <v>7.1697095375512987</v>
      </c>
    </row>
    <row r="22" spans="1:17" ht="15" thickBot="1" x14ac:dyDescent="0.35">
      <c r="A22" s="43" t="s">
        <v>39</v>
      </c>
      <c r="B22" s="1">
        <v>4168</v>
      </c>
      <c r="C22" s="2"/>
      <c r="D22" s="2">
        <v>127</v>
      </c>
      <c r="E22" s="2"/>
      <c r="F22" s="1">
        <v>3624</v>
      </c>
      <c r="G22" s="2">
        <v>417</v>
      </c>
      <c r="H22" s="1">
        <v>3101</v>
      </c>
      <c r="I22" s="2">
        <v>94</v>
      </c>
      <c r="J22" s="1">
        <v>219056</v>
      </c>
      <c r="K22" s="1">
        <v>162962</v>
      </c>
      <c r="L22" s="1">
        <v>1344212</v>
      </c>
      <c r="M22" s="48"/>
      <c r="N22" s="38">
        <f>IFERROR(B22/J22,0)</f>
        <v>1.9027098093638155E-2</v>
      </c>
      <c r="O22" s="39">
        <f>IFERROR(I22/H22,0)</f>
        <v>3.0312802321831669E-2</v>
      </c>
      <c r="P22" s="37">
        <f>D22*250</f>
        <v>31750</v>
      </c>
      <c r="Q22" s="40">
        <f>ABS(P22-B22)/B22</f>
        <v>6.6175623800383878</v>
      </c>
    </row>
    <row r="23" spans="1:17" ht="15" thickBot="1" x14ac:dyDescent="0.35">
      <c r="A23" s="43" t="s">
        <v>26</v>
      </c>
      <c r="B23" s="1">
        <v>100212</v>
      </c>
      <c r="C23" s="2"/>
      <c r="D23" s="1">
        <v>3639</v>
      </c>
      <c r="E23" s="2"/>
      <c r="F23" s="1">
        <v>6004</v>
      </c>
      <c r="G23" s="1">
        <v>90569</v>
      </c>
      <c r="H23" s="1">
        <v>16576</v>
      </c>
      <c r="I23" s="2">
        <v>602</v>
      </c>
      <c r="J23" s="1">
        <v>1616782</v>
      </c>
      <c r="K23" s="1">
        <v>267428</v>
      </c>
      <c r="L23" s="1">
        <v>6045680</v>
      </c>
      <c r="M23" s="48"/>
      <c r="N23" s="38">
        <f>IFERROR(B23/J23,0)</f>
        <v>6.198238228777906E-2</v>
      </c>
      <c r="O23" s="39">
        <f>IFERROR(I23/H23,0)</f>
        <v>3.6317567567567564E-2</v>
      </c>
      <c r="P23" s="37">
        <f>D23*250</f>
        <v>909750</v>
      </c>
      <c r="Q23" s="40">
        <f>ABS(P23-B23)/B23</f>
        <v>8.078254101305232</v>
      </c>
    </row>
    <row r="24" spans="1:17" ht="15" thickBot="1" x14ac:dyDescent="0.35">
      <c r="A24" s="43" t="s">
        <v>17</v>
      </c>
      <c r="B24" s="1">
        <v>123593</v>
      </c>
      <c r="C24" s="2"/>
      <c r="D24" s="1">
        <v>8838</v>
      </c>
      <c r="E24" s="2"/>
      <c r="F24" s="1">
        <v>100486</v>
      </c>
      <c r="G24" s="1">
        <v>14269</v>
      </c>
      <c r="H24" s="1">
        <v>17932</v>
      </c>
      <c r="I24" s="1">
        <v>1282</v>
      </c>
      <c r="J24" s="1">
        <v>1615150</v>
      </c>
      <c r="K24" s="1">
        <v>234334</v>
      </c>
      <c r="L24" s="1">
        <v>6892503</v>
      </c>
      <c r="M24" s="48"/>
      <c r="N24" s="38">
        <f>IFERROR(B24/J24,0)</f>
        <v>7.6521066154846301E-2</v>
      </c>
      <c r="O24" s="39">
        <f>IFERROR(I24/H24,0)</f>
        <v>7.1492304260539818E-2</v>
      </c>
      <c r="P24" s="37">
        <f>D24*250</f>
        <v>2209500</v>
      </c>
      <c r="Q24" s="40">
        <f>ABS(P24-B24)/B24</f>
        <v>16.877226056491871</v>
      </c>
    </row>
    <row r="25" spans="1:17" ht="15" thickBot="1" x14ac:dyDescent="0.35">
      <c r="A25" s="43" t="s">
        <v>11</v>
      </c>
      <c r="B25" s="1">
        <v>102259</v>
      </c>
      <c r="C25" s="2"/>
      <c r="D25" s="1">
        <v>6592</v>
      </c>
      <c r="E25" s="2"/>
      <c r="F25" s="1">
        <v>67778</v>
      </c>
      <c r="G25" s="1">
        <v>27889</v>
      </c>
      <c r="H25" s="1">
        <v>10239</v>
      </c>
      <c r="I25" s="2">
        <v>660</v>
      </c>
      <c r="J25" s="1">
        <v>2587612</v>
      </c>
      <c r="K25" s="1">
        <v>259102</v>
      </c>
      <c r="L25" s="1">
        <v>9986857</v>
      </c>
      <c r="M25" s="48"/>
      <c r="N25" s="38">
        <f>IFERROR(B25/J25,0)</f>
        <v>3.9518675906588779E-2</v>
      </c>
      <c r="O25" s="39">
        <f>IFERROR(I25/H25,0)</f>
        <v>6.4459419865221218E-2</v>
      </c>
      <c r="P25" s="37">
        <f>D25*250</f>
        <v>1648000</v>
      </c>
      <c r="Q25" s="40">
        <f>ABS(P25-B25)/B25</f>
        <v>15.11594089517793</v>
      </c>
    </row>
    <row r="26" spans="1:17" ht="15" thickBot="1" x14ac:dyDescent="0.35">
      <c r="A26" s="43" t="s">
        <v>32</v>
      </c>
      <c r="B26" s="1">
        <v>65152</v>
      </c>
      <c r="C26" s="2"/>
      <c r="D26" s="1">
        <v>1752</v>
      </c>
      <c r="E26" s="2"/>
      <c r="F26" s="1">
        <v>58196</v>
      </c>
      <c r="G26" s="1">
        <v>5204</v>
      </c>
      <c r="H26" s="1">
        <v>11553</v>
      </c>
      <c r="I26" s="2">
        <v>311</v>
      </c>
      <c r="J26" s="1">
        <v>1254208</v>
      </c>
      <c r="K26" s="1">
        <v>222392</v>
      </c>
      <c r="L26" s="1">
        <v>5639632</v>
      </c>
      <c r="M26" s="48"/>
      <c r="N26" s="38">
        <f>IFERROR(B26/J26,0)</f>
        <v>5.1946726539776493E-2</v>
      </c>
      <c r="O26" s="39">
        <f>IFERROR(I26/H26,0)</f>
        <v>2.6919414870596382E-2</v>
      </c>
      <c r="P26" s="37">
        <f>D26*250</f>
        <v>438000</v>
      </c>
      <c r="Q26" s="40">
        <f>ABS(P26-B26)/B26</f>
        <v>5.7227406679764243</v>
      </c>
    </row>
    <row r="27" spans="1:17" ht="15" thickBot="1" x14ac:dyDescent="0.35">
      <c r="A27" s="43" t="s">
        <v>30</v>
      </c>
      <c r="B27" s="1">
        <v>72136</v>
      </c>
      <c r="C27" s="2"/>
      <c r="D27" s="1">
        <v>2084</v>
      </c>
      <c r="E27" s="2"/>
      <c r="F27" s="1">
        <v>49836</v>
      </c>
      <c r="G27" s="1">
        <v>20216</v>
      </c>
      <c r="H27" s="1">
        <v>24238</v>
      </c>
      <c r="I27" s="2">
        <v>700</v>
      </c>
      <c r="J27" s="1">
        <v>536310</v>
      </c>
      <c r="K27" s="1">
        <v>180203</v>
      </c>
      <c r="L27" s="1">
        <v>2976149</v>
      </c>
      <c r="M27" s="48"/>
      <c r="N27" s="38">
        <f>IFERROR(B27/J27,0)</f>
        <v>0.13450429788741586</v>
      </c>
      <c r="O27" s="39">
        <f>IFERROR(I27/H27,0)</f>
        <v>2.8880270649393514E-2</v>
      </c>
      <c r="P27" s="37">
        <f>D27*250</f>
        <v>521000</v>
      </c>
      <c r="Q27" s="40">
        <f>ABS(P27-B27)/B27</f>
        <v>6.2224686702894534</v>
      </c>
    </row>
    <row r="28" spans="1:17" ht="15" thickBot="1" x14ac:dyDescent="0.35">
      <c r="A28" s="43" t="s">
        <v>35</v>
      </c>
      <c r="B28" s="1">
        <v>68458</v>
      </c>
      <c r="C28" s="45">
        <v>983</v>
      </c>
      <c r="D28" s="1">
        <v>1457</v>
      </c>
      <c r="E28" s="44">
        <v>5</v>
      </c>
      <c r="F28" s="1">
        <v>10371</v>
      </c>
      <c r="G28" s="1">
        <v>56630</v>
      </c>
      <c r="H28" s="1">
        <v>11154</v>
      </c>
      <c r="I28" s="2">
        <v>237</v>
      </c>
      <c r="J28" s="1">
        <v>910121</v>
      </c>
      <c r="K28" s="1">
        <v>148290</v>
      </c>
      <c r="L28" s="1">
        <v>6137428</v>
      </c>
      <c r="M28" s="48"/>
      <c r="N28" s="38">
        <f>IFERROR(B28/J28,0)</f>
        <v>7.5218569838515978E-2</v>
      </c>
      <c r="O28" s="39">
        <f>IFERROR(I28/H28,0)</f>
        <v>2.1247982786444325E-2</v>
      </c>
      <c r="P28" s="37">
        <f>D28*250</f>
        <v>364250</v>
      </c>
      <c r="Q28" s="40">
        <f>ABS(P28-B28)/B28</f>
        <v>4.3207806246165532</v>
      </c>
    </row>
    <row r="29" spans="1:17" ht="15" thickBot="1" x14ac:dyDescent="0.35">
      <c r="A29" s="43" t="s">
        <v>51</v>
      </c>
      <c r="B29" s="1">
        <v>5750</v>
      </c>
      <c r="C29" s="2"/>
      <c r="D29" s="2">
        <v>82</v>
      </c>
      <c r="E29" s="2"/>
      <c r="F29" s="1">
        <v>4145</v>
      </c>
      <c r="G29" s="1">
        <v>1523</v>
      </c>
      <c r="H29" s="1">
        <v>5380</v>
      </c>
      <c r="I29" s="2">
        <v>77</v>
      </c>
      <c r="J29" s="1">
        <v>201924</v>
      </c>
      <c r="K29" s="1">
        <v>188930</v>
      </c>
      <c r="L29" s="1">
        <v>1068778</v>
      </c>
      <c r="M29" s="48"/>
      <c r="N29" s="38">
        <f>IFERROR(B29/J29,0)</f>
        <v>2.847606029991482E-2</v>
      </c>
      <c r="O29" s="39">
        <f>IFERROR(I29/H29,0)</f>
        <v>1.4312267657992565E-2</v>
      </c>
      <c r="P29" s="37">
        <f>D29*250</f>
        <v>20500</v>
      </c>
      <c r="Q29" s="40">
        <f>ABS(P29-B29)/B29</f>
        <v>2.5652173913043477</v>
      </c>
    </row>
    <row r="30" spans="1:17" ht="15" thickBot="1" x14ac:dyDescent="0.35">
      <c r="A30" s="43" t="s">
        <v>50</v>
      </c>
      <c r="B30" s="1">
        <v>30372</v>
      </c>
      <c r="C30" s="2"/>
      <c r="D30" s="2">
        <v>361</v>
      </c>
      <c r="E30" s="2"/>
      <c r="F30" s="1">
        <v>22483</v>
      </c>
      <c r="G30" s="1">
        <v>7528</v>
      </c>
      <c r="H30" s="1">
        <v>15701</v>
      </c>
      <c r="I30" s="2">
        <v>187</v>
      </c>
      <c r="J30" s="1">
        <v>323287</v>
      </c>
      <c r="K30" s="1">
        <v>167125</v>
      </c>
      <c r="L30" s="1">
        <v>1934408</v>
      </c>
      <c r="M30" s="48"/>
      <c r="N30" s="38">
        <f>IFERROR(B30/J30,0)</f>
        <v>9.3947483196045622E-2</v>
      </c>
      <c r="O30" s="39">
        <f>IFERROR(I30/H30,0)</f>
        <v>1.1910069422329788E-2</v>
      </c>
      <c r="P30" s="37">
        <f>D30*250</f>
        <v>90250</v>
      </c>
      <c r="Q30" s="40">
        <f>ABS(P30-B30)/B30</f>
        <v>1.9714868958251022</v>
      </c>
    </row>
    <row r="31" spans="1:17" ht="15" thickBot="1" x14ac:dyDescent="0.35">
      <c r="A31" s="43" t="s">
        <v>31</v>
      </c>
      <c r="B31" s="1">
        <v>61305</v>
      </c>
      <c r="C31" s="2"/>
      <c r="D31" s="1">
        <v>1072</v>
      </c>
      <c r="E31" s="2"/>
      <c r="F31" s="1">
        <v>26011</v>
      </c>
      <c r="G31" s="1">
        <v>34222</v>
      </c>
      <c r="H31" s="1">
        <v>19903</v>
      </c>
      <c r="I31" s="2">
        <v>348</v>
      </c>
      <c r="J31" s="1">
        <v>752065</v>
      </c>
      <c r="K31" s="1">
        <v>244165</v>
      </c>
      <c r="L31" s="1">
        <v>3080156</v>
      </c>
      <c r="M31" s="48"/>
      <c r="N31" s="38">
        <f>IFERROR(B31/J31,0)</f>
        <v>8.1515560490117212E-2</v>
      </c>
      <c r="O31" s="39">
        <f>IFERROR(I31/H31,0)</f>
        <v>1.7484801286238257E-2</v>
      </c>
      <c r="P31" s="37">
        <f>D31*250</f>
        <v>268000</v>
      </c>
      <c r="Q31" s="40">
        <f>ABS(P31-B31)/B31</f>
        <v>3.3715846994535519</v>
      </c>
    </row>
    <row r="32" spans="1:17" ht="15" thickBot="1" x14ac:dyDescent="0.35">
      <c r="A32" s="43" t="s">
        <v>42</v>
      </c>
      <c r="B32" s="1">
        <v>6988</v>
      </c>
      <c r="C32" s="2"/>
      <c r="D32" s="2">
        <v>423</v>
      </c>
      <c r="E32" s="2"/>
      <c r="F32" s="1">
        <v>6287</v>
      </c>
      <c r="G32" s="2">
        <v>278</v>
      </c>
      <c r="H32" s="1">
        <v>5139</v>
      </c>
      <c r="I32" s="2">
        <v>311</v>
      </c>
      <c r="J32" s="1">
        <v>213600</v>
      </c>
      <c r="K32" s="1">
        <v>157092</v>
      </c>
      <c r="L32" s="1">
        <v>1359711</v>
      </c>
      <c r="M32" s="48"/>
      <c r="N32" s="38">
        <f>IFERROR(B32/J32,0)</f>
        <v>3.2715355805243443E-2</v>
      </c>
      <c r="O32" s="39">
        <f>IFERROR(I32/H32,0)</f>
        <v>6.0517610430044756E-2</v>
      </c>
      <c r="P32" s="37">
        <f>D32*250</f>
        <v>105750</v>
      </c>
      <c r="Q32" s="40">
        <f>ABS(P32-B32)/B32</f>
        <v>14.133085289066972</v>
      </c>
    </row>
    <row r="33" spans="1:17" ht="15" thickBot="1" x14ac:dyDescent="0.35">
      <c r="A33" s="43" t="s">
        <v>8</v>
      </c>
      <c r="B33" s="1">
        <v>193220</v>
      </c>
      <c r="C33" s="2"/>
      <c r="D33" s="1">
        <v>15990</v>
      </c>
      <c r="E33" s="2"/>
      <c r="F33" s="1">
        <v>157291</v>
      </c>
      <c r="G33" s="1">
        <v>19939</v>
      </c>
      <c r="H33" s="1">
        <v>21754</v>
      </c>
      <c r="I33" s="1">
        <v>1800</v>
      </c>
      <c r="J33" s="1">
        <v>2490186</v>
      </c>
      <c r="K33" s="1">
        <v>280357</v>
      </c>
      <c r="L33" s="1">
        <v>8882190</v>
      </c>
      <c r="M33" s="48"/>
      <c r="N33" s="38">
        <f>IFERROR(B33/J33,0)</f>
        <v>7.7592597500748942E-2</v>
      </c>
      <c r="O33" s="39">
        <f>IFERROR(I33/H33,0)</f>
        <v>8.2743403511997798E-2</v>
      </c>
      <c r="P33" s="37">
        <f>D33*250</f>
        <v>3997500</v>
      </c>
      <c r="Q33" s="40">
        <f>ABS(P33-B33)/B33</f>
        <v>19.688852085705413</v>
      </c>
    </row>
    <row r="34" spans="1:17" ht="15" thickBot="1" x14ac:dyDescent="0.35">
      <c r="A34" s="43" t="s">
        <v>44</v>
      </c>
      <c r="B34" s="1">
        <v>23408</v>
      </c>
      <c r="C34" s="2"/>
      <c r="D34" s="2">
        <v>714</v>
      </c>
      <c r="E34" s="2"/>
      <c r="F34" s="1">
        <v>10481</v>
      </c>
      <c r="G34" s="1">
        <v>12213</v>
      </c>
      <c r="H34" s="1">
        <v>11164</v>
      </c>
      <c r="I34" s="2">
        <v>341</v>
      </c>
      <c r="J34" s="1">
        <v>670573</v>
      </c>
      <c r="K34" s="1">
        <v>319803</v>
      </c>
      <c r="L34" s="1">
        <v>2096829</v>
      </c>
      <c r="M34" s="49"/>
      <c r="N34" s="38">
        <f>IFERROR(B34/J34,0)</f>
        <v>3.4907459739655491E-2</v>
      </c>
      <c r="O34" s="39">
        <f>IFERROR(I34/H34,0)</f>
        <v>3.0544607667502686E-2</v>
      </c>
      <c r="P34" s="37">
        <f>D34*250</f>
        <v>178500</v>
      </c>
      <c r="Q34" s="40">
        <f>ABS(P34-B34)/B34</f>
        <v>6.6255980861244019</v>
      </c>
    </row>
    <row r="35" spans="1:17" ht="15" thickBot="1" x14ac:dyDescent="0.35">
      <c r="A35" s="43" t="s">
        <v>7</v>
      </c>
      <c r="B35" s="1">
        <v>455598</v>
      </c>
      <c r="C35" s="2"/>
      <c r="D35" s="1">
        <v>32910</v>
      </c>
      <c r="E35" s="2"/>
      <c r="F35" s="1">
        <v>353609</v>
      </c>
      <c r="G35" s="1">
        <v>69079</v>
      </c>
      <c r="H35" s="1">
        <v>23420</v>
      </c>
      <c r="I35" s="1">
        <v>1692</v>
      </c>
      <c r="J35" s="1">
        <v>7068196</v>
      </c>
      <c r="K35" s="1">
        <v>363337</v>
      </c>
      <c r="L35" s="1">
        <v>19453561</v>
      </c>
      <c r="M35" s="48"/>
      <c r="N35" s="38">
        <f>IFERROR(B35/J35,0)</f>
        <v>6.4457465525856947E-2</v>
      </c>
      <c r="O35" s="39">
        <f>IFERROR(I35/H35,0)</f>
        <v>7.224594363791631E-2</v>
      </c>
      <c r="P35" s="37">
        <f>D35*250</f>
        <v>8227500</v>
      </c>
      <c r="Q35" s="40">
        <f>ABS(P35-B35)/B35</f>
        <v>17.0586833129206</v>
      </c>
    </row>
    <row r="36" spans="1:17" ht="15" thickBot="1" x14ac:dyDescent="0.35">
      <c r="A36" s="43" t="s">
        <v>24</v>
      </c>
      <c r="B36" s="1">
        <v>145569</v>
      </c>
      <c r="C36" s="2"/>
      <c r="D36" s="1">
        <v>2376</v>
      </c>
      <c r="E36" s="2"/>
      <c r="F36" s="1">
        <v>116969</v>
      </c>
      <c r="G36" s="1">
        <v>26224</v>
      </c>
      <c r="H36" s="1">
        <v>13879</v>
      </c>
      <c r="I36" s="2">
        <v>227</v>
      </c>
      <c r="J36" s="1">
        <v>1924646</v>
      </c>
      <c r="K36" s="1">
        <v>183508</v>
      </c>
      <c r="L36" s="1">
        <v>10488084</v>
      </c>
      <c r="M36" s="48"/>
      <c r="N36" s="38">
        <f>IFERROR(B36/J36,0)</f>
        <v>7.5634168569181037E-2</v>
      </c>
      <c r="O36" s="39">
        <f>IFERROR(I36/H36,0)</f>
        <v>1.6355645219396212E-2</v>
      </c>
      <c r="P36" s="37">
        <f>D36*250</f>
        <v>594000</v>
      </c>
      <c r="Q36" s="40">
        <f>ABS(P36-B36)/B36</f>
        <v>3.0805391257754056</v>
      </c>
    </row>
    <row r="37" spans="1:17" ht="15" thickBot="1" x14ac:dyDescent="0.35">
      <c r="A37" s="43" t="s">
        <v>53</v>
      </c>
      <c r="B37" s="1">
        <v>8587</v>
      </c>
      <c r="C37" s="2"/>
      <c r="D37" s="2">
        <v>125</v>
      </c>
      <c r="E37" s="2"/>
      <c r="F37" s="1">
        <v>7249</v>
      </c>
      <c r="G37" s="1">
        <v>1213</v>
      </c>
      <c r="H37" s="1">
        <v>11268</v>
      </c>
      <c r="I37" s="2">
        <v>164</v>
      </c>
      <c r="J37" s="1">
        <v>179800</v>
      </c>
      <c r="K37" s="1">
        <v>235939</v>
      </c>
      <c r="L37" s="1">
        <v>762062</v>
      </c>
      <c r="M37" s="48"/>
      <c r="N37" s="38">
        <f>IFERROR(B37/J37,0)</f>
        <v>4.7758620689655175E-2</v>
      </c>
      <c r="O37" s="39">
        <f>IFERROR(I37/H37,0)</f>
        <v>1.4554490592829251E-2</v>
      </c>
      <c r="P37" s="37">
        <f>D37*250</f>
        <v>31250</v>
      </c>
      <c r="Q37" s="40">
        <f>ABS(P37-B37)/B37</f>
        <v>2.6392220798882029</v>
      </c>
    </row>
    <row r="38" spans="1:17" ht="13.5" thickBot="1" x14ac:dyDescent="0.35">
      <c r="A38" s="46" t="s">
        <v>67</v>
      </c>
      <c r="B38" s="2">
        <v>50</v>
      </c>
      <c r="C38" s="2"/>
      <c r="D38" s="2">
        <v>2</v>
      </c>
      <c r="E38" s="2"/>
      <c r="F38" s="2">
        <v>19</v>
      </c>
      <c r="G38" s="2">
        <v>29</v>
      </c>
      <c r="H38" s="2"/>
      <c r="I38" s="2"/>
      <c r="J38" s="1">
        <v>14419</v>
      </c>
      <c r="K38" s="2"/>
      <c r="L38" s="2"/>
      <c r="M38" s="48"/>
      <c r="N38" s="38">
        <f>IFERROR(B38/J38,0)</f>
        <v>3.4676468548443026E-3</v>
      </c>
      <c r="O38" s="39">
        <f>IFERROR(I38/H38,0)</f>
        <v>0</v>
      </c>
      <c r="P38" s="37">
        <f>D38*250</f>
        <v>500</v>
      </c>
      <c r="Q38" s="40">
        <f>ABS(P38-B38)/B38</f>
        <v>9</v>
      </c>
    </row>
    <row r="39" spans="1:17" ht="15" thickBot="1" x14ac:dyDescent="0.35">
      <c r="A39" s="43" t="s">
        <v>21</v>
      </c>
      <c r="B39" s="1">
        <v>108318</v>
      </c>
      <c r="C39" s="2"/>
      <c r="D39" s="1">
        <v>3831</v>
      </c>
      <c r="E39" s="2"/>
      <c r="F39" s="1">
        <v>86926</v>
      </c>
      <c r="G39" s="1">
        <v>17561</v>
      </c>
      <c r="H39" s="1">
        <v>9267</v>
      </c>
      <c r="I39" s="2">
        <v>328</v>
      </c>
      <c r="J39" s="1">
        <v>1823935</v>
      </c>
      <c r="K39" s="1">
        <v>156037</v>
      </c>
      <c r="L39" s="1">
        <v>11689100</v>
      </c>
      <c r="M39" s="48"/>
      <c r="N39" s="38">
        <f>IFERROR(B39/J39,0)</f>
        <v>5.9386984733556844E-2</v>
      </c>
      <c r="O39" s="39">
        <f>IFERROR(I39/H39,0)</f>
        <v>3.539441027301176E-2</v>
      </c>
      <c r="P39" s="37">
        <f>D39*250</f>
        <v>957750</v>
      </c>
      <c r="Q39" s="40">
        <f>ABS(P39-B39)/B39</f>
        <v>7.8420207167783751</v>
      </c>
    </row>
    <row r="40" spans="1:17" ht="15" thickBot="1" x14ac:dyDescent="0.35">
      <c r="A40" s="43" t="s">
        <v>46</v>
      </c>
      <c r="B40" s="1">
        <v>48342</v>
      </c>
      <c r="C40" s="2"/>
      <c r="D40" s="2">
        <v>661</v>
      </c>
      <c r="E40" s="2"/>
      <c r="F40" s="1">
        <v>40224</v>
      </c>
      <c r="G40" s="1">
        <v>7457</v>
      </c>
      <c r="H40" s="1">
        <v>12217</v>
      </c>
      <c r="I40" s="2">
        <v>167</v>
      </c>
      <c r="J40" s="1">
        <v>762899</v>
      </c>
      <c r="K40" s="1">
        <v>192799</v>
      </c>
      <c r="L40" s="1">
        <v>3956971</v>
      </c>
      <c r="M40" s="48"/>
      <c r="N40" s="38">
        <f>IFERROR(B40/J40,0)</f>
        <v>6.3366186087542381E-2</v>
      </c>
      <c r="O40" s="39">
        <f>IFERROR(I40/H40,0)</f>
        <v>1.3669476958336743E-2</v>
      </c>
      <c r="P40" s="37">
        <f>D40*250</f>
        <v>165250</v>
      </c>
      <c r="Q40" s="40">
        <f>ABS(P40-B40)/B40</f>
        <v>2.418352571263084</v>
      </c>
    </row>
    <row r="41" spans="1:17" ht="15" thickBot="1" x14ac:dyDescent="0.35">
      <c r="A41" s="43" t="s">
        <v>37</v>
      </c>
      <c r="B41" s="1">
        <v>23262</v>
      </c>
      <c r="C41" s="2"/>
      <c r="D41" s="2">
        <v>388</v>
      </c>
      <c r="E41" s="2"/>
      <c r="F41" s="1">
        <v>4355</v>
      </c>
      <c r="G41" s="1">
        <v>18519</v>
      </c>
      <c r="H41" s="1">
        <v>5515</v>
      </c>
      <c r="I41" s="2">
        <v>92</v>
      </c>
      <c r="J41" s="1">
        <v>488797</v>
      </c>
      <c r="K41" s="1">
        <v>115891</v>
      </c>
      <c r="L41" s="1">
        <v>4217737</v>
      </c>
      <c r="M41" s="48"/>
      <c r="N41" s="38">
        <f>IFERROR(B41/J41,0)</f>
        <v>4.7590308451156617E-2</v>
      </c>
      <c r="O41" s="39">
        <f>IFERROR(I41/H41,0)</f>
        <v>1.6681776971894831E-2</v>
      </c>
      <c r="P41" s="37">
        <f>D41*250</f>
        <v>97000</v>
      </c>
      <c r="Q41" s="40">
        <f>ABS(P41-B41)/B41</f>
        <v>3.1698908090447939</v>
      </c>
    </row>
    <row r="42" spans="1:17" ht="15" thickBot="1" x14ac:dyDescent="0.35">
      <c r="A42" s="43" t="s">
        <v>19</v>
      </c>
      <c r="B42" s="1">
        <v>129075</v>
      </c>
      <c r="C42" s="2"/>
      <c r="D42" s="1">
        <v>7554</v>
      </c>
      <c r="E42" s="2"/>
      <c r="F42" s="1">
        <v>98323</v>
      </c>
      <c r="G42" s="1">
        <v>23198</v>
      </c>
      <c r="H42" s="1">
        <v>10082</v>
      </c>
      <c r="I42" s="2">
        <v>590</v>
      </c>
      <c r="J42" s="1">
        <v>1453389</v>
      </c>
      <c r="K42" s="1">
        <v>113528</v>
      </c>
      <c r="L42" s="1">
        <v>12801989</v>
      </c>
      <c r="M42" s="49"/>
      <c r="N42" s="38">
        <f>IFERROR(B42/J42,0)</f>
        <v>8.8809671739637497E-2</v>
      </c>
      <c r="O42" s="39">
        <f>IFERROR(I42/H42,0)</f>
        <v>5.8520134893870264E-2</v>
      </c>
      <c r="P42" s="37">
        <f>D42*250</f>
        <v>1888500</v>
      </c>
      <c r="Q42" s="40">
        <f>ABS(P42-B42)/B42</f>
        <v>13.631028471818711</v>
      </c>
    </row>
    <row r="43" spans="1:17" ht="13.5" thickBot="1" x14ac:dyDescent="0.35">
      <c r="A43" s="46" t="s">
        <v>65</v>
      </c>
      <c r="B43" s="1">
        <v>26006</v>
      </c>
      <c r="C43" s="2"/>
      <c r="D43" s="2">
        <v>335</v>
      </c>
      <c r="E43" s="2"/>
      <c r="F43" s="1">
        <v>2267</v>
      </c>
      <c r="G43" s="1">
        <v>23404</v>
      </c>
      <c r="H43" s="1">
        <v>7678</v>
      </c>
      <c r="I43" s="2">
        <v>99</v>
      </c>
      <c r="J43" s="1">
        <v>464073</v>
      </c>
      <c r="K43" s="1">
        <v>137018</v>
      </c>
      <c r="L43" s="1">
        <v>3386941</v>
      </c>
      <c r="M43" s="48"/>
      <c r="N43" s="38">
        <f>IFERROR(B43/J43,0)</f>
        <v>5.6038597375843886E-2</v>
      </c>
      <c r="O43" s="39">
        <f>IFERROR(I43/H43,0)</f>
        <v>1.2893982808022923E-2</v>
      </c>
      <c r="P43" s="37">
        <f>D43*250</f>
        <v>83750</v>
      </c>
      <c r="Q43" s="40">
        <f>ABS(P43-B43)/B43</f>
        <v>2.2204106744597403</v>
      </c>
    </row>
    <row r="44" spans="1:17" ht="15" thickBot="1" x14ac:dyDescent="0.35">
      <c r="A44" s="43" t="s">
        <v>40</v>
      </c>
      <c r="B44" s="1">
        <v>20335</v>
      </c>
      <c r="C44" s="2"/>
      <c r="D44" s="1">
        <v>1021</v>
      </c>
      <c r="E44" s="2"/>
      <c r="F44" s="1">
        <v>1953</v>
      </c>
      <c r="G44" s="1">
        <v>17361</v>
      </c>
      <c r="H44" s="1">
        <v>19196</v>
      </c>
      <c r="I44" s="2">
        <v>964</v>
      </c>
      <c r="J44" s="1">
        <v>419473</v>
      </c>
      <c r="K44" s="1">
        <v>395968</v>
      </c>
      <c r="L44" s="1">
        <v>1059361</v>
      </c>
      <c r="M44" s="48"/>
      <c r="N44" s="38">
        <f>IFERROR(B44/J44,0)</f>
        <v>4.8477494379852819E-2</v>
      </c>
      <c r="O44" s="39">
        <f>IFERROR(I44/H44,0)</f>
        <v>5.0218795582413003E-2</v>
      </c>
      <c r="P44" s="37">
        <f>D44*250</f>
        <v>255250</v>
      </c>
      <c r="Q44" s="40">
        <f>ABS(P44-B44)/B44</f>
        <v>11.552249815588887</v>
      </c>
    </row>
    <row r="45" spans="1:17" ht="15" thickBot="1" x14ac:dyDescent="0.35">
      <c r="A45" s="43" t="s">
        <v>25</v>
      </c>
      <c r="B45" s="1">
        <v>106497</v>
      </c>
      <c r="C45" s="2"/>
      <c r="D45" s="1">
        <v>2269</v>
      </c>
      <c r="E45" s="2"/>
      <c r="F45" s="1">
        <v>42730</v>
      </c>
      <c r="G45" s="1">
        <v>61498</v>
      </c>
      <c r="H45" s="1">
        <v>20684</v>
      </c>
      <c r="I45" s="2">
        <v>441</v>
      </c>
      <c r="J45" s="1">
        <v>929805</v>
      </c>
      <c r="K45" s="1">
        <v>180590</v>
      </c>
      <c r="L45" s="1">
        <v>5148714</v>
      </c>
      <c r="M45" s="48"/>
      <c r="N45" s="38">
        <f>IFERROR(B45/J45,0)</f>
        <v>0.11453691903140981</v>
      </c>
      <c r="O45" s="39">
        <f>IFERROR(I45/H45,0)</f>
        <v>2.1320827692902725E-2</v>
      </c>
      <c r="P45" s="37">
        <f>D45*250</f>
        <v>567250</v>
      </c>
      <c r="Q45" s="40">
        <f>ABS(P45-B45)/B45</f>
        <v>4.3264411204071473</v>
      </c>
    </row>
    <row r="46" spans="1:17" ht="15" thickBot="1" x14ac:dyDescent="0.35">
      <c r="A46" s="43" t="s">
        <v>54</v>
      </c>
      <c r="B46" s="1">
        <v>10274</v>
      </c>
      <c r="C46" s="2"/>
      <c r="D46" s="2">
        <v>153</v>
      </c>
      <c r="E46" s="2"/>
      <c r="F46" s="1">
        <v>8939</v>
      </c>
      <c r="G46" s="1">
        <v>1182</v>
      </c>
      <c r="H46" s="1">
        <v>11614</v>
      </c>
      <c r="I46" s="2">
        <v>173</v>
      </c>
      <c r="J46" s="1">
        <v>128774</v>
      </c>
      <c r="K46" s="1">
        <v>145563</v>
      </c>
      <c r="L46" s="1">
        <v>884659</v>
      </c>
      <c r="M46" s="48"/>
      <c r="N46" s="38">
        <f>IFERROR(B46/J46,0)</f>
        <v>7.9783186046872817E-2</v>
      </c>
      <c r="O46" s="39">
        <f>IFERROR(I46/H46,0)</f>
        <v>1.4895815395212675E-2</v>
      </c>
      <c r="P46" s="37">
        <f>D46*250</f>
        <v>38250</v>
      </c>
      <c r="Q46" s="40">
        <f>ABS(P46-B46)/B46</f>
        <v>2.7229900720264748</v>
      </c>
    </row>
    <row r="47" spans="1:17" ht="15" thickBot="1" x14ac:dyDescent="0.35">
      <c r="A47" s="43" t="s">
        <v>20</v>
      </c>
      <c r="B47" s="1">
        <v>133708</v>
      </c>
      <c r="C47" s="2"/>
      <c r="D47" s="1">
        <v>1366</v>
      </c>
      <c r="E47" s="2"/>
      <c r="F47" s="1">
        <v>92655</v>
      </c>
      <c r="G47" s="1">
        <v>39687</v>
      </c>
      <c r="H47" s="1">
        <v>19579</v>
      </c>
      <c r="I47" s="2">
        <v>200</v>
      </c>
      <c r="J47" s="1">
        <v>1855015</v>
      </c>
      <c r="K47" s="1">
        <v>271631</v>
      </c>
      <c r="L47" s="1">
        <v>6829174</v>
      </c>
      <c r="M47" s="48"/>
      <c r="N47" s="38">
        <f>IFERROR(B47/J47,0)</f>
        <v>7.2079201515890701E-2</v>
      </c>
      <c r="O47" s="39">
        <f>IFERROR(I47/H47,0)</f>
        <v>1.0215026303692733E-2</v>
      </c>
      <c r="P47" s="37">
        <f>D47*250</f>
        <v>341500</v>
      </c>
      <c r="Q47" s="40">
        <f>ABS(P47-B47)/B47</f>
        <v>1.5540730547162473</v>
      </c>
    </row>
    <row r="48" spans="1:17" ht="15" thickBot="1" x14ac:dyDescent="0.35">
      <c r="A48" s="43" t="s">
        <v>15</v>
      </c>
      <c r="B48" s="1">
        <v>559810</v>
      </c>
      <c r="C48" s="2"/>
      <c r="D48" s="1">
        <v>10003</v>
      </c>
      <c r="E48" s="2"/>
      <c r="F48" s="1">
        <v>399572</v>
      </c>
      <c r="G48" s="1">
        <v>150235</v>
      </c>
      <c r="H48" s="1">
        <v>19307</v>
      </c>
      <c r="I48" s="2">
        <v>345</v>
      </c>
      <c r="J48" s="1">
        <v>4816487</v>
      </c>
      <c r="K48" s="1">
        <v>166109</v>
      </c>
      <c r="L48" s="1">
        <v>28995881</v>
      </c>
      <c r="M48" s="48"/>
      <c r="N48" s="38">
        <f>IFERROR(B48/J48,0)</f>
        <v>0.11622786483177469</v>
      </c>
      <c r="O48" s="39">
        <f>IFERROR(I48/H48,0)</f>
        <v>1.7869166623504427E-2</v>
      </c>
      <c r="P48" s="37">
        <f>D48*250</f>
        <v>2500750</v>
      </c>
      <c r="Q48" s="40">
        <f>ABS(P48-B48)/B48</f>
        <v>3.4671406370018398</v>
      </c>
    </row>
    <row r="49" spans="1:17" ht="13.5" thickBot="1" x14ac:dyDescent="0.35">
      <c r="A49" s="46" t="s">
        <v>66</v>
      </c>
      <c r="B49" s="2">
        <v>741</v>
      </c>
      <c r="C49" s="2"/>
      <c r="D49" s="2">
        <v>9</v>
      </c>
      <c r="E49" s="2"/>
      <c r="F49" s="2">
        <v>523</v>
      </c>
      <c r="G49" s="2">
        <v>209</v>
      </c>
      <c r="H49" s="2"/>
      <c r="I49" s="2"/>
      <c r="J49" s="1">
        <v>12189</v>
      </c>
      <c r="K49" s="2"/>
      <c r="L49" s="2"/>
      <c r="M49" s="48"/>
      <c r="N49" s="38">
        <f>IFERROR(B49/J49,0)</f>
        <v>6.0792517843957665E-2</v>
      </c>
      <c r="O49" s="39">
        <f>IFERROR(I49/H49,0)</f>
        <v>0</v>
      </c>
      <c r="P49" s="37">
        <f>D49*250</f>
        <v>2250</v>
      </c>
      <c r="Q49" s="40">
        <f>ABS(P49-B49)/B49</f>
        <v>2.0364372469635628</v>
      </c>
    </row>
    <row r="50" spans="1:17" ht="15" thickBot="1" x14ac:dyDescent="0.35">
      <c r="A50" s="43" t="s">
        <v>28</v>
      </c>
      <c r="B50" s="1">
        <v>46652</v>
      </c>
      <c r="C50" s="2"/>
      <c r="D50" s="2">
        <v>363</v>
      </c>
      <c r="E50" s="2"/>
      <c r="F50" s="1">
        <v>37701</v>
      </c>
      <c r="G50" s="1">
        <v>8588</v>
      </c>
      <c r="H50" s="1">
        <v>14552</v>
      </c>
      <c r="I50" s="2">
        <v>113</v>
      </c>
      <c r="J50" s="1">
        <v>729590</v>
      </c>
      <c r="K50" s="1">
        <v>227573</v>
      </c>
      <c r="L50" s="1">
        <v>3205958</v>
      </c>
      <c r="M50" s="48"/>
      <c r="N50" s="38">
        <f>IFERROR(B50/J50,0)</f>
        <v>6.3942762373387793E-2</v>
      </c>
      <c r="O50" s="39">
        <f>IFERROR(I50/H50,0)</f>
        <v>7.7652556349642665E-3</v>
      </c>
      <c r="P50" s="37">
        <f>D50*250</f>
        <v>90750</v>
      </c>
      <c r="Q50" s="40">
        <f>ABS(P50-B50)/B50</f>
        <v>0.94525422275572324</v>
      </c>
    </row>
    <row r="51" spans="1:17" ht="15" thickBot="1" x14ac:dyDescent="0.35">
      <c r="A51" s="43" t="s">
        <v>48</v>
      </c>
      <c r="B51" s="1">
        <v>1515</v>
      </c>
      <c r="C51" s="2"/>
      <c r="D51" s="2">
        <v>58</v>
      </c>
      <c r="E51" s="2"/>
      <c r="F51" s="1">
        <v>1337</v>
      </c>
      <c r="G51" s="2">
        <v>120</v>
      </c>
      <c r="H51" s="1">
        <v>2428</v>
      </c>
      <c r="I51" s="2">
        <v>93</v>
      </c>
      <c r="J51" s="1">
        <v>111335</v>
      </c>
      <c r="K51" s="1">
        <v>178425</v>
      </c>
      <c r="L51" s="1">
        <v>623989</v>
      </c>
      <c r="M51" s="48"/>
      <c r="N51" s="38">
        <f>IFERROR(B51/J51,0)</f>
        <v>1.3607580724839448E-2</v>
      </c>
      <c r="O51" s="39">
        <f>IFERROR(I51/H51,0)</f>
        <v>3.8303130148270179E-2</v>
      </c>
      <c r="P51" s="37">
        <f>D51*250</f>
        <v>14500</v>
      </c>
      <c r="Q51" s="40">
        <f>ABS(P51-B51)/B51</f>
        <v>8.5709570957095718</v>
      </c>
    </row>
    <row r="52" spans="1:17" ht="15" thickBot="1" x14ac:dyDescent="0.35">
      <c r="A52" s="43" t="s">
        <v>29</v>
      </c>
      <c r="B52" s="1">
        <v>106687</v>
      </c>
      <c r="C52" s="2"/>
      <c r="D52" s="1">
        <v>2381</v>
      </c>
      <c r="E52" s="2"/>
      <c r="F52" s="1">
        <v>13694</v>
      </c>
      <c r="G52" s="1">
        <v>90612</v>
      </c>
      <c r="H52" s="1">
        <v>12499</v>
      </c>
      <c r="I52" s="2">
        <v>279</v>
      </c>
      <c r="J52" s="1">
        <v>1464128</v>
      </c>
      <c r="K52" s="1">
        <v>171534</v>
      </c>
      <c r="L52" s="1">
        <v>8535519</v>
      </c>
      <c r="M52" s="48"/>
      <c r="N52" s="38">
        <f>IFERROR(B52/J52,0)</f>
        <v>7.2867262971543473E-2</v>
      </c>
      <c r="O52" s="39">
        <f>IFERROR(I52/H52,0)</f>
        <v>2.232178574285943E-2</v>
      </c>
      <c r="P52" s="37">
        <f>D52*250</f>
        <v>595250</v>
      </c>
      <c r="Q52" s="40">
        <f>ABS(P52-B52)/B52</f>
        <v>4.5794051758883461</v>
      </c>
    </row>
    <row r="53" spans="1:17" ht="15" thickBot="1" x14ac:dyDescent="0.35">
      <c r="A53" s="43" t="s">
        <v>9</v>
      </c>
      <c r="B53" s="1">
        <v>68999</v>
      </c>
      <c r="C53" s="2"/>
      <c r="D53" s="1">
        <v>1781</v>
      </c>
      <c r="E53" s="2"/>
      <c r="F53" s="1">
        <v>23638</v>
      </c>
      <c r="G53" s="1">
        <v>43580</v>
      </c>
      <c r="H53" s="1">
        <v>9061</v>
      </c>
      <c r="I53" s="2">
        <v>234</v>
      </c>
      <c r="J53" s="1">
        <v>1010191</v>
      </c>
      <c r="K53" s="1">
        <v>132660</v>
      </c>
      <c r="L53" s="1">
        <v>7614893</v>
      </c>
      <c r="M53" s="48"/>
      <c r="N53" s="38">
        <f>IFERROR(B53/J53,0)</f>
        <v>6.8302924892421332E-2</v>
      </c>
      <c r="O53" s="39">
        <f>IFERROR(I53/H53,0)</f>
        <v>2.5824964131994262E-2</v>
      </c>
      <c r="P53" s="37">
        <f>D53*250</f>
        <v>445250</v>
      </c>
      <c r="Q53" s="40">
        <f>ABS(P53-B53)/B53</f>
        <v>5.4529920723488745</v>
      </c>
    </row>
    <row r="54" spans="1:17" ht="15" thickBot="1" x14ac:dyDescent="0.35">
      <c r="A54" s="43" t="s">
        <v>56</v>
      </c>
      <c r="B54" s="1">
        <v>8564</v>
      </c>
      <c r="C54" s="2"/>
      <c r="D54" s="2">
        <v>160</v>
      </c>
      <c r="E54" s="2"/>
      <c r="F54" s="1">
        <v>6429</v>
      </c>
      <c r="G54" s="1">
        <v>1975</v>
      </c>
      <c r="H54" s="1">
        <v>4779</v>
      </c>
      <c r="I54" s="2">
        <v>89</v>
      </c>
      <c r="J54" s="1">
        <v>355168</v>
      </c>
      <c r="K54" s="1">
        <v>198180</v>
      </c>
      <c r="L54" s="1">
        <v>1792147</v>
      </c>
      <c r="M54" s="48"/>
      <c r="N54" s="38">
        <f>IFERROR(B54/J54,0)</f>
        <v>2.4112532660600053E-2</v>
      </c>
      <c r="O54" s="39">
        <f>IFERROR(I54/H54,0)</f>
        <v>1.8623142916928227E-2</v>
      </c>
      <c r="P54" s="37">
        <f>D54*250</f>
        <v>40000</v>
      </c>
      <c r="Q54" s="40">
        <f>ABS(P54-B54)/B54</f>
        <v>3.6707146193367586</v>
      </c>
    </row>
    <row r="55" spans="1:17" ht="15" thickBot="1" x14ac:dyDescent="0.35">
      <c r="A55" s="43" t="s">
        <v>22</v>
      </c>
      <c r="B55" s="1">
        <v>65741</v>
      </c>
      <c r="C55" s="2"/>
      <c r="D55" s="1">
        <v>1039</v>
      </c>
      <c r="E55" s="2"/>
      <c r="F55" s="1">
        <v>55982</v>
      </c>
      <c r="G55" s="1">
        <v>8720</v>
      </c>
      <c r="H55" s="1">
        <v>11291</v>
      </c>
      <c r="I55" s="2">
        <v>178</v>
      </c>
      <c r="J55" s="1">
        <v>1126274</v>
      </c>
      <c r="K55" s="1">
        <v>193437</v>
      </c>
      <c r="L55" s="1">
        <v>5822434</v>
      </c>
      <c r="M55" s="48"/>
      <c r="N55" s="38">
        <f>IFERROR(B55/J55,0)</f>
        <v>5.8370343273484074E-2</v>
      </c>
      <c r="O55" s="39">
        <f>IFERROR(I55/H55,0)</f>
        <v>1.5764768399610309E-2</v>
      </c>
      <c r="P55" s="37">
        <f>D55*250</f>
        <v>259750</v>
      </c>
      <c r="Q55" s="40">
        <f>ABS(P55-B55)/B55</f>
        <v>2.9511111787164781</v>
      </c>
    </row>
    <row r="56" spans="1:17" ht="15" thickBot="1" x14ac:dyDescent="0.35">
      <c r="A56" s="53" t="s">
        <v>55</v>
      </c>
      <c r="B56" s="29">
        <v>3286</v>
      </c>
      <c r="C56" s="13"/>
      <c r="D56" s="13">
        <v>30</v>
      </c>
      <c r="E56" s="13"/>
      <c r="F56" s="29">
        <v>2668</v>
      </c>
      <c r="G56" s="13">
        <v>588</v>
      </c>
      <c r="H56" s="29">
        <v>5678</v>
      </c>
      <c r="I56" s="13">
        <v>52</v>
      </c>
      <c r="J56" s="29">
        <v>90962</v>
      </c>
      <c r="K56" s="29">
        <v>157167</v>
      </c>
      <c r="L56" s="29">
        <v>578759</v>
      </c>
      <c r="M56" s="48"/>
      <c r="N56" s="38">
        <f>IFERROR(B56/J56,0)</f>
        <v>3.612497526439612E-2</v>
      </c>
      <c r="O56" s="39">
        <f>IFERROR(I56/H56,0)</f>
        <v>9.1581542796759421E-3</v>
      </c>
      <c r="P56" s="37">
        <f>D56*250</f>
        <v>7500</v>
      </c>
      <c r="Q56" s="40">
        <f>ABS(P56-B56)/B56</f>
        <v>1.2824102251978089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1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1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1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1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2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2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1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1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1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1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EAF314E6-6F84-4A7F-BFF5-5EA906DE221E}"/>
    <hyperlink ref="A11" r:id="rId2" display="https://www.worldometers.info/coronavirus/usa/florida/" xr:uid="{0B7CB1B0-E711-41D9-B2DE-BFC73726F2B5}"/>
    <hyperlink ref="A48" r:id="rId3" display="https://www.worldometers.info/coronavirus/usa/texas/" xr:uid="{FB11AC25-1581-4CD9-AB9A-C80759A05B87}"/>
    <hyperlink ref="A35" r:id="rId4" display="https://www.worldometers.info/coronavirus/usa/new-york/" xr:uid="{ADAC1E8F-110F-4CFE-A4E2-BEDBDB191895}"/>
    <hyperlink ref="A12" r:id="rId5" display="https://www.worldometers.info/coronavirus/usa/georgia/" xr:uid="{0A3A0791-8B97-4E60-8D73-FFFF66B3BF12}"/>
    <hyperlink ref="A16" r:id="rId6" display="https://www.worldometers.info/coronavirus/usa/illinois/" xr:uid="{24E16DDB-C4EF-4C48-BA05-C8ECDDD18F18}"/>
    <hyperlink ref="A4" r:id="rId7" display="https://www.worldometers.info/coronavirus/usa/arizona/" xr:uid="{48378AAB-9E65-4C9A-9645-AB15E4BDA9F0}"/>
    <hyperlink ref="A33" r:id="rId8" display="https://www.worldometers.info/coronavirus/usa/new-jersey/" xr:uid="{3DD505CF-408B-4DB8-82C7-472EEE5F317D}"/>
    <hyperlink ref="A36" r:id="rId9" display="https://www.worldometers.info/coronavirus/usa/north-carolina/" xr:uid="{477B2A53-9506-4BB9-81C1-8EACDD9A01BA}"/>
    <hyperlink ref="A21" r:id="rId10" display="https://www.worldometers.info/coronavirus/usa/louisiana/" xr:uid="{5652B39E-166A-494E-B9FE-4F561BF93B0B}"/>
    <hyperlink ref="A47" r:id="rId11" display="https://www.worldometers.info/coronavirus/usa/tennessee/" xr:uid="{A3D34E78-23E1-448D-87AA-5495BB7B5B4C}"/>
    <hyperlink ref="A42" r:id="rId12" display="https://www.worldometers.info/coronavirus/usa/pennsylvania/" xr:uid="{9963EBF2-A47C-41A1-A9D4-E85154F14C3A}"/>
    <hyperlink ref="A24" r:id="rId13" display="https://www.worldometers.info/coronavirus/usa/massachusetts/" xr:uid="{63CE37F7-11E4-458F-8182-0F188316F70D}"/>
    <hyperlink ref="A2" r:id="rId14" display="https://www.worldometers.info/coronavirus/usa/alabama/" xr:uid="{F8F048DC-9508-455B-9A74-BA89D4744BE9}"/>
    <hyperlink ref="A39" r:id="rId15" display="https://www.worldometers.info/coronavirus/usa/ohio/" xr:uid="{CB6DF67D-AA41-4F43-8CE0-53EE81278E8A}"/>
    <hyperlink ref="A52" r:id="rId16" display="https://www.worldometers.info/coronavirus/usa/virginia/" xr:uid="{E8A2ACE3-673B-474F-8B8D-C023A08E0429}"/>
    <hyperlink ref="A45" r:id="rId17" display="https://www.worldometers.info/coronavirus/usa/south-carolina/" xr:uid="{A0F09D13-339F-42E0-8569-D3B8BC4BD2D0}"/>
    <hyperlink ref="A25" r:id="rId18" display="https://www.worldometers.info/coronavirus/usa/michigan/" xr:uid="{A175666E-210C-491E-9306-BF8686F486F7}"/>
    <hyperlink ref="A23" r:id="rId19" display="https://www.worldometers.info/coronavirus/usa/maryland/" xr:uid="{D77512BA-ECA3-498F-A694-D49A9E5E6ED9}"/>
    <hyperlink ref="A17" r:id="rId20" display="https://www.worldometers.info/coronavirus/usa/indiana/" xr:uid="{6579E59F-8454-415C-B8FC-64B3F0D6B1B2}"/>
    <hyperlink ref="A27" r:id="rId21" display="https://www.worldometers.info/coronavirus/usa/mississippi/" xr:uid="{D2574E14-4D27-465C-9532-2C359A144D77}"/>
    <hyperlink ref="A53" r:id="rId22" display="https://www.worldometers.info/coronavirus/usa/washington/" xr:uid="{8B5439E0-4DEE-4AC7-8A42-33D7588E3DE8}"/>
    <hyperlink ref="A28" r:id="rId23" display="https://www.worldometers.info/coronavirus/usa/missouri/" xr:uid="{5A520BE7-499C-47B2-AFFE-09D893E88AE9}"/>
    <hyperlink ref="A55" r:id="rId24" display="https://www.worldometers.info/coronavirus/usa/wisconsin/" xr:uid="{A79DDF38-1CB9-461D-BA29-5B685976F7BE}"/>
    <hyperlink ref="A26" r:id="rId25" display="https://www.worldometers.info/coronavirus/usa/minnesota/" xr:uid="{B7839166-234A-4DAE-ACF0-7BE0F04A1BF8}"/>
    <hyperlink ref="A31" r:id="rId26" display="https://www.worldometers.info/coronavirus/usa/nevada/" xr:uid="{12437B4D-D24B-49D1-8564-365334522754}"/>
    <hyperlink ref="A5" r:id="rId27" display="https://www.worldometers.info/coronavirus/usa/arkansas/" xr:uid="{1C4D44A9-38C8-423A-9A69-08A53BE7FBA5}"/>
    <hyperlink ref="A7" r:id="rId28" display="https://www.worldometers.info/coronavirus/usa/colorado/" xr:uid="{D7C238BF-5A05-4D89-9219-9845346442A1}"/>
    <hyperlink ref="A18" r:id="rId29" display="https://www.worldometers.info/coronavirus/usa/iowa/" xr:uid="{3A8B7861-E65E-4317-88B7-004209642796}"/>
    <hyperlink ref="A8" r:id="rId30" display="https://www.worldometers.info/coronavirus/usa/connecticut/" xr:uid="{A1706D03-75F6-4CFE-81C7-00D05D5C6C58}"/>
    <hyperlink ref="A40" r:id="rId31" display="https://www.worldometers.info/coronavirus/usa/oklahoma/" xr:uid="{C58CEB83-DC23-4DDC-9221-6ED6B0224451}"/>
    <hyperlink ref="A50" r:id="rId32" display="https://www.worldometers.info/coronavirus/usa/utah/" xr:uid="{D49EBC3F-1A42-4E4C-A31F-E550341AE792}"/>
    <hyperlink ref="A20" r:id="rId33" display="https://www.worldometers.info/coronavirus/usa/kentucky/" xr:uid="{B668B053-6FEB-47F2-9F8C-C58462DB6136}"/>
    <hyperlink ref="A19" r:id="rId34" display="https://www.worldometers.info/coronavirus/usa/kansas/" xr:uid="{B382BB36-572C-446B-AD08-B189373B8EAC}"/>
    <hyperlink ref="A30" r:id="rId35" display="https://www.worldometers.info/coronavirus/usa/nebraska/" xr:uid="{9BD32CEF-8C9B-4696-9AD2-7B245E04564A}"/>
    <hyperlink ref="A15" r:id="rId36" display="https://www.worldometers.info/coronavirus/usa/idaho/" xr:uid="{FBC2ECFF-674D-4AE1-844D-2B7317150EBF}"/>
    <hyperlink ref="A34" r:id="rId37" display="https://www.worldometers.info/coronavirus/usa/new-mexico/" xr:uid="{30DA3B39-E1A8-49C0-8A54-32792A4305C3}"/>
    <hyperlink ref="A41" r:id="rId38" display="https://www.worldometers.info/coronavirus/usa/oregon/" xr:uid="{14CCA7A0-4D70-45D4-9D43-1B20981155B8}"/>
    <hyperlink ref="A44" r:id="rId39" display="https://www.worldometers.info/coronavirus/usa/rhode-island/" xr:uid="{59B8AFC8-5A0D-4031-A021-B1F3C4B4E2A1}"/>
    <hyperlink ref="A9" r:id="rId40" display="https://www.worldometers.info/coronavirus/usa/delaware/" xr:uid="{0807EE9A-120F-441E-BCC1-98AAD2B9F35E}"/>
    <hyperlink ref="A10" r:id="rId41" display="https://www.worldometers.info/coronavirus/usa/district-of-columbia/" xr:uid="{16EA39BB-CEA4-4056-8044-0103CE62A1AD}"/>
    <hyperlink ref="A46" r:id="rId42" display="https://www.worldometers.info/coronavirus/usa/south-dakota/" xr:uid="{B7212F56-FF38-43C2-A403-C9A1C0C20651}"/>
    <hyperlink ref="A37" r:id="rId43" display="https://www.worldometers.info/coronavirus/usa/north-dakota/" xr:uid="{2935498D-EE3E-40D4-B673-29C6756E0D87}"/>
    <hyperlink ref="A54" r:id="rId44" display="https://www.worldometers.info/coronavirus/usa/west-virginia/" xr:uid="{C82052A8-2DD9-4E70-8F67-8842B9C12EC1}"/>
    <hyperlink ref="A32" r:id="rId45" display="https://www.worldometers.info/coronavirus/usa/new-hampshire/" xr:uid="{D3F89BDC-718E-4F46-8B76-A5671223E06C}"/>
    <hyperlink ref="A29" r:id="rId46" display="https://www.worldometers.info/coronavirus/usa/montana/" xr:uid="{9DF75530-593D-4F98-9F1A-DC57897807B4}"/>
    <hyperlink ref="A14" r:id="rId47" display="https://www.worldometers.info/coronavirus/usa/hawaii/" xr:uid="{FB3E74C1-853B-4508-9551-7FE8624A664E}"/>
    <hyperlink ref="A3" r:id="rId48" display="https://www.worldometers.info/coronavirus/usa/alaska/" xr:uid="{C66A1BA0-FDD3-43F2-A3F2-151C9D69878B}"/>
    <hyperlink ref="A22" r:id="rId49" display="https://www.worldometers.info/coronavirus/usa/maine/" xr:uid="{2B3ED913-C7DF-4E4A-998B-68EBD875BCFB}"/>
    <hyperlink ref="A56" r:id="rId50" display="https://www.worldometers.info/coronavirus/usa/wyoming/" xr:uid="{AD8F75CB-C1EA-4BC4-96C5-1B839849D333}"/>
    <hyperlink ref="A51" r:id="rId51" display="https://www.worldometers.info/coronavirus/usa/vermont/" xr:uid="{D3B0381A-2EF4-465D-AA67-0AA322C5D27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3" t="s">
        <v>36</v>
      </c>
      <c r="B2" s="31">
        <v>1898</v>
      </c>
    </row>
    <row r="3" spans="1:2" ht="15" thickBot="1" x14ac:dyDescent="0.4">
      <c r="A3" s="43" t="s">
        <v>52</v>
      </c>
      <c r="B3" s="31">
        <v>28</v>
      </c>
    </row>
    <row r="4" spans="1:2" ht="15" thickBot="1" x14ac:dyDescent="0.4">
      <c r="A4" s="43" t="s">
        <v>33</v>
      </c>
      <c r="B4" s="31">
        <v>4506</v>
      </c>
    </row>
    <row r="5" spans="1:2" ht="15" thickBot="1" x14ac:dyDescent="0.4">
      <c r="A5" s="43" t="s">
        <v>34</v>
      </c>
      <c r="B5" s="31">
        <v>600</v>
      </c>
    </row>
    <row r="6" spans="1:2" ht="15" thickBot="1" x14ac:dyDescent="0.4">
      <c r="A6" s="43" t="s">
        <v>10</v>
      </c>
      <c r="B6" s="31">
        <v>11244</v>
      </c>
    </row>
    <row r="7" spans="1:2" ht="15" thickBot="1" x14ac:dyDescent="0.4">
      <c r="A7" s="43" t="s">
        <v>18</v>
      </c>
      <c r="B7" s="31">
        <v>1896</v>
      </c>
    </row>
    <row r="8" spans="1:2" ht="15" thickBot="1" x14ac:dyDescent="0.4">
      <c r="A8" s="43" t="s">
        <v>23</v>
      </c>
      <c r="B8" s="31">
        <v>4453</v>
      </c>
    </row>
    <row r="9" spans="1:2" ht="15" thickBot="1" x14ac:dyDescent="0.4">
      <c r="A9" s="43" t="s">
        <v>43</v>
      </c>
      <c r="B9" s="31">
        <v>593</v>
      </c>
    </row>
    <row r="10" spans="1:2" ht="29.5" thickBot="1" x14ac:dyDescent="0.4">
      <c r="A10" s="43" t="s">
        <v>63</v>
      </c>
      <c r="B10" s="31">
        <v>597</v>
      </c>
    </row>
    <row r="11" spans="1:2" ht="15" thickBot="1" x14ac:dyDescent="0.4">
      <c r="A11" s="43" t="s">
        <v>13</v>
      </c>
      <c r="B11" s="31">
        <v>9458</v>
      </c>
    </row>
    <row r="12" spans="1:2" ht="15" thickBot="1" x14ac:dyDescent="0.4">
      <c r="A12" s="43" t="s">
        <v>16</v>
      </c>
      <c r="B12" s="31">
        <v>4702</v>
      </c>
    </row>
    <row r="13" spans="1:2" ht="15" thickBot="1" x14ac:dyDescent="0.4">
      <c r="A13" s="46" t="s">
        <v>64</v>
      </c>
      <c r="B13" s="31">
        <v>5</v>
      </c>
    </row>
    <row r="14" spans="1:2" ht="15" thickBot="1" x14ac:dyDescent="0.4">
      <c r="A14" s="43" t="s">
        <v>47</v>
      </c>
      <c r="B14" s="31">
        <v>40</v>
      </c>
    </row>
    <row r="15" spans="1:2" ht="15" thickBot="1" x14ac:dyDescent="0.4">
      <c r="A15" s="43" t="s">
        <v>49</v>
      </c>
      <c r="B15" s="31">
        <v>269</v>
      </c>
    </row>
    <row r="16" spans="1:2" ht="15" thickBot="1" x14ac:dyDescent="0.4">
      <c r="A16" s="43" t="s">
        <v>12</v>
      </c>
      <c r="B16" s="31">
        <v>7955</v>
      </c>
    </row>
    <row r="17" spans="1:2" ht="15" thickBot="1" x14ac:dyDescent="0.4">
      <c r="A17" s="43" t="s">
        <v>27</v>
      </c>
      <c r="B17" s="31">
        <v>3133</v>
      </c>
    </row>
    <row r="18" spans="1:2" ht="15" thickBot="1" x14ac:dyDescent="0.4">
      <c r="A18" s="43" t="s">
        <v>41</v>
      </c>
      <c r="B18" s="31">
        <v>975</v>
      </c>
    </row>
    <row r="19" spans="1:2" ht="15" thickBot="1" x14ac:dyDescent="0.4">
      <c r="A19" s="43" t="s">
        <v>45</v>
      </c>
      <c r="B19" s="31">
        <v>407</v>
      </c>
    </row>
    <row r="20" spans="1:2" ht="15" thickBot="1" x14ac:dyDescent="0.4">
      <c r="A20" s="43" t="s">
        <v>38</v>
      </c>
      <c r="B20" s="31">
        <v>813</v>
      </c>
    </row>
    <row r="21" spans="1:2" ht="15" thickBot="1" x14ac:dyDescent="0.4">
      <c r="A21" s="43" t="s">
        <v>14</v>
      </c>
      <c r="B21" s="31">
        <v>4507</v>
      </c>
    </row>
    <row r="22" spans="1:2" ht="15" thickBot="1" x14ac:dyDescent="0.4">
      <c r="A22" s="43" t="s">
        <v>39</v>
      </c>
      <c r="B22" s="31">
        <v>127</v>
      </c>
    </row>
    <row r="23" spans="1:2" ht="15" thickBot="1" x14ac:dyDescent="0.4">
      <c r="A23" s="43" t="s">
        <v>26</v>
      </c>
      <c r="B23" s="31">
        <v>3639</v>
      </c>
    </row>
    <row r="24" spans="1:2" ht="15" thickBot="1" x14ac:dyDescent="0.4">
      <c r="A24" s="43" t="s">
        <v>17</v>
      </c>
      <c r="B24" s="31">
        <v>8838</v>
      </c>
    </row>
    <row r="25" spans="1:2" ht="15" thickBot="1" x14ac:dyDescent="0.4">
      <c r="A25" s="43" t="s">
        <v>11</v>
      </c>
      <c r="B25" s="31">
        <v>6592</v>
      </c>
    </row>
    <row r="26" spans="1:2" ht="15" thickBot="1" x14ac:dyDescent="0.4">
      <c r="A26" s="43" t="s">
        <v>32</v>
      </c>
      <c r="B26" s="31">
        <v>1752</v>
      </c>
    </row>
    <row r="27" spans="1:2" ht="15" thickBot="1" x14ac:dyDescent="0.4">
      <c r="A27" s="43" t="s">
        <v>30</v>
      </c>
      <c r="B27" s="31">
        <v>2084</v>
      </c>
    </row>
    <row r="28" spans="1:2" ht="15" thickBot="1" x14ac:dyDescent="0.4">
      <c r="A28" s="43" t="s">
        <v>35</v>
      </c>
      <c r="B28" s="31">
        <v>1457</v>
      </c>
    </row>
    <row r="29" spans="1:2" ht="15" thickBot="1" x14ac:dyDescent="0.4">
      <c r="A29" s="43" t="s">
        <v>51</v>
      </c>
      <c r="B29" s="31">
        <v>82</v>
      </c>
    </row>
    <row r="30" spans="1:2" ht="15" thickBot="1" x14ac:dyDescent="0.4">
      <c r="A30" s="43" t="s">
        <v>50</v>
      </c>
      <c r="B30" s="31">
        <v>361</v>
      </c>
    </row>
    <row r="31" spans="1:2" ht="15" thickBot="1" x14ac:dyDescent="0.4">
      <c r="A31" s="43" t="s">
        <v>31</v>
      </c>
      <c r="B31" s="31">
        <v>1072</v>
      </c>
    </row>
    <row r="32" spans="1:2" ht="29.5" thickBot="1" x14ac:dyDescent="0.4">
      <c r="A32" s="43" t="s">
        <v>42</v>
      </c>
      <c r="B32" s="31">
        <v>423</v>
      </c>
    </row>
    <row r="33" spans="1:2" ht="15" thickBot="1" x14ac:dyDescent="0.4">
      <c r="A33" s="43" t="s">
        <v>8</v>
      </c>
      <c r="B33" s="31">
        <v>15990</v>
      </c>
    </row>
    <row r="34" spans="1:2" ht="15" thickBot="1" x14ac:dyDescent="0.4">
      <c r="A34" s="43" t="s">
        <v>44</v>
      </c>
      <c r="B34" s="31">
        <v>714</v>
      </c>
    </row>
    <row r="35" spans="1:2" ht="15" thickBot="1" x14ac:dyDescent="0.4">
      <c r="A35" s="43" t="s">
        <v>7</v>
      </c>
      <c r="B35" s="31">
        <v>32910</v>
      </c>
    </row>
    <row r="36" spans="1:2" ht="15" thickBot="1" x14ac:dyDescent="0.4">
      <c r="A36" s="43" t="s">
        <v>24</v>
      </c>
      <c r="B36" s="31">
        <v>2376</v>
      </c>
    </row>
    <row r="37" spans="1:2" ht="15" thickBot="1" x14ac:dyDescent="0.4">
      <c r="A37" s="43" t="s">
        <v>53</v>
      </c>
      <c r="B37" s="31">
        <v>125</v>
      </c>
    </row>
    <row r="38" spans="1:2" ht="21.5" thickBot="1" x14ac:dyDescent="0.4">
      <c r="A38" s="46" t="s">
        <v>67</v>
      </c>
      <c r="B38" s="31">
        <v>2</v>
      </c>
    </row>
    <row r="39" spans="1:2" ht="15" thickBot="1" x14ac:dyDescent="0.4">
      <c r="A39" s="43" t="s">
        <v>21</v>
      </c>
      <c r="B39" s="31">
        <v>3831</v>
      </c>
    </row>
    <row r="40" spans="1:2" ht="15" thickBot="1" x14ac:dyDescent="0.4">
      <c r="A40" s="43" t="s">
        <v>46</v>
      </c>
      <c r="B40" s="31">
        <v>661</v>
      </c>
    </row>
    <row r="41" spans="1:2" ht="15" thickBot="1" x14ac:dyDescent="0.4">
      <c r="A41" s="43" t="s">
        <v>37</v>
      </c>
      <c r="B41" s="31">
        <v>388</v>
      </c>
    </row>
    <row r="42" spans="1:2" ht="15" thickBot="1" x14ac:dyDescent="0.4">
      <c r="A42" s="43" t="s">
        <v>19</v>
      </c>
      <c r="B42" s="31">
        <v>7554</v>
      </c>
    </row>
    <row r="43" spans="1:2" ht="15" thickBot="1" x14ac:dyDescent="0.4">
      <c r="A43" s="46" t="s">
        <v>65</v>
      </c>
      <c r="B43" s="31">
        <v>335</v>
      </c>
    </row>
    <row r="44" spans="1:2" ht="15" thickBot="1" x14ac:dyDescent="0.4">
      <c r="A44" s="43" t="s">
        <v>40</v>
      </c>
      <c r="B44" s="31">
        <v>1021</v>
      </c>
    </row>
    <row r="45" spans="1:2" ht="15" thickBot="1" x14ac:dyDescent="0.4">
      <c r="A45" s="43" t="s">
        <v>25</v>
      </c>
      <c r="B45" s="31">
        <v>2269</v>
      </c>
    </row>
    <row r="46" spans="1:2" ht="15" thickBot="1" x14ac:dyDescent="0.4">
      <c r="A46" s="43" t="s">
        <v>54</v>
      </c>
      <c r="B46" s="31">
        <v>153</v>
      </c>
    </row>
    <row r="47" spans="1:2" ht="15" thickBot="1" x14ac:dyDescent="0.4">
      <c r="A47" s="43" t="s">
        <v>20</v>
      </c>
      <c r="B47" s="31">
        <v>1366</v>
      </c>
    </row>
    <row r="48" spans="1:2" ht="15" thickBot="1" x14ac:dyDescent="0.4">
      <c r="A48" s="43" t="s">
        <v>15</v>
      </c>
      <c r="B48" s="31">
        <v>10003</v>
      </c>
    </row>
    <row r="49" spans="1:2" ht="21.5" thickBot="1" x14ac:dyDescent="0.4">
      <c r="A49" s="46" t="s">
        <v>66</v>
      </c>
      <c r="B49" s="31">
        <v>9</v>
      </c>
    </row>
    <row r="50" spans="1:2" ht="15" thickBot="1" x14ac:dyDescent="0.4">
      <c r="A50" s="43" t="s">
        <v>28</v>
      </c>
      <c r="B50" s="31">
        <v>363</v>
      </c>
    </row>
    <row r="51" spans="1:2" ht="15" thickBot="1" x14ac:dyDescent="0.4">
      <c r="A51" s="43" t="s">
        <v>48</v>
      </c>
      <c r="B51" s="31">
        <v>58</v>
      </c>
    </row>
    <row r="52" spans="1:2" ht="15" thickBot="1" x14ac:dyDescent="0.4">
      <c r="A52" s="43" t="s">
        <v>29</v>
      </c>
      <c r="B52" s="31">
        <v>2381</v>
      </c>
    </row>
    <row r="53" spans="1:2" ht="15" thickBot="1" x14ac:dyDescent="0.4">
      <c r="A53" s="43" t="s">
        <v>9</v>
      </c>
      <c r="B53" s="31">
        <v>1781</v>
      </c>
    </row>
    <row r="54" spans="1:2" ht="15" thickBot="1" x14ac:dyDescent="0.4">
      <c r="A54" s="43" t="s">
        <v>56</v>
      </c>
      <c r="B54" s="31">
        <v>160</v>
      </c>
    </row>
    <row r="55" spans="1:2" ht="15" thickBot="1" x14ac:dyDescent="0.4">
      <c r="A55" s="43" t="s">
        <v>22</v>
      </c>
      <c r="B55" s="31">
        <v>1039</v>
      </c>
    </row>
    <row r="56" spans="1:2" ht="15" thickBot="1" x14ac:dyDescent="0.4">
      <c r="A56" s="53" t="s">
        <v>55</v>
      </c>
      <c r="B56" s="32">
        <v>30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5FD340C-F088-469A-8E44-CAF4368492A5}"/>
    <hyperlink ref="A11" r:id="rId2" display="https://www.worldometers.info/coronavirus/usa/florida/" xr:uid="{027FB25B-047B-41E7-A518-6E062556D25B}"/>
    <hyperlink ref="A48" r:id="rId3" display="https://www.worldometers.info/coronavirus/usa/texas/" xr:uid="{B1A2BF07-1DA5-4E98-B75F-B63353BD71DB}"/>
    <hyperlink ref="A35" r:id="rId4" display="https://www.worldometers.info/coronavirus/usa/new-york/" xr:uid="{0D0114D6-3063-45FC-9F3E-F23D1EE98EE5}"/>
    <hyperlink ref="A12" r:id="rId5" display="https://www.worldometers.info/coronavirus/usa/georgia/" xr:uid="{C72C2DFE-2858-4AC0-9C2A-4BB4F47A70A1}"/>
    <hyperlink ref="A16" r:id="rId6" display="https://www.worldometers.info/coronavirus/usa/illinois/" xr:uid="{9AAF7171-B367-4035-8BA1-61EA72FBD3D2}"/>
    <hyperlink ref="A4" r:id="rId7" display="https://www.worldometers.info/coronavirus/usa/arizona/" xr:uid="{5A25BC53-B9B7-4453-9EF7-EA21BF5AB2B6}"/>
    <hyperlink ref="A33" r:id="rId8" display="https://www.worldometers.info/coronavirus/usa/new-jersey/" xr:uid="{1F5BB493-268A-44BC-87C2-87438A42D360}"/>
    <hyperlink ref="A36" r:id="rId9" display="https://www.worldometers.info/coronavirus/usa/north-carolina/" xr:uid="{B168C506-149B-40F4-9AEC-B6D64731F500}"/>
    <hyperlink ref="A21" r:id="rId10" display="https://www.worldometers.info/coronavirus/usa/louisiana/" xr:uid="{D81CE96A-2C63-4DBC-ACB6-107EE085198C}"/>
    <hyperlink ref="A47" r:id="rId11" display="https://www.worldometers.info/coronavirus/usa/tennessee/" xr:uid="{1F3F858E-A4DB-4B53-87E7-D1E33AC5B136}"/>
    <hyperlink ref="A42" r:id="rId12" display="https://www.worldometers.info/coronavirus/usa/pennsylvania/" xr:uid="{CA206ABE-C353-4F75-8FCA-DFEA7DE1956B}"/>
    <hyperlink ref="A24" r:id="rId13" display="https://www.worldometers.info/coronavirus/usa/massachusetts/" xr:uid="{DE176F91-0191-41E5-91C5-ECF10FD55F31}"/>
    <hyperlink ref="A2" r:id="rId14" display="https://www.worldometers.info/coronavirus/usa/alabama/" xr:uid="{B2B0C7F9-ADD5-4DE8-826E-B2E709106D68}"/>
    <hyperlink ref="A39" r:id="rId15" display="https://www.worldometers.info/coronavirus/usa/ohio/" xr:uid="{17F8225B-6977-45B7-B5F3-F10BDABE97CF}"/>
    <hyperlink ref="A52" r:id="rId16" display="https://www.worldometers.info/coronavirus/usa/virginia/" xr:uid="{CE8B1893-EFC1-43FD-843F-6985F8E868A9}"/>
    <hyperlink ref="A45" r:id="rId17" display="https://www.worldometers.info/coronavirus/usa/south-carolina/" xr:uid="{44DDA70B-EE22-4EB7-9206-4937A69F89F8}"/>
    <hyperlink ref="A25" r:id="rId18" display="https://www.worldometers.info/coronavirus/usa/michigan/" xr:uid="{8A9F1A11-89A4-4E40-BEE2-B02C6C2C89DB}"/>
    <hyperlink ref="A23" r:id="rId19" display="https://www.worldometers.info/coronavirus/usa/maryland/" xr:uid="{F12D3CE7-416B-412D-81CC-2BFFBE687CEF}"/>
    <hyperlink ref="A17" r:id="rId20" display="https://www.worldometers.info/coronavirus/usa/indiana/" xr:uid="{432B79C7-DF8A-410E-813A-C62AD83B1204}"/>
    <hyperlink ref="A27" r:id="rId21" display="https://www.worldometers.info/coronavirus/usa/mississippi/" xr:uid="{AED7177A-7604-415B-BF5D-0819662FA6C8}"/>
    <hyperlink ref="A53" r:id="rId22" display="https://www.worldometers.info/coronavirus/usa/washington/" xr:uid="{9CE92C8A-FEA8-473E-A4F0-3074992EB0EA}"/>
    <hyperlink ref="A28" r:id="rId23" display="https://www.worldometers.info/coronavirus/usa/missouri/" xr:uid="{31B5CC71-7428-435B-857C-C7B7A0281A1C}"/>
    <hyperlink ref="A55" r:id="rId24" display="https://www.worldometers.info/coronavirus/usa/wisconsin/" xr:uid="{ED4B3F67-E833-49FB-81DB-83F045F86CC4}"/>
    <hyperlink ref="A26" r:id="rId25" display="https://www.worldometers.info/coronavirus/usa/minnesota/" xr:uid="{7D4B1C89-730C-449D-99E1-0CD95C6B4C8E}"/>
    <hyperlink ref="A31" r:id="rId26" display="https://www.worldometers.info/coronavirus/usa/nevada/" xr:uid="{2B69DE5F-7DA3-4B6D-9547-C1765A884EA8}"/>
    <hyperlink ref="A5" r:id="rId27" display="https://www.worldometers.info/coronavirus/usa/arkansas/" xr:uid="{2338D104-8DF3-415E-ABA6-4F7D1786CC74}"/>
    <hyperlink ref="A7" r:id="rId28" display="https://www.worldometers.info/coronavirus/usa/colorado/" xr:uid="{EDA5A504-3F0A-4932-A7C4-4AB5CDE2C704}"/>
    <hyperlink ref="A18" r:id="rId29" display="https://www.worldometers.info/coronavirus/usa/iowa/" xr:uid="{19B90971-3527-4611-996F-7B0286B4F2D7}"/>
    <hyperlink ref="A8" r:id="rId30" display="https://www.worldometers.info/coronavirus/usa/connecticut/" xr:uid="{3ADABA1E-22D0-46C5-B0C3-A01D51FF88CF}"/>
    <hyperlink ref="A40" r:id="rId31" display="https://www.worldometers.info/coronavirus/usa/oklahoma/" xr:uid="{4A91E48F-EB68-4C4E-9DA1-7D66F08D4672}"/>
    <hyperlink ref="A50" r:id="rId32" display="https://www.worldometers.info/coronavirus/usa/utah/" xr:uid="{28D00E5C-B22F-4CE2-A6AC-7F5D2BCAB20D}"/>
    <hyperlink ref="A20" r:id="rId33" display="https://www.worldometers.info/coronavirus/usa/kentucky/" xr:uid="{037C2BCD-81C1-40E2-B5C9-239BA90CC84C}"/>
    <hyperlink ref="A19" r:id="rId34" display="https://www.worldometers.info/coronavirus/usa/kansas/" xr:uid="{DA8E9047-2BEF-4596-88C7-B437286DD27B}"/>
    <hyperlink ref="A30" r:id="rId35" display="https://www.worldometers.info/coronavirus/usa/nebraska/" xr:uid="{691F9FBD-B140-4459-BFB9-05C57D68D65B}"/>
    <hyperlink ref="A15" r:id="rId36" display="https://www.worldometers.info/coronavirus/usa/idaho/" xr:uid="{CD1B2015-6447-44C9-9290-B58E4DC548BC}"/>
    <hyperlink ref="A34" r:id="rId37" display="https://www.worldometers.info/coronavirus/usa/new-mexico/" xr:uid="{31C69E83-9CE6-43EA-B407-07B587684566}"/>
    <hyperlink ref="A41" r:id="rId38" display="https://www.worldometers.info/coronavirus/usa/oregon/" xr:uid="{AF3A0BEC-2358-4B2A-968C-8497CC93DEB4}"/>
    <hyperlink ref="A44" r:id="rId39" display="https://www.worldometers.info/coronavirus/usa/rhode-island/" xr:uid="{9D78413B-9705-41E7-9616-DDCD59683670}"/>
    <hyperlink ref="A9" r:id="rId40" display="https://www.worldometers.info/coronavirus/usa/delaware/" xr:uid="{67B8E89A-8BA0-439E-B7DF-88322C328D52}"/>
    <hyperlink ref="A10" r:id="rId41" display="https://www.worldometers.info/coronavirus/usa/district-of-columbia/" xr:uid="{07FBD07E-CF27-4068-8D76-F9186F8A594A}"/>
    <hyperlink ref="A46" r:id="rId42" display="https://www.worldometers.info/coronavirus/usa/south-dakota/" xr:uid="{84866C44-3142-4356-BE11-7BBAF908AF53}"/>
    <hyperlink ref="A37" r:id="rId43" display="https://www.worldometers.info/coronavirus/usa/north-dakota/" xr:uid="{7A2459EE-3FA6-4830-B58F-406CA51E1692}"/>
    <hyperlink ref="A54" r:id="rId44" display="https://www.worldometers.info/coronavirus/usa/west-virginia/" xr:uid="{1F849E71-2308-4E05-B0FC-237E7278C943}"/>
    <hyperlink ref="A32" r:id="rId45" display="https://www.worldometers.info/coronavirus/usa/new-hampshire/" xr:uid="{CBF19C89-A8F0-4BE2-B5F7-5E19C822FECE}"/>
    <hyperlink ref="A29" r:id="rId46" display="https://www.worldometers.info/coronavirus/usa/montana/" xr:uid="{73699F23-6F81-416E-99B1-5CD9353A645B}"/>
    <hyperlink ref="A14" r:id="rId47" display="https://www.worldometers.info/coronavirus/usa/hawaii/" xr:uid="{58F96CEC-3BCE-40B5-A5D5-0EC36A0D69DC}"/>
    <hyperlink ref="A3" r:id="rId48" display="https://www.worldometers.info/coronavirus/usa/alaska/" xr:uid="{8E648297-C478-45E4-AA4E-62BE809BCC24}"/>
    <hyperlink ref="A22" r:id="rId49" display="https://www.worldometers.info/coronavirus/usa/maine/" xr:uid="{C2D5285D-4C89-46C7-BE5A-C1605818C029}"/>
    <hyperlink ref="A56" r:id="rId50" display="https://www.worldometers.info/coronavirus/usa/wyoming/" xr:uid="{DB4E593B-5D0A-45A9-88D0-E903AEE1C962}"/>
    <hyperlink ref="A51" r:id="rId51" display="https://www.worldometers.info/coronavirus/usa/vermont/" xr:uid="{D823B947-DBE5-4F53-9E36-1918452CC1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3" t="s">
        <v>36</v>
      </c>
      <c r="C2" s="31">
        <v>1898</v>
      </c>
    </row>
    <row r="3" spans="1:3" ht="15" thickBot="1" x14ac:dyDescent="0.4">
      <c r="B3" s="43" t="s">
        <v>52</v>
      </c>
      <c r="C3" s="31">
        <v>28</v>
      </c>
    </row>
    <row r="4" spans="1:3" ht="15" thickBot="1" x14ac:dyDescent="0.4">
      <c r="A4" s="27" t="s">
        <v>33</v>
      </c>
      <c r="B4" s="43" t="s">
        <v>33</v>
      </c>
      <c r="C4" s="31">
        <v>4506</v>
      </c>
    </row>
    <row r="5" spans="1:3" ht="15" thickBot="1" x14ac:dyDescent="0.4">
      <c r="A5" s="27" t="s">
        <v>34</v>
      </c>
      <c r="B5" s="43" t="s">
        <v>34</v>
      </c>
      <c r="C5" s="31">
        <v>600</v>
      </c>
    </row>
    <row r="6" spans="1:3" ht="15" thickBot="1" x14ac:dyDescent="0.4">
      <c r="A6" s="27" t="s">
        <v>10</v>
      </c>
      <c r="B6" s="43" t="s">
        <v>10</v>
      </c>
      <c r="C6" s="31">
        <v>11244</v>
      </c>
    </row>
    <row r="7" spans="1:3" ht="15" thickBot="1" x14ac:dyDescent="0.4">
      <c r="A7" s="27" t="s">
        <v>18</v>
      </c>
      <c r="B7" s="43" t="s">
        <v>18</v>
      </c>
      <c r="C7" s="31">
        <v>1896</v>
      </c>
    </row>
    <row r="8" spans="1:3" ht="15" thickBot="1" x14ac:dyDescent="0.4">
      <c r="A8" s="27" t="s">
        <v>23</v>
      </c>
      <c r="B8" s="43" t="s">
        <v>23</v>
      </c>
      <c r="C8" s="31">
        <v>4453</v>
      </c>
    </row>
    <row r="9" spans="1:3" ht="15" thickBot="1" x14ac:dyDescent="0.4">
      <c r="A9" s="27" t="s">
        <v>43</v>
      </c>
      <c r="B9" s="43" t="s">
        <v>43</v>
      </c>
      <c r="C9" s="31">
        <v>593</v>
      </c>
    </row>
    <row r="10" spans="1:3" ht="29.5" thickBot="1" x14ac:dyDescent="0.4">
      <c r="A10" s="27" t="s">
        <v>95</v>
      </c>
      <c r="B10" s="43" t="s">
        <v>63</v>
      </c>
      <c r="C10" s="31">
        <v>597</v>
      </c>
    </row>
    <row r="11" spans="1:3" ht="15" thickBot="1" x14ac:dyDescent="0.4">
      <c r="A11" s="27" t="s">
        <v>13</v>
      </c>
      <c r="B11" s="43" t="s">
        <v>13</v>
      </c>
      <c r="C11" s="31">
        <v>9458</v>
      </c>
    </row>
    <row r="12" spans="1:3" ht="15" thickBot="1" x14ac:dyDescent="0.4">
      <c r="A12" s="27" t="s">
        <v>16</v>
      </c>
      <c r="B12" s="43" t="s">
        <v>16</v>
      </c>
      <c r="C12" s="31">
        <v>4702</v>
      </c>
    </row>
    <row r="13" spans="1:3" ht="13" thickBot="1" x14ac:dyDescent="0.4">
      <c r="A13" s="27" t="s">
        <v>64</v>
      </c>
      <c r="B13" s="46" t="s">
        <v>64</v>
      </c>
      <c r="C13" s="31">
        <v>5</v>
      </c>
    </row>
    <row r="14" spans="1:3" ht="15" thickBot="1" x14ac:dyDescent="0.4">
      <c r="B14" s="43" t="s">
        <v>47</v>
      </c>
      <c r="C14" s="31">
        <v>40</v>
      </c>
    </row>
    <row r="15" spans="1:3" ht="15" thickBot="1" x14ac:dyDescent="0.4">
      <c r="A15" s="27" t="s">
        <v>49</v>
      </c>
      <c r="B15" s="43" t="s">
        <v>49</v>
      </c>
      <c r="C15" s="31">
        <v>269</v>
      </c>
    </row>
    <row r="16" spans="1:3" ht="15" thickBot="1" x14ac:dyDescent="0.4">
      <c r="A16" s="27" t="s">
        <v>12</v>
      </c>
      <c r="B16" s="43" t="s">
        <v>12</v>
      </c>
      <c r="C16" s="31">
        <v>7955</v>
      </c>
    </row>
    <row r="17" spans="1:3" ht="15" thickBot="1" x14ac:dyDescent="0.4">
      <c r="A17" s="27" t="s">
        <v>27</v>
      </c>
      <c r="B17" s="43" t="s">
        <v>27</v>
      </c>
      <c r="C17" s="31">
        <v>3133</v>
      </c>
    </row>
    <row r="18" spans="1:3" ht="15" thickBot="1" x14ac:dyDescent="0.4">
      <c r="A18" s="27" t="s">
        <v>41</v>
      </c>
      <c r="B18" s="43" t="s">
        <v>41</v>
      </c>
      <c r="C18" s="31">
        <v>975</v>
      </c>
    </row>
    <row r="19" spans="1:3" ht="15" thickBot="1" x14ac:dyDescent="0.4">
      <c r="A19" s="27" t="s">
        <v>45</v>
      </c>
      <c r="B19" s="43" t="s">
        <v>45</v>
      </c>
      <c r="C19" s="31">
        <v>407</v>
      </c>
    </row>
    <row r="20" spans="1:3" ht="15" thickBot="1" x14ac:dyDescent="0.4">
      <c r="A20" s="27" t="s">
        <v>38</v>
      </c>
      <c r="B20" s="43" t="s">
        <v>38</v>
      </c>
      <c r="C20" s="31">
        <v>813</v>
      </c>
    </row>
    <row r="21" spans="1:3" ht="15" thickBot="1" x14ac:dyDescent="0.4">
      <c r="A21" s="27" t="s">
        <v>14</v>
      </c>
      <c r="B21" s="43" t="s">
        <v>14</v>
      </c>
      <c r="C21" s="31">
        <v>4507</v>
      </c>
    </row>
    <row r="22" spans="1:3" ht="15" thickBot="1" x14ac:dyDescent="0.4">
      <c r="B22" s="43" t="s">
        <v>39</v>
      </c>
      <c r="C22" s="31">
        <v>127</v>
      </c>
    </row>
    <row r="23" spans="1:3" ht="15" thickBot="1" x14ac:dyDescent="0.4">
      <c r="A23" s="27" t="s">
        <v>26</v>
      </c>
      <c r="B23" s="43" t="s">
        <v>26</v>
      </c>
      <c r="C23" s="31">
        <v>3639</v>
      </c>
    </row>
    <row r="24" spans="1:3" ht="15" thickBot="1" x14ac:dyDescent="0.4">
      <c r="A24" s="27" t="s">
        <v>17</v>
      </c>
      <c r="B24" s="43" t="s">
        <v>17</v>
      </c>
      <c r="C24" s="31">
        <v>8838</v>
      </c>
    </row>
    <row r="25" spans="1:3" ht="15" thickBot="1" x14ac:dyDescent="0.4">
      <c r="A25" s="27" t="s">
        <v>11</v>
      </c>
      <c r="B25" s="43" t="s">
        <v>11</v>
      </c>
      <c r="C25" s="31">
        <v>6592</v>
      </c>
    </row>
    <row r="26" spans="1:3" ht="15" thickBot="1" x14ac:dyDescent="0.4">
      <c r="A26" s="27" t="s">
        <v>32</v>
      </c>
      <c r="B26" s="43" t="s">
        <v>32</v>
      </c>
      <c r="C26" s="31">
        <v>1752</v>
      </c>
    </row>
    <row r="27" spans="1:3" ht="15" thickBot="1" x14ac:dyDescent="0.4">
      <c r="A27" s="27" t="s">
        <v>30</v>
      </c>
      <c r="B27" s="43" t="s">
        <v>30</v>
      </c>
      <c r="C27" s="31">
        <v>2084</v>
      </c>
    </row>
    <row r="28" spans="1:3" ht="15" thickBot="1" x14ac:dyDescent="0.4">
      <c r="A28" s="27" t="s">
        <v>35</v>
      </c>
      <c r="B28" s="43" t="s">
        <v>35</v>
      </c>
      <c r="C28" s="31">
        <v>1457</v>
      </c>
    </row>
    <row r="29" spans="1:3" ht="15" thickBot="1" x14ac:dyDescent="0.4">
      <c r="B29" s="43" t="s">
        <v>51</v>
      </c>
      <c r="C29" s="31">
        <v>82</v>
      </c>
    </row>
    <row r="30" spans="1:3" ht="15" thickBot="1" x14ac:dyDescent="0.4">
      <c r="B30" s="43" t="s">
        <v>50</v>
      </c>
      <c r="C30" s="31">
        <v>361</v>
      </c>
    </row>
    <row r="31" spans="1:3" ht="15" thickBot="1" x14ac:dyDescent="0.4">
      <c r="A31" s="27" t="s">
        <v>31</v>
      </c>
      <c r="B31" s="43" t="s">
        <v>31</v>
      </c>
      <c r="C31" s="31">
        <v>1072</v>
      </c>
    </row>
    <row r="32" spans="1:3" ht="15" thickBot="1" x14ac:dyDescent="0.4">
      <c r="A32" s="27" t="s">
        <v>42</v>
      </c>
      <c r="B32" s="43" t="s">
        <v>42</v>
      </c>
      <c r="C32" s="31">
        <v>423</v>
      </c>
    </row>
    <row r="33" spans="1:3" ht="15" thickBot="1" x14ac:dyDescent="0.4">
      <c r="A33" s="27" t="s">
        <v>8</v>
      </c>
      <c r="B33" s="43" t="s">
        <v>8</v>
      </c>
      <c r="C33" s="31">
        <v>15990</v>
      </c>
    </row>
    <row r="34" spans="1:3" ht="15" thickBot="1" x14ac:dyDescent="0.4">
      <c r="A34" s="27" t="s">
        <v>44</v>
      </c>
      <c r="B34" s="43" t="s">
        <v>44</v>
      </c>
      <c r="C34" s="31">
        <v>714</v>
      </c>
    </row>
    <row r="35" spans="1:3" ht="15" thickBot="1" x14ac:dyDescent="0.4">
      <c r="A35" s="27" t="s">
        <v>7</v>
      </c>
      <c r="B35" s="43" t="s">
        <v>7</v>
      </c>
      <c r="C35" s="31">
        <v>32910</v>
      </c>
    </row>
    <row r="36" spans="1:3" ht="15" thickBot="1" x14ac:dyDescent="0.4">
      <c r="A36" s="27" t="s">
        <v>24</v>
      </c>
      <c r="B36" s="43" t="s">
        <v>24</v>
      </c>
      <c r="C36" s="31">
        <v>2376</v>
      </c>
    </row>
    <row r="37" spans="1:3" ht="15" thickBot="1" x14ac:dyDescent="0.4">
      <c r="B37" s="43" t="s">
        <v>53</v>
      </c>
      <c r="C37" s="31">
        <v>125</v>
      </c>
    </row>
    <row r="38" spans="1:3" ht="15" thickBot="1" x14ac:dyDescent="0.4">
      <c r="A38" s="27" t="s">
        <v>21</v>
      </c>
      <c r="B38" s="43" t="s">
        <v>21</v>
      </c>
      <c r="C38" s="31">
        <v>3831</v>
      </c>
    </row>
    <row r="39" spans="1:3" ht="15" thickBot="1" x14ac:dyDescent="0.4">
      <c r="A39" s="27" t="s">
        <v>46</v>
      </c>
      <c r="B39" s="43" t="s">
        <v>46</v>
      </c>
      <c r="C39" s="31">
        <v>661</v>
      </c>
    </row>
    <row r="40" spans="1:3" ht="15" thickBot="1" x14ac:dyDescent="0.4">
      <c r="A40" s="27" t="s">
        <v>37</v>
      </c>
      <c r="B40" s="43" t="s">
        <v>37</v>
      </c>
      <c r="C40" s="31">
        <v>388</v>
      </c>
    </row>
    <row r="41" spans="1:3" ht="15" thickBot="1" x14ac:dyDescent="0.4">
      <c r="A41" s="27" t="s">
        <v>19</v>
      </c>
      <c r="B41" s="43" t="s">
        <v>19</v>
      </c>
      <c r="C41" s="31">
        <v>7554</v>
      </c>
    </row>
    <row r="42" spans="1:3" ht="13" thickBot="1" x14ac:dyDescent="0.4">
      <c r="A42" s="27" t="s">
        <v>65</v>
      </c>
      <c r="B42" s="46" t="s">
        <v>65</v>
      </c>
      <c r="C42" s="31">
        <v>335</v>
      </c>
    </row>
    <row r="43" spans="1:3" ht="15" thickBot="1" x14ac:dyDescent="0.4">
      <c r="B43" s="43" t="s">
        <v>40</v>
      </c>
      <c r="C43" s="31">
        <v>1021</v>
      </c>
    </row>
    <row r="44" spans="1:3" ht="15" thickBot="1" x14ac:dyDescent="0.4">
      <c r="A44" s="27" t="s">
        <v>25</v>
      </c>
      <c r="B44" s="43" t="s">
        <v>25</v>
      </c>
      <c r="C44" s="31">
        <v>2269</v>
      </c>
    </row>
    <row r="45" spans="1:3" ht="15" thickBot="1" x14ac:dyDescent="0.4">
      <c r="A45" s="27" t="s">
        <v>54</v>
      </c>
      <c r="B45" s="43" t="s">
        <v>54</v>
      </c>
      <c r="C45" s="31">
        <v>153</v>
      </c>
    </row>
    <row r="46" spans="1:3" ht="15" thickBot="1" x14ac:dyDescent="0.4">
      <c r="A46" s="27" t="s">
        <v>20</v>
      </c>
      <c r="B46" s="43" t="s">
        <v>20</v>
      </c>
      <c r="C46" s="31">
        <v>1366</v>
      </c>
    </row>
    <row r="47" spans="1:3" ht="15" thickBot="1" x14ac:dyDescent="0.4">
      <c r="A47" s="27" t="s">
        <v>15</v>
      </c>
      <c r="B47" s="43" t="s">
        <v>15</v>
      </c>
      <c r="C47" s="31">
        <v>10003</v>
      </c>
    </row>
    <row r="48" spans="1:3" ht="15" thickBot="1" x14ac:dyDescent="0.4">
      <c r="A48" s="27" t="s">
        <v>28</v>
      </c>
      <c r="B48" s="43" t="s">
        <v>28</v>
      </c>
      <c r="C48" s="31">
        <v>363</v>
      </c>
    </row>
    <row r="49" spans="1:3" ht="15" thickBot="1" x14ac:dyDescent="0.4">
      <c r="A49" s="27" t="s">
        <v>48</v>
      </c>
      <c r="B49" s="43" t="s">
        <v>48</v>
      </c>
      <c r="C49" s="31">
        <v>58</v>
      </c>
    </row>
    <row r="50" spans="1:3" ht="15" thickBot="1" x14ac:dyDescent="0.4">
      <c r="A50" s="27" t="s">
        <v>29</v>
      </c>
      <c r="B50" s="43" t="s">
        <v>29</v>
      </c>
      <c r="C50" s="31">
        <v>2381</v>
      </c>
    </row>
    <row r="51" spans="1:3" ht="15" thickBot="1" x14ac:dyDescent="0.4">
      <c r="A51" s="27" t="s">
        <v>9</v>
      </c>
      <c r="B51" s="43" t="s">
        <v>9</v>
      </c>
      <c r="C51" s="31">
        <v>1781</v>
      </c>
    </row>
    <row r="52" spans="1:3" ht="15" thickBot="1" x14ac:dyDescent="0.4">
      <c r="B52" s="43" t="s">
        <v>56</v>
      </c>
      <c r="C52" s="31">
        <v>160</v>
      </c>
    </row>
    <row r="53" spans="1:3" ht="15" thickBot="1" x14ac:dyDescent="0.4">
      <c r="A53" s="27" t="s">
        <v>22</v>
      </c>
      <c r="B53" s="43" t="s">
        <v>22</v>
      </c>
      <c r="C53" s="31">
        <v>1039</v>
      </c>
    </row>
    <row r="54" spans="1:3" ht="15" thickBot="1" x14ac:dyDescent="0.4">
      <c r="A54" s="27" t="s">
        <v>55</v>
      </c>
      <c r="B54" s="53" t="s">
        <v>55</v>
      </c>
      <c r="C54" s="32">
        <v>30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EE7965F-73A0-47C6-933B-3BB72A5F85A6}"/>
    <hyperlink ref="B11" r:id="rId2" display="https://www.worldometers.info/coronavirus/usa/florida/" xr:uid="{86900790-D535-4C71-B4E9-47C63C1F2D59}"/>
    <hyperlink ref="B47" r:id="rId3" display="https://www.worldometers.info/coronavirus/usa/texas/" xr:uid="{6ED417B6-7E0D-4495-A83A-70C685802F44}"/>
    <hyperlink ref="B35" r:id="rId4" display="https://www.worldometers.info/coronavirus/usa/new-york/" xr:uid="{63F70244-92F4-4764-8E0F-B74437D5075E}"/>
    <hyperlink ref="B12" r:id="rId5" display="https://www.worldometers.info/coronavirus/usa/georgia/" xr:uid="{9E52A94F-835C-49BF-945F-9BBD3CF66A08}"/>
    <hyperlink ref="B16" r:id="rId6" display="https://www.worldometers.info/coronavirus/usa/illinois/" xr:uid="{5792AFAE-A7A4-46BC-8D22-462BB2F370BB}"/>
    <hyperlink ref="B4" r:id="rId7" display="https://www.worldometers.info/coronavirus/usa/arizona/" xr:uid="{927BBB94-6F69-47B2-9E01-03BA55010C0B}"/>
    <hyperlink ref="B33" r:id="rId8" display="https://www.worldometers.info/coronavirus/usa/new-jersey/" xr:uid="{5B31EF0A-5DCF-47DC-B72F-036DFE24EC6D}"/>
    <hyperlink ref="B36" r:id="rId9" display="https://www.worldometers.info/coronavirus/usa/north-carolina/" xr:uid="{AE28FBFC-EE5E-4228-BC35-C9828C893285}"/>
    <hyperlink ref="B21" r:id="rId10" display="https://www.worldometers.info/coronavirus/usa/louisiana/" xr:uid="{5C5D12B8-C5E6-471E-B4E9-41E64078954D}"/>
    <hyperlink ref="B46" r:id="rId11" display="https://www.worldometers.info/coronavirus/usa/tennessee/" xr:uid="{A0BEE68D-74D1-4A81-9DC9-1384C3B61B05}"/>
    <hyperlink ref="B41" r:id="rId12" display="https://www.worldometers.info/coronavirus/usa/pennsylvania/" xr:uid="{B6FAA440-4C5C-4317-9BD1-EF61521060B4}"/>
    <hyperlink ref="B24" r:id="rId13" display="https://www.worldometers.info/coronavirus/usa/massachusetts/" xr:uid="{6D08618D-38CC-4DBB-9EBC-66D690A8A4FD}"/>
    <hyperlink ref="B2" r:id="rId14" display="https://www.worldometers.info/coronavirus/usa/alabama/" xr:uid="{EB2DA537-F2E2-4073-BAE8-7F3849899084}"/>
    <hyperlink ref="B38" r:id="rId15" display="https://www.worldometers.info/coronavirus/usa/ohio/" xr:uid="{BBC3188B-090D-443E-A124-C4513F5A5790}"/>
    <hyperlink ref="B50" r:id="rId16" display="https://www.worldometers.info/coronavirus/usa/virginia/" xr:uid="{B5572AF6-1107-4799-8751-E351D6EF6372}"/>
    <hyperlink ref="B44" r:id="rId17" display="https://www.worldometers.info/coronavirus/usa/south-carolina/" xr:uid="{B98E8203-BC39-4FA0-9591-BA26B7A2585D}"/>
    <hyperlink ref="B25" r:id="rId18" display="https://www.worldometers.info/coronavirus/usa/michigan/" xr:uid="{2636B1EA-0C9A-4C3B-8F00-0BF6BB51085D}"/>
    <hyperlink ref="B23" r:id="rId19" display="https://www.worldometers.info/coronavirus/usa/maryland/" xr:uid="{39584558-200B-48D4-AE3B-7B1B38CA1E7F}"/>
    <hyperlink ref="B17" r:id="rId20" display="https://www.worldometers.info/coronavirus/usa/indiana/" xr:uid="{34B86030-22C5-4163-841E-43177DC6892A}"/>
    <hyperlink ref="B27" r:id="rId21" display="https://www.worldometers.info/coronavirus/usa/mississippi/" xr:uid="{6F52F749-C490-492F-B183-5D5BEC72B4D6}"/>
    <hyperlink ref="B51" r:id="rId22" display="https://www.worldometers.info/coronavirus/usa/washington/" xr:uid="{D52A8332-4A9C-4637-AFE8-AD798D636A8B}"/>
    <hyperlink ref="B28" r:id="rId23" display="https://www.worldometers.info/coronavirus/usa/missouri/" xr:uid="{FE399CF7-0FCA-4F7D-B870-9452F6544927}"/>
    <hyperlink ref="B53" r:id="rId24" display="https://www.worldometers.info/coronavirus/usa/wisconsin/" xr:uid="{5E26D84E-38D4-4353-948F-4A3491ACC007}"/>
    <hyperlink ref="B26" r:id="rId25" display="https://www.worldometers.info/coronavirus/usa/minnesota/" xr:uid="{D3C4FDB5-D6A5-4865-B41A-7DF07784462C}"/>
    <hyperlink ref="B31" r:id="rId26" display="https://www.worldometers.info/coronavirus/usa/nevada/" xr:uid="{EE9ABA9A-8F98-41E8-8169-5E06B4E10653}"/>
    <hyperlink ref="B5" r:id="rId27" display="https://www.worldometers.info/coronavirus/usa/arkansas/" xr:uid="{8E779025-4903-411E-9D38-628044E1C624}"/>
    <hyperlink ref="B7" r:id="rId28" display="https://www.worldometers.info/coronavirus/usa/colorado/" xr:uid="{D453B4DC-28A2-4B74-A605-3E7F4ACAB0BB}"/>
    <hyperlink ref="B18" r:id="rId29" display="https://www.worldometers.info/coronavirus/usa/iowa/" xr:uid="{76193F07-022E-4095-B00E-C23B416ACBDC}"/>
    <hyperlink ref="B8" r:id="rId30" display="https://www.worldometers.info/coronavirus/usa/connecticut/" xr:uid="{81067E48-4F3D-4122-98C4-74058F46637F}"/>
    <hyperlink ref="B39" r:id="rId31" display="https://www.worldometers.info/coronavirus/usa/oklahoma/" xr:uid="{D65EDD59-5266-49E9-90CF-23825D0CDD0A}"/>
    <hyperlink ref="B48" r:id="rId32" display="https://www.worldometers.info/coronavirus/usa/utah/" xr:uid="{9AE3305E-F8AF-4D8C-A68C-46BCD50CD806}"/>
    <hyperlink ref="B20" r:id="rId33" display="https://www.worldometers.info/coronavirus/usa/kentucky/" xr:uid="{D91EF621-D40B-4D7A-8A1E-0D9546780B88}"/>
    <hyperlink ref="B19" r:id="rId34" display="https://www.worldometers.info/coronavirus/usa/kansas/" xr:uid="{E8F191FD-32E3-4FEB-A7E8-4C676BC4B974}"/>
    <hyperlink ref="B30" r:id="rId35" display="https://www.worldometers.info/coronavirus/usa/nebraska/" xr:uid="{911E20DC-4CCD-4FCD-ADBF-19BF9B01CF9C}"/>
    <hyperlink ref="B15" r:id="rId36" display="https://www.worldometers.info/coronavirus/usa/idaho/" xr:uid="{5CED5E4D-50D6-4609-A11E-5BD42ED02898}"/>
    <hyperlink ref="B34" r:id="rId37" display="https://www.worldometers.info/coronavirus/usa/new-mexico/" xr:uid="{48A3DDE3-0954-4B70-A842-21FF14FB48A7}"/>
    <hyperlink ref="B40" r:id="rId38" display="https://www.worldometers.info/coronavirus/usa/oregon/" xr:uid="{F9F9BC78-C215-42B2-958D-01EF77F5345B}"/>
    <hyperlink ref="B43" r:id="rId39" display="https://www.worldometers.info/coronavirus/usa/rhode-island/" xr:uid="{721E4BD8-B37F-4F9B-937A-C0BA50D667B2}"/>
    <hyperlink ref="B9" r:id="rId40" display="https://www.worldometers.info/coronavirus/usa/delaware/" xr:uid="{C480F283-1BFA-4FB1-95C2-482808882FE0}"/>
    <hyperlink ref="B10" r:id="rId41" display="https://www.worldometers.info/coronavirus/usa/district-of-columbia/" xr:uid="{3B24D190-0B2F-4083-95B1-B1B54AFBA573}"/>
    <hyperlink ref="B45" r:id="rId42" display="https://www.worldometers.info/coronavirus/usa/south-dakota/" xr:uid="{5ECA16A6-D7E2-4438-903E-1379486BDCE5}"/>
    <hyperlink ref="B37" r:id="rId43" display="https://www.worldometers.info/coronavirus/usa/north-dakota/" xr:uid="{D1C97AA0-C364-4991-9A5D-B61613B40E07}"/>
    <hyperlink ref="B52" r:id="rId44" display="https://www.worldometers.info/coronavirus/usa/west-virginia/" xr:uid="{90D37BDF-BA9C-4AC2-888F-E228E684F1B4}"/>
    <hyperlink ref="B32" r:id="rId45" display="https://www.worldometers.info/coronavirus/usa/new-hampshire/" xr:uid="{3572E20F-75F8-448C-A5F0-69C1D1A8A2F1}"/>
    <hyperlink ref="B29" r:id="rId46" display="https://www.worldometers.info/coronavirus/usa/montana/" xr:uid="{2B7155E6-60D1-4A56-B6B4-6034E8F6EDE2}"/>
    <hyperlink ref="B14" r:id="rId47" display="https://www.worldometers.info/coronavirus/usa/hawaii/" xr:uid="{C6B958C4-13A1-496C-9A02-83DF85D21583}"/>
    <hyperlink ref="B3" r:id="rId48" display="https://www.worldometers.info/coronavirus/usa/alaska/" xr:uid="{4F81A019-01B3-4A80-9582-38509F9EF9BE}"/>
    <hyperlink ref="B22" r:id="rId49" display="https://www.worldometers.info/coronavirus/usa/maine/" xr:uid="{1CF82372-627A-4236-9802-ECDB51316718}"/>
    <hyperlink ref="B54" r:id="rId50" display="https://www.worldometers.info/coronavirus/usa/wyoming/" xr:uid="{E1730572-F620-493C-85DA-010E9882A755}"/>
    <hyperlink ref="B49" r:id="rId51" display="https://www.worldometers.info/coronavirus/usa/vermont/" xr:uid="{A027218E-7C22-4328-98C4-BD3B7875BEE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2020-08-17T11:23:40Z</dcterms:modified>
</cp:coreProperties>
</file>