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3420A0A4-7C05-41BD-AD0B-A106204F67AA}" xr6:coauthVersionLast="45" xr6:coauthVersionMax="45" xr10:uidLastSave="{183076C2-8BC0-4E80-8F3F-8D99CD7D9639}"/>
  <bookViews>
    <workbookView xWindow="5745" yWindow="-18240" windowWidth="22605" windowHeight="1735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" i="3" l="1"/>
  <c r="L24" i="3" l="1"/>
  <c r="M24" i="3"/>
  <c r="N24" i="3"/>
  <c r="N50" i="3" l="1"/>
  <c r="N7" i="3"/>
  <c r="N43" i="3"/>
  <c r="N40" i="3"/>
  <c r="N18" i="3"/>
  <c r="N22" i="3"/>
  <c r="N16" i="3"/>
  <c r="N42" i="3"/>
  <c r="N51" i="3"/>
  <c r="N37" i="3"/>
  <c r="N32" i="3"/>
  <c r="N15" i="3"/>
  <c r="N19" i="3"/>
  <c r="N53" i="3"/>
  <c r="N38" i="3"/>
  <c r="N49" i="3"/>
  <c r="N28" i="3"/>
  <c r="N45" i="3"/>
  <c r="N44" i="3"/>
  <c r="N39" i="3"/>
  <c r="N10" i="3"/>
  <c r="N3" i="3"/>
  <c r="N11" i="3"/>
  <c r="N12" i="3"/>
  <c r="N20" i="3"/>
  <c r="N36" i="3"/>
  <c r="N30" i="3"/>
  <c r="N26" i="3"/>
  <c r="N56" i="3"/>
  <c r="N54" i="3"/>
  <c r="N31" i="3"/>
  <c r="N48" i="3"/>
  <c r="N21" i="3"/>
  <c r="N2" i="3"/>
  <c r="N9" i="3"/>
  <c r="N34" i="3"/>
  <c r="N17" i="3"/>
  <c r="N46" i="3"/>
  <c r="N55" i="3"/>
  <c r="N25" i="3"/>
  <c r="N47" i="3"/>
  <c r="N29" i="3"/>
  <c r="N4" i="3"/>
  <c r="N8" i="3"/>
  <c r="N13" i="3"/>
  <c r="N23" i="3"/>
  <c r="N33" i="3"/>
  <c r="N14" i="3"/>
  <c r="N41" i="3"/>
  <c r="N6" i="3"/>
  <c r="N5" i="3"/>
  <c r="N27" i="3"/>
  <c r="N52" i="3"/>
  <c r="N35" i="3"/>
  <c r="M2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2" i="3"/>
  <c r="L22" i="3"/>
  <c r="L34" i="3"/>
  <c r="L41" i="3"/>
  <c r="L36" i="3"/>
  <c r="L50" i="3"/>
  <c r="L20" i="3"/>
  <c r="L26" i="3"/>
  <c r="L11" i="3"/>
  <c r="L53" i="3"/>
  <c r="L27" i="3"/>
  <c r="L43" i="3"/>
  <c r="L28" i="3"/>
  <c r="L18" i="3"/>
  <c r="L5" i="3"/>
  <c r="L52" i="3"/>
  <c r="L56" i="3"/>
  <c r="L9" i="3"/>
  <c r="L51" i="3"/>
  <c r="L54" i="3"/>
  <c r="L4" i="3"/>
  <c r="L14" i="3"/>
  <c r="L42" i="3"/>
  <c r="L15" i="3"/>
  <c r="L3" i="3"/>
  <c r="L6" i="3"/>
  <c r="L8" i="3"/>
  <c r="L7" i="3"/>
  <c r="L45" i="3"/>
  <c r="L17" i="3"/>
  <c r="L46" i="3"/>
  <c r="L49" i="3"/>
  <c r="L39" i="3"/>
  <c r="L37" i="3"/>
  <c r="L10" i="3"/>
  <c r="L19" i="3"/>
  <c r="L33" i="3"/>
  <c r="L48" i="3"/>
  <c r="L31" i="3"/>
  <c r="L29" i="3"/>
  <c r="L13" i="3"/>
  <c r="L35" i="3"/>
  <c r="L23" i="3"/>
  <c r="L44" i="3"/>
  <c r="L47" i="3"/>
  <c r="L32" i="3"/>
  <c r="L21" i="3"/>
  <c r="L30" i="3"/>
  <c r="L12" i="3"/>
  <c r="L25" i="3"/>
  <c r="L40" i="3"/>
  <c r="L38" i="3"/>
  <c r="M19" i="3" l="1"/>
  <c r="M14" i="3"/>
  <c r="M56" i="3"/>
  <c r="M29" i="3"/>
  <c r="M50" i="3"/>
  <c r="M30" i="3"/>
  <c r="M33" i="3"/>
  <c r="M55" i="3"/>
  <c r="M54" i="3"/>
  <c r="M10" i="3"/>
  <c r="M15" i="3"/>
  <c r="M52" i="3"/>
  <c r="M42" i="3"/>
  <c r="M40" i="3"/>
  <c r="M16" i="3"/>
  <c r="M53" i="3"/>
  <c r="M51" i="3"/>
  <c r="M21" i="3"/>
  <c r="M22" i="3"/>
  <c r="M31" i="3"/>
  <c r="M9" i="3"/>
  <c r="M36" i="3"/>
  <c r="M39" i="3"/>
  <c r="M43" i="3"/>
  <c r="M27" i="3"/>
  <c r="M47" i="3"/>
  <c r="M26" i="3"/>
  <c r="M8" i="3"/>
  <c r="M6" i="3"/>
  <c r="M20" i="3"/>
  <c r="M49" i="3"/>
  <c r="M3" i="3"/>
  <c r="M23" i="3"/>
  <c r="M45" i="3"/>
  <c r="M32" i="3"/>
  <c r="M12" i="3"/>
  <c r="M46" i="3"/>
  <c r="M5" i="3"/>
  <c r="M18" i="3"/>
  <c r="M38" i="3"/>
  <c r="M37" i="3"/>
  <c r="M44" i="3"/>
  <c r="M7" i="3"/>
  <c r="M17" i="3"/>
  <c r="M4" i="3"/>
  <c r="M25" i="3"/>
  <c r="M35" i="3"/>
  <c r="M13" i="3"/>
  <c r="M41" i="3"/>
  <c r="M11" i="3"/>
  <c r="M48" i="3"/>
  <c r="M28" i="3"/>
  <c r="M34" i="3"/>
  <c r="L16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<sst xmlns="http://schemas.openxmlformats.org/spreadsheetml/2006/main" count="321" uniqueCount="102">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</sst>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massachusetts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massachusetts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massachusetts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massachusetts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south-carolin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8" t="s">
        <v>68</v>
      </c>
      <c r="M1" s="58"/>
      <c r="N1" s="58"/>
      <c r="O1" s="4">
        <v>1.4999999999999999E-2</v>
      </c>
      <c r="P1" s="4"/>
      <c r="Q1" s="59" t="s">
        <v>77</v>
      </c>
      <c r="R1" s="59"/>
      <c r="S1" s="59"/>
      <c r="T1" s="59"/>
      <c r="U1" s="59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515686</v>
      </c>
      <c r="C5" s="2"/>
      <c r="D5" s="1">
        <v>9400</v>
      </c>
      <c r="E5" s="48">
        <v>3</v>
      </c>
      <c r="F5" s="1">
        <v>328822</v>
      </c>
      <c r="G5" s="1">
        <v>13051</v>
      </c>
      <c r="H5" s="2">
        <v>238</v>
      </c>
      <c r="I5" s="1">
        <v>8035975</v>
      </c>
      <c r="J5" s="1">
        <v>203379</v>
      </c>
      <c r="K5" s="5"/>
      <c r="L5" s="6"/>
    </row>
    <row r="6" spans="1:22" ht="15" thickBot="1" x14ac:dyDescent="0.4">
      <c r="A6" s="37" t="s">
        <v>13</v>
      </c>
      <c r="B6" s="1">
        <v>487132</v>
      </c>
      <c r="C6" s="2"/>
      <c r="D6" s="1">
        <v>7084</v>
      </c>
      <c r="E6" s="2"/>
      <c r="F6" s="1">
        <v>433417</v>
      </c>
      <c r="G6" s="1">
        <v>22681</v>
      </c>
      <c r="H6" s="2">
        <v>330</v>
      </c>
      <c r="I6" s="1">
        <v>3726562</v>
      </c>
      <c r="J6" s="1">
        <v>173508</v>
      </c>
      <c r="K6" s="5"/>
      <c r="L6" s="6"/>
    </row>
    <row r="7" spans="1:22" ht="15" thickBot="1" x14ac:dyDescent="0.4">
      <c r="A7" s="37" t="s">
        <v>15</v>
      </c>
      <c r="B7" s="1">
        <v>454364</v>
      </c>
      <c r="C7" s="2"/>
      <c r="D7" s="1">
        <v>7341</v>
      </c>
      <c r="E7" s="2"/>
      <c r="F7" s="1">
        <v>164419</v>
      </c>
      <c r="G7" s="1">
        <v>15670</v>
      </c>
      <c r="H7" s="2">
        <v>253</v>
      </c>
      <c r="I7" s="1">
        <v>4028966</v>
      </c>
      <c r="J7" s="1">
        <v>138950</v>
      </c>
      <c r="K7" s="5"/>
      <c r="L7" s="6"/>
    </row>
    <row r="8" spans="1:22" ht="15" thickBot="1" x14ac:dyDescent="0.4">
      <c r="A8" s="37" t="s">
        <v>7</v>
      </c>
      <c r="B8" s="1">
        <v>445146</v>
      </c>
      <c r="C8" s="2"/>
      <c r="D8" s="1">
        <v>32780</v>
      </c>
      <c r="E8" s="2"/>
      <c r="F8" s="1">
        <v>95536</v>
      </c>
      <c r="G8" s="1">
        <v>22882</v>
      </c>
      <c r="H8" s="1">
        <v>1685</v>
      </c>
      <c r="I8" s="1">
        <v>6030935</v>
      </c>
      <c r="J8" s="1">
        <v>310017</v>
      </c>
      <c r="K8" s="5"/>
      <c r="L8" s="6"/>
    </row>
    <row r="9" spans="1:22" ht="15" thickBot="1" x14ac:dyDescent="0.4">
      <c r="A9" s="37" t="s">
        <v>16</v>
      </c>
      <c r="B9" s="1">
        <v>193177</v>
      </c>
      <c r="C9" s="2"/>
      <c r="D9" s="1">
        <v>3840</v>
      </c>
      <c r="E9" s="2"/>
      <c r="F9" s="1">
        <v>156537</v>
      </c>
      <c r="G9" s="1">
        <v>18194</v>
      </c>
      <c r="H9" s="2">
        <v>362</v>
      </c>
      <c r="I9" s="1">
        <v>1851998</v>
      </c>
      <c r="J9" s="1">
        <v>174430</v>
      </c>
      <c r="K9" s="6"/>
      <c r="L9" s="6"/>
    </row>
    <row r="10" spans="1:22" ht="15" thickBot="1" x14ac:dyDescent="0.4">
      <c r="A10" s="37" t="s">
        <v>8</v>
      </c>
      <c r="B10" s="1">
        <v>188048</v>
      </c>
      <c r="C10" s="2"/>
      <c r="D10" s="1">
        <v>15913</v>
      </c>
      <c r="E10" s="2"/>
      <c r="F10" s="1">
        <v>34595</v>
      </c>
      <c r="G10" s="1">
        <v>21171</v>
      </c>
      <c r="H10" s="1">
        <v>1792</v>
      </c>
      <c r="I10" s="1">
        <v>2145878</v>
      </c>
      <c r="J10" s="1">
        <v>241593</v>
      </c>
      <c r="K10" s="5"/>
      <c r="L10" s="6"/>
    </row>
    <row r="11" spans="1:22" ht="15" thickBot="1" x14ac:dyDescent="0.4">
      <c r="A11" s="37" t="s">
        <v>12</v>
      </c>
      <c r="B11" s="1">
        <v>183224</v>
      </c>
      <c r="C11" s="2"/>
      <c r="D11" s="1">
        <v>7714</v>
      </c>
      <c r="E11" s="2"/>
      <c r="F11" s="1">
        <v>32687</v>
      </c>
      <c r="G11" s="1">
        <v>14459</v>
      </c>
      <c r="H11" s="2">
        <v>609</v>
      </c>
      <c r="I11" s="1">
        <v>2778322</v>
      </c>
      <c r="J11" s="1">
        <v>219252</v>
      </c>
      <c r="K11" s="5"/>
      <c r="L11" s="6"/>
    </row>
    <row r="12" spans="1:22" ht="15" thickBot="1" x14ac:dyDescent="0.4">
      <c r="A12" s="37" t="s">
        <v>33</v>
      </c>
      <c r="B12" s="1">
        <v>178467</v>
      </c>
      <c r="C12" s="2"/>
      <c r="D12" s="1">
        <v>3765</v>
      </c>
      <c r="E12" s="2"/>
      <c r="F12" s="1">
        <v>151638</v>
      </c>
      <c r="G12" s="1">
        <v>24519</v>
      </c>
      <c r="H12" s="2">
        <v>517</v>
      </c>
      <c r="I12" s="1">
        <v>1187218</v>
      </c>
      <c r="J12" s="1">
        <v>163108</v>
      </c>
      <c r="K12" s="6"/>
      <c r="L12" s="6"/>
    </row>
    <row r="13" spans="1:22" ht="15" thickBot="1" x14ac:dyDescent="0.4">
      <c r="A13" s="37" t="s">
        <v>24</v>
      </c>
      <c r="B13" s="1">
        <v>125551</v>
      </c>
      <c r="C13" s="2"/>
      <c r="D13" s="1">
        <v>1999</v>
      </c>
      <c r="E13" s="2"/>
      <c r="F13" s="1">
        <v>31250</v>
      </c>
      <c r="G13" s="1">
        <v>11971</v>
      </c>
      <c r="H13" s="2">
        <v>191</v>
      </c>
      <c r="I13" s="1">
        <v>1813510</v>
      </c>
      <c r="J13" s="1">
        <v>172911</v>
      </c>
      <c r="K13" s="5"/>
      <c r="L13" s="6"/>
    </row>
    <row r="14" spans="1:22" ht="15" thickBot="1" x14ac:dyDescent="0.4">
      <c r="A14" s="37" t="s">
        <v>14</v>
      </c>
      <c r="B14" s="1">
        <v>119747</v>
      </c>
      <c r="C14" s="2"/>
      <c r="D14" s="1">
        <v>4010</v>
      </c>
      <c r="E14" s="2"/>
      <c r="F14" s="1">
        <v>41491</v>
      </c>
      <c r="G14" s="1">
        <v>25759</v>
      </c>
      <c r="H14" s="2">
        <v>863</v>
      </c>
      <c r="I14" s="1">
        <v>1379440</v>
      </c>
      <c r="J14" s="1">
        <v>296731</v>
      </c>
      <c r="K14" s="5"/>
      <c r="L14" s="6"/>
    </row>
    <row r="15" spans="1:22" ht="15" thickBot="1" x14ac:dyDescent="0.4">
      <c r="A15" s="37" t="s">
        <v>17</v>
      </c>
      <c r="B15" s="1">
        <v>118458</v>
      </c>
      <c r="C15" s="2"/>
      <c r="D15" s="1">
        <v>8638</v>
      </c>
      <c r="E15" s="2"/>
      <c r="F15" s="1">
        <v>12225</v>
      </c>
      <c r="G15" s="1">
        <v>17186</v>
      </c>
      <c r="H15" s="1">
        <v>1253</v>
      </c>
      <c r="I15" s="1">
        <v>1303805</v>
      </c>
      <c r="J15" s="1">
        <v>189163</v>
      </c>
      <c r="K15" s="6"/>
      <c r="L15" s="6"/>
    </row>
    <row r="16" spans="1:22" ht="15" thickBot="1" x14ac:dyDescent="0.4">
      <c r="A16" s="37" t="s">
        <v>19</v>
      </c>
      <c r="B16" s="1">
        <v>118038</v>
      </c>
      <c r="C16" s="2"/>
      <c r="D16" s="1">
        <v>7293</v>
      </c>
      <c r="E16" s="2"/>
      <c r="F16" s="1">
        <v>24417</v>
      </c>
      <c r="G16" s="1">
        <v>9220</v>
      </c>
      <c r="H16" s="2">
        <v>570</v>
      </c>
      <c r="I16" s="1">
        <v>1241395</v>
      </c>
      <c r="J16" s="1">
        <v>96969</v>
      </c>
      <c r="K16" s="5"/>
      <c r="L16" s="6"/>
    </row>
    <row r="17" spans="1:12" ht="15" thickBot="1" x14ac:dyDescent="0.4">
      <c r="A17" s="37" t="s">
        <v>20</v>
      </c>
      <c r="B17" s="1">
        <v>109627</v>
      </c>
      <c r="C17" s="2"/>
      <c r="D17" s="1">
        <v>1073</v>
      </c>
      <c r="E17" s="2"/>
      <c r="F17" s="1">
        <v>40083</v>
      </c>
      <c r="G17" s="1">
        <v>16053</v>
      </c>
      <c r="H17" s="2">
        <v>157</v>
      </c>
      <c r="I17" s="1">
        <v>1561021</v>
      </c>
      <c r="J17" s="1">
        <v>228581</v>
      </c>
      <c r="K17" s="5"/>
      <c r="L17" s="6"/>
    </row>
    <row r="18" spans="1:12" ht="15" thickBot="1" x14ac:dyDescent="0.4">
      <c r="A18" s="37" t="s">
        <v>21</v>
      </c>
      <c r="B18" s="1">
        <v>93041</v>
      </c>
      <c r="C18" s="2"/>
      <c r="D18" s="1">
        <v>3537</v>
      </c>
      <c r="E18" s="2"/>
      <c r="F18" s="1">
        <v>21110</v>
      </c>
      <c r="G18" s="1">
        <v>7960</v>
      </c>
      <c r="H18" s="2">
        <v>303</v>
      </c>
      <c r="I18" s="1">
        <v>1512649</v>
      </c>
      <c r="J18" s="1">
        <v>129407</v>
      </c>
      <c r="K18" s="5"/>
      <c r="L18" s="6"/>
    </row>
    <row r="19" spans="1:12" ht="15" thickBot="1" x14ac:dyDescent="0.4">
      <c r="A19" s="37" t="s">
        <v>25</v>
      </c>
      <c r="B19" s="1">
        <v>91788</v>
      </c>
      <c r="C19" s="2"/>
      <c r="D19" s="1">
        <v>1777</v>
      </c>
      <c r="E19" s="2"/>
      <c r="F19" s="1">
        <v>57151</v>
      </c>
      <c r="G19" s="1">
        <v>17827</v>
      </c>
      <c r="H19" s="2">
        <v>345</v>
      </c>
      <c r="I19" s="1">
        <v>777287</v>
      </c>
      <c r="J19" s="1">
        <v>150967</v>
      </c>
      <c r="K19" s="5"/>
      <c r="L19" s="6"/>
    </row>
    <row r="20" spans="1:12" ht="15" thickBot="1" x14ac:dyDescent="0.4">
      <c r="A20" s="37" t="s">
        <v>29</v>
      </c>
      <c r="B20" s="1">
        <v>91782</v>
      </c>
      <c r="C20" s="2"/>
      <c r="D20" s="1">
        <v>2218</v>
      </c>
      <c r="E20" s="2"/>
      <c r="F20" s="1">
        <v>77456</v>
      </c>
      <c r="G20" s="1">
        <v>10753</v>
      </c>
      <c r="H20" s="2">
        <v>260</v>
      </c>
      <c r="I20" s="1">
        <v>1242355</v>
      </c>
      <c r="J20" s="1">
        <v>145551</v>
      </c>
      <c r="K20" s="5"/>
      <c r="L20" s="6"/>
    </row>
    <row r="21" spans="1:12" ht="15" thickBot="1" x14ac:dyDescent="0.4">
      <c r="A21" s="37" t="s">
        <v>11</v>
      </c>
      <c r="B21" s="1">
        <v>91761</v>
      </c>
      <c r="C21" s="2"/>
      <c r="D21" s="1">
        <v>6457</v>
      </c>
      <c r="E21" s="2"/>
      <c r="F21" s="1">
        <v>25282</v>
      </c>
      <c r="G21" s="1">
        <v>9188</v>
      </c>
      <c r="H21" s="2">
        <v>647</v>
      </c>
      <c r="I21" s="1">
        <v>2144285</v>
      </c>
      <c r="J21" s="1">
        <v>214711</v>
      </c>
      <c r="K21" s="5"/>
      <c r="L21" s="6"/>
    </row>
    <row r="22" spans="1:12" ht="15" thickBot="1" x14ac:dyDescent="0.4">
      <c r="A22" s="37" t="s">
        <v>36</v>
      </c>
      <c r="B22" s="1">
        <v>91444</v>
      </c>
      <c r="C22" s="2"/>
      <c r="D22" s="1">
        <v>1627</v>
      </c>
      <c r="E22" s="2"/>
      <c r="F22" s="1">
        <v>54416</v>
      </c>
      <c r="G22" s="1">
        <v>18650</v>
      </c>
      <c r="H22" s="2">
        <v>332</v>
      </c>
      <c r="I22" s="1">
        <v>703437</v>
      </c>
      <c r="J22" s="1">
        <v>143465</v>
      </c>
      <c r="K22" s="6"/>
      <c r="L22" s="6"/>
    </row>
    <row r="23" spans="1:12" ht="15" thickBot="1" x14ac:dyDescent="0.4">
      <c r="A23" s="37" t="s">
        <v>26</v>
      </c>
      <c r="B23" s="1">
        <v>90274</v>
      </c>
      <c r="C23" s="2"/>
      <c r="D23" s="1">
        <v>3515</v>
      </c>
      <c r="E23" s="2"/>
      <c r="F23" s="1">
        <v>81046</v>
      </c>
      <c r="G23" s="1">
        <v>14932</v>
      </c>
      <c r="H23" s="2">
        <v>581</v>
      </c>
      <c r="I23" s="1">
        <v>1269552</v>
      </c>
      <c r="J23" s="1">
        <v>209993</v>
      </c>
      <c r="K23" s="6"/>
      <c r="L23" s="6"/>
    </row>
    <row r="24" spans="1:12" ht="15" thickBot="1" x14ac:dyDescent="0.4">
      <c r="A24" s="37" t="s">
        <v>27</v>
      </c>
      <c r="B24" s="1">
        <v>67857</v>
      </c>
      <c r="C24" s="2"/>
      <c r="D24" s="1">
        <v>2975</v>
      </c>
      <c r="E24" s="2"/>
      <c r="F24" s="1">
        <v>17927</v>
      </c>
      <c r="G24" s="1">
        <v>10079</v>
      </c>
      <c r="H24" s="2">
        <v>442</v>
      </c>
      <c r="I24" s="1">
        <v>769043</v>
      </c>
      <c r="J24" s="1">
        <v>114233</v>
      </c>
      <c r="K24" s="5"/>
      <c r="L24" s="6"/>
    </row>
    <row r="25" spans="1:12" ht="15" thickBot="1" x14ac:dyDescent="0.4">
      <c r="A25" s="37" t="s">
        <v>30</v>
      </c>
      <c r="B25" s="1">
        <v>60553</v>
      </c>
      <c r="C25" s="2"/>
      <c r="D25" s="1">
        <v>1703</v>
      </c>
      <c r="E25" s="2"/>
      <c r="F25" s="1">
        <v>23779</v>
      </c>
      <c r="G25" s="1">
        <v>20346</v>
      </c>
      <c r="H25" s="2">
        <v>572</v>
      </c>
      <c r="I25" s="1">
        <v>477160</v>
      </c>
      <c r="J25" s="1">
        <v>160328</v>
      </c>
      <c r="K25" s="5"/>
      <c r="L25" s="6"/>
    </row>
    <row r="26" spans="1:12" ht="15" thickBot="1" x14ac:dyDescent="0.4">
      <c r="A26" s="37" t="s">
        <v>9</v>
      </c>
      <c r="B26" s="1">
        <v>59154</v>
      </c>
      <c r="C26" s="2"/>
      <c r="D26" s="1">
        <v>1594</v>
      </c>
      <c r="E26" s="2"/>
      <c r="F26" s="1">
        <v>38265</v>
      </c>
      <c r="G26" s="1">
        <v>7768</v>
      </c>
      <c r="H26" s="2">
        <v>209</v>
      </c>
      <c r="I26" s="1">
        <v>1001528</v>
      </c>
      <c r="J26" s="1">
        <v>131522</v>
      </c>
      <c r="K26" s="5"/>
      <c r="L26" s="6"/>
    </row>
    <row r="27" spans="1:12" ht="15" thickBot="1" x14ac:dyDescent="0.4">
      <c r="A27" s="37" t="s">
        <v>32</v>
      </c>
      <c r="B27" s="1">
        <v>55947</v>
      </c>
      <c r="C27" s="2"/>
      <c r="D27" s="1">
        <v>1654</v>
      </c>
      <c r="E27" s="2"/>
      <c r="F27" s="1">
        <v>5446</v>
      </c>
      <c r="G27" s="1">
        <v>9920</v>
      </c>
      <c r="H27" s="2">
        <v>293</v>
      </c>
      <c r="I27" s="1">
        <v>1054962</v>
      </c>
      <c r="J27" s="1">
        <v>187062</v>
      </c>
      <c r="K27" s="5"/>
      <c r="L27" s="6"/>
    </row>
    <row r="28" spans="1:12" ht="15" thickBot="1" x14ac:dyDescent="0.4">
      <c r="A28" s="37" t="s">
        <v>22</v>
      </c>
      <c r="B28" s="1">
        <v>54924</v>
      </c>
      <c r="C28" s="2"/>
      <c r="D28" s="2">
        <v>948</v>
      </c>
      <c r="E28" s="2"/>
      <c r="F28" s="1">
        <v>10012</v>
      </c>
      <c r="G28" s="1">
        <v>9433</v>
      </c>
      <c r="H28" s="2">
        <v>163</v>
      </c>
      <c r="I28" s="1">
        <v>959590</v>
      </c>
      <c r="J28" s="1">
        <v>164809</v>
      </c>
      <c r="K28" s="5"/>
      <c r="L28" s="6"/>
    </row>
    <row r="29" spans="1:12" ht="15" thickBot="1" x14ac:dyDescent="0.4">
      <c r="A29" s="37" t="s">
        <v>35</v>
      </c>
      <c r="B29" s="1">
        <v>51840</v>
      </c>
      <c r="C29" s="2"/>
      <c r="D29" s="1">
        <v>1313</v>
      </c>
      <c r="E29" s="2"/>
      <c r="F29" s="1">
        <v>40837</v>
      </c>
      <c r="G29" s="1">
        <v>8447</v>
      </c>
      <c r="H29" s="2">
        <v>214</v>
      </c>
      <c r="I29" s="1">
        <v>762450</v>
      </c>
      <c r="J29" s="1">
        <v>124230</v>
      </c>
      <c r="K29" s="5"/>
      <c r="L29" s="6"/>
    </row>
    <row r="30" spans="1:12" ht="15" thickBot="1" x14ac:dyDescent="0.4">
      <c r="A30" s="37" t="s">
        <v>31</v>
      </c>
      <c r="B30" s="1">
        <v>50205</v>
      </c>
      <c r="C30" s="2"/>
      <c r="D30" s="2">
        <v>835</v>
      </c>
      <c r="E30" s="2"/>
      <c r="F30" s="1">
        <v>24350</v>
      </c>
      <c r="G30" s="1">
        <v>16299</v>
      </c>
      <c r="H30" s="2">
        <v>271</v>
      </c>
      <c r="I30" s="1">
        <v>637026</v>
      </c>
      <c r="J30" s="1">
        <v>206816</v>
      </c>
      <c r="K30" s="5"/>
      <c r="L30" s="6"/>
    </row>
    <row r="31" spans="1:12" ht="15" thickBot="1" x14ac:dyDescent="0.4">
      <c r="A31" s="37" t="s">
        <v>23</v>
      </c>
      <c r="B31" s="1">
        <v>49810</v>
      </c>
      <c r="C31" s="2"/>
      <c r="D31" s="1">
        <v>4432</v>
      </c>
      <c r="E31" s="2"/>
      <c r="F31" s="1">
        <v>20201</v>
      </c>
      <c r="G31" s="1">
        <v>13971</v>
      </c>
      <c r="H31" s="1">
        <v>1243</v>
      </c>
      <c r="I31" s="1">
        <v>792040</v>
      </c>
      <c r="J31" s="1">
        <v>222153</v>
      </c>
      <c r="K31" s="5"/>
      <c r="L31" s="6"/>
    </row>
    <row r="32" spans="1:12" ht="15" thickBot="1" x14ac:dyDescent="0.4">
      <c r="A32" s="37" t="s">
        <v>18</v>
      </c>
      <c r="B32" s="1">
        <v>47716</v>
      </c>
      <c r="C32" s="2"/>
      <c r="D32" s="1">
        <v>1844</v>
      </c>
      <c r="E32" s="2"/>
      <c r="F32" s="1">
        <v>28242</v>
      </c>
      <c r="G32" s="1">
        <v>8286</v>
      </c>
      <c r="H32" s="2">
        <v>320</v>
      </c>
      <c r="I32" s="1">
        <v>544023</v>
      </c>
      <c r="J32" s="1">
        <v>94469</v>
      </c>
      <c r="K32" s="6"/>
      <c r="L32" s="6"/>
    </row>
    <row r="33" spans="1:12" ht="15" thickBot="1" x14ac:dyDescent="0.4">
      <c r="A33" s="37" t="s">
        <v>41</v>
      </c>
      <c r="B33" s="1">
        <v>45724</v>
      </c>
      <c r="C33" s="47">
        <v>153</v>
      </c>
      <c r="D33" s="2">
        <v>878</v>
      </c>
      <c r="E33" s="48">
        <v>2</v>
      </c>
      <c r="F33" s="1">
        <v>11742</v>
      </c>
      <c r="G33" s="1">
        <v>14492</v>
      </c>
      <c r="H33" s="2">
        <v>278</v>
      </c>
      <c r="I33" s="1">
        <v>487451</v>
      </c>
      <c r="J33" s="1">
        <v>154498</v>
      </c>
      <c r="K33" s="5"/>
      <c r="L33" s="6"/>
    </row>
    <row r="34" spans="1:12" ht="15" thickBot="1" x14ac:dyDescent="0.4">
      <c r="A34" s="37" t="s">
        <v>34</v>
      </c>
      <c r="B34" s="1">
        <v>43810</v>
      </c>
      <c r="C34" s="2"/>
      <c r="D34" s="2">
        <v>464</v>
      </c>
      <c r="E34" s="2"/>
      <c r="F34" s="1">
        <v>6770</v>
      </c>
      <c r="G34" s="1">
        <v>14517</v>
      </c>
      <c r="H34" s="2">
        <v>154</v>
      </c>
      <c r="I34" s="1">
        <v>514581</v>
      </c>
      <c r="J34" s="1">
        <v>170515</v>
      </c>
      <c r="K34" s="5"/>
      <c r="L34" s="6"/>
    </row>
    <row r="35" spans="1:12" ht="15" thickBot="1" x14ac:dyDescent="0.4">
      <c r="A35" s="37" t="s">
        <v>28</v>
      </c>
      <c r="B35" s="1">
        <v>41175</v>
      </c>
      <c r="C35" s="2"/>
      <c r="D35" s="2">
        <v>311</v>
      </c>
      <c r="E35" s="2"/>
      <c r="F35" s="1">
        <v>11475</v>
      </c>
      <c r="G35" s="1">
        <v>12843</v>
      </c>
      <c r="H35" s="2">
        <v>97</v>
      </c>
      <c r="I35" s="1">
        <v>642368</v>
      </c>
      <c r="J35" s="1">
        <v>200367</v>
      </c>
      <c r="K35" s="6"/>
      <c r="L35" s="6"/>
    </row>
    <row r="36" spans="1:12" ht="15" thickBot="1" x14ac:dyDescent="0.4">
      <c r="A36" s="37" t="s">
        <v>46</v>
      </c>
      <c r="B36" s="1">
        <v>38225</v>
      </c>
      <c r="C36" s="2"/>
      <c r="D36" s="2">
        <v>550</v>
      </c>
      <c r="E36" s="2"/>
      <c r="F36" s="1">
        <v>6855</v>
      </c>
      <c r="G36" s="1">
        <v>9660</v>
      </c>
      <c r="H36" s="2">
        <v>139</v>
      </c>
      <c r="I36" s="1">
        <v>644042</v>
      </c>
      <c r="J36" s="1">
        <v>162761</v>
      </c>
      <c r="K36" s="5"/>
      <c r="L36" s="6"/>
    </row>
    <row r="37" spans="1:12" ht="15" thickBot="1" x14ac:dyDescent="0.4">
      <c r="A37" s="37" t="s">
        <v>38</v>
      </c>
      <c r="B37" s="1">
        <v>31185</v>
      </c>
      <c r="C37" s="2"/>
      <c r="D37" s="2">
        <v>742</v>
      </c>
      <c r="E37" s="2"/>
      <c r="F37" s="1">
        <v>22308</v>
      </c>
      <c r="G37" s="1">
        <v>6980</v>
      </c>
      <c r="H37" s="2">
        <v>166</v>
      </c>
      <c r="I37" s="1">
        <v>638772</v>
      </c>
      <c r="J37" s="1">
        <v>142976</v>
      </c>
      <c r="K37" s="5"/>
      <c r="L37" s="6"/>
    </row>
    <row r="38" spans="1:12" ht="15" thickBot="1" x14ac:dyDescent="0.4">
      <c r="A38" s="37" t="s">
        <v>45</v>
      </c>
      <c r="B38" s="1">
        <v>28144</v>
      </c>
      <c r="C38" s="2"/>
      <c r="D38" s="2">
        <v>359</v>
      </c>
      <c r="E38" s="2"/>
      <c r="F38" s="1">
        <v>11114</v>
      </c>
      <c r="G38" s="1">
        <v>9660</v>
      </c>
      <c r="H38" s="2">
        <v>123</v>
      </c>
      <c r="I38" s="1">
        <v>292507</v>
      </c>
      <c r="J38" s="1">
        <v>100404</v>
      </c>
      <c r="K38" s="5"/>
      <c r="L38" s="6"/>
    </row>
    <row r="39" spans="1:12" ht="15" thickBot="1" x14ac:dyDescent="0.4">
      <c r="A39" s="37" t="s">
        <v>50</v>
      </c>
      <c r="B39" s="1">
        <v>26702</v>
      </c>
      <c r="C39" s="2"/>
      <c r="D39" s="2">
        <v>332</v>
      </c>
      <c r="E39" s="2"/>
      <c r="F39" s="1">
        <v>6795</v>
      </c>
      <c r="G39" s="1">
        <v>13804</v>
      </c>
      <c r="H39" s="2">
        <v>172</v>
      </c>
      <c r="I39" s="1">
        <v>281387</v>
      </c>
      <c r="J39" s="1">
        <v>145464</v>
      </c>
      <c r="K39" s="5"/>
      <c r="L39" s="6"/>
    </row>
    <row r="40" spans="1:12" ht="15" thickBot="1" x14ac:dyDescent="0.4">
      <c r="A40" s="37" t="s">
        <v>49</v>
      </c>
      <c r="B40" s="1">
        <v>21344</v>
      </c>
      <c r="C40" s="2"/>
      <c r="D40" s="2">
        <v>197</v>
      </c>
      <c r="E40" s="2"/>
      <c r="F40" s="1">
        <v>13777</v>
      </c>
      <c r="G40" s="1">
        <v>11944</v>
      </c>
      <c r="H40" s="2">
        <v>110</v>
      </c>
      <c r="I40" s="1">
        <v>184060</v>
      </c>
      <c r="J40" s="1">
        <v>102996</v>
      </c>
      <c r="K40" s="5"/>
      <c r="L40" s="6"/>
    </row>
    <row r="41" spans="1:12" ht="15" thickBot="1" x14ac:dyDescent="0.4">
      <c r="A41" s="37" t="s">
        <v>44</v>
      </c>
      <c r="B41" s="1">
        <v>21016</v>
      </c>
      <c r="C41" s="2"/>
      <c r="D41" s="2">
        <v>654</v>
      </c>
      <c r="E41" s="2"/>
      <c r="F41" s="1">
        <v>12019</v>
      </c>
      <c r="G41" s="1">
        <v>10023</v>
      </c>
      <c r="H41" s="2">
        <v>312</v>
      </c>
      <c r="I41" s="1">
        <v>574253</v>
      </c>
      <c r="J41" s="1">
        <v>273867</v>
      </c>
      <c r="K41" s="5"/>
      <c r="L41" s="6"/>
    </row>
    <row r="42" spans="1:12" ht="15" thickBot="1" x14ac:dyDescent="0.4">
      <c r="A42" s="37" t="s">
        <v>37</v>
      </c>
      <c r="B42" s="1">
        <v>19097</v>
      </c>
      <c r="C42" s="2"/>
      <c r="D42" s="2">
        <v>326</v>
      </c>
      <c r="E42" s="2"/>
      <c r="F42" s="1">
        <v>14899</v>
      </c>
      <c r="G42" s="1">
        <v>4528</v>
      </c>
      <c r="H42" s="2">
        <v>77</v>
      </c>
      <c r="I42" s="1">
        <v>413657</v>
      </c>
      <c r="J42" s="1">
        <v>98076</v>
      </c>
      <c r="K42" s="5"/>
      <c r="L42" s="6"/>
    </row>
    <row r="43" spans="1:12" ht="15" thickBot="1" x14ac:dyDescent="0.4">
      <c r="A43" s="37" t="s">
        <v>40</v>
      </c>
      <c r="B43" s="1">
        <v>19022</v>
      </c>
      <c r="C43" s="2"/>
      <c r="D43" s="1">
        <v>1007</v>
      </c>
      <c r="E43" s="2"/>
      <c r="F43" s="1">
        <v>16192</v>
      </c>
      <c r="G43" s="1">
        <v>17956</v>
      </c>
      <c r="H43" s="2">
        <v>951</v>
      </c>
      <c r="I43" s="1">
        <v>365066</v>
      </c>
      <c r="J43" s="1">
        <v>344610</v>
      </c>
      <c r="K43" s="6"/>
      <c r="L43" s="6"/>
    </row>
    <row r="44" spans="1:12" ht="15" thickBot="1" x14ac:dyDescent="0.4">
      <c r="A44" s="37" t="s">
        <v>43</v>
      </c>
      <c r="B44" s="1">
        <v>14949</v>
      </c>
      <c r="C44" s="2"/>
      <c r="D44" s="2">
        <v>585</v>
      </c>
      <c r="E44" s="2"/>
      <c r="F44" s="1">
        <v>6129</v>
      </c>
      <c r="G44" s="1">
        <v>15352</v>
      </c>
      <c r="H44" s="2">
        <v>601</v>
      </c>
      <c r="I44" s="1">
        <v>184911</v>
      </c>
      <c r="J44" s="1">
        <v>189893</v>
      </c>
      <c r="K44" s="6"/>
      <c r="L44" s="6"/>
    </row>
    <row r="45" spans="1:12" ht="29.5" thickBot="1" x14ac:dyDescent="0.4">
      <c r="A45" s="37" t="s">
        <v>63</v>
      </c>
      <c r="B45" s="1">
        <v>12274</v>
      </c>
      <c r="C45" s="2"/>
      <c r="D45" s="2">
        <v>586</v>
      </c>
      <c r="E45" s="2"/>
      <c r="F45" s="1">
        <v>1818</v>
      </c>
      <c r="G45" s="1">
        <v>17391</v>
      </c>
      <c r="H45" s="2">
        <v>830</v>
      </c>
      <c r="I45" s="1">
        <v>197192</v>
      </c>
      <c r="J45" s="1">
        <v>279408</v>
      </c>
      <c r="K45" s="6"/>
      <c r="L45" s="6"/>
    </row>
    <row r="46" spans="1:12" ht="15" thickBot="1" x14ac:dyDescent="0.4">
      <c r="A46" s="37" t="s">
        <v>54</v>
      </c>
      <c r="B46" s="1">
        <v>8955</v>
      </c>
      <c r="C46" s="2"/>
      <c r="D46" s="2">
        <v>135</v>
      </c>
      <c r="E46" s="2"/>
      <c r="F46" s="2">
        <v>911</v>
      </c>
      <c r="G46" s="1">
        <v>10123</v>
      </c>
      <c r="H46" s="2">
        <v>153</v>
      </c>
      <c r="I46" s="1">
        <v>113953</v>
      </c>
      <c r="J46" s="1">
        <v>128810</v>
      </c>
      <c r="K46" s="6"/>
      <c r="L46" s="6"/>
    </row>
    <row r="47" spans="1:12" ht="15" thickBot="1" x14ac:dyDescent="0.4">
      <c r="A47" s="37" t="s">
        <v>56</v>
      </c>
      <c r="B47" s="1">
        <v>6854</v>
      </c>
      <c r="C47" s="2"/>
      <c r="D47" s="2">
        <v>117</v>
      </c>
      <c r="E47" s="2"/>
      <c r="F47" s="1">
        <v>1840</v>
      </c>
      <c r="G47" s="1">
        <v>3824</v>
      </c>
      <c r="H47" s="2">
        <v>65</v>
      </c>
      <c r="I47" s="1">
        <v>291071</v>
      </c>
      <c r="J47" s="1">
        <v>162415</v>
      </c>
      <c r="K47" s="6"/>
      <c r="L47" s="6"/>
    </row>
    <row r="48" spans="1:12" ht="15" thickBot="1" x14ac:dyDescent="0.4">
      <c r="A48" s="37" t="s">
        <v>53</v>
      </c>
      <c r="B48" s="1">
        <v>6660</v>
      </c>
      <c r="C48" s="2"/>
      <c r="D48" s="2">
        <v>105</v>
      </c>
      <c r="E48" s="2"/>
      <c r="F48" s="1">
        <v>1078</v>
      </c>
      <c r="G48" s="1">
        <v>8739</v>
      </c>
      <c r="H48" s="2">
        <v>138</v>
      </c>
      <c r="I48" s="1">
        <v>157023</v>
      </c>
      <c r="J48" s="1">
        <v>206050</v>
      </c>
      <c r="K48" s="5"/>
      <c r="L48" s="6"/>
    </row>
    <row r="49" spans="1:12" ht="29.5" thickBot="1" x14ac:dyDescent="0.4">
      <c r="A49" s="37" t="s">
        <v>42</v>
      </c>
      <c r="B49" s="1">
        <v>6634</v>
      </c>
      <c r="C49" s="2"/>
      <c r="D49" s="2">
        <v>417</v>
      </c>
      <c r="E49" s="2"/>
      <c r="F49" s="2">
        <v>397</v>
      </c>
      <c r="G49" s="1">
        <v>4879</v>
      </c>
      <c r="H49" s="2">
        <v>307</v>
      </c>
      <c r="I49" s="1">
        <v>189873</v>
      </c>
      <c r="J49" s="1">
        <v>139642</v>
      </c>
      <c r="K49" s="6"/>
      <c r="L49" s="6"/>
    </row>
    <row r="50" spans="1:12" ht="15" thickBot="1" x14ac:dyDescent="0.4">
      <c r="A50" s="37" t="s">
        <v>51</v>
      </c>
      <c r="B50" s="1">
        <v>4193</v>
      </c>
      <c r="C50" s="2"/>
      <c r="D50" s="2">
        <v>61</v>
      </c>
      <c r="E50" s="2"/>
      <c r="F50" s="1">
        <v>1666</v>
      </c>
      <c r="G50" s="1">
        <v>3923</v>
      </c>
      <c r="H50" s="2">
        <v>57</v>
      </c>
      <c r="I50" s="1">
        <v>174295</v>
      </c>
      <c r="J50" s="1">
        <v>163079</v>
      </c>
      <c r="K50" s="5"/>
      <c r="L50" s="6"/>
    </row>
    <row r="51" spans="1:12" ht="15" thickBot="1" x14ac:dyDescent="0.4">
      <c r="A51" s="37" t="s">
        <v>39</v>
      </c>
      <c r="B51" s="1">
        <v>3958</v>
      </c>
      <c r="C51" s="2"/>
      <c r="D51" s="2">
        <v>123</v>
      </c>
      <c r="E51" s="2"/>
      <c r="F51" s="2">
        <v>448</v>
      </c>
      <c r="G51" s="1">
        <v>2944</v>
      </c>
      <c r="H51" s="2">
        <v>92</v>
      </c>
      <c r="I51" s="1">
        <v>180549</v>
      </c>
      <c r="J51" s="1">
        <v>134316</v>
      </c>
      <c r="K51" s="5"/>
      <c r="L51" s="6"/>
    </row>
    <row r="52" spans="1:12" ht="15" thickBot="1" x14ac:dyDescent="0.4">
      <c r="A52" s="37" t="s">
        <v>52</v>
      </c>
      <c r="B52" s="1">
        <v>3280</v>
      </c>
      <c r="C52" s="2"/>
      <c r="D52" s="2">
        <v>24</v>
      </c>
      <c r="E52" s="2"/>
      <c r="F52" s="1">
        <v>2324</v>
      </c>
      <c r="G52" s="1">
        <v>4484</v>
      </c>
      <c r="H52" s="2">
        <v>33</v>
      </c>
      <c r="I52" s="1">
        <v>243090</v>
      </c>
      <c r="J52" s="1">
        <v>332297</v>
      </c>
      <c r="K52" s="6"/>
      <c r="L52" s="6"/>
    </row>
    <row r="53" spans="1:12" ht="15" thickBot="1" x14ac:dyDescent="0.4">
      <c r="A53" s="37" t="s">
        <v>55</v>
      </c>
      <c r="B53" s="1">
        <v>2808</v>
      </c>
      <c r="C53" s="2"/>
      <c r="D53" s="2">
        <v>26</v>
      </c>
      <c r="E53" s="2"/>
      <c r="F53" s="2">
        <v>609</v>
      </c>
      <c r="G53" s="1">
        <v>4852</v>
      </c>
      <c r="H53" s="2">
        <v>45</v>
      </c>
      <c r="I53" s="1">
        <v>84056</v>
      </c>
      <c r="J53" s="1">
        <v>145235</v>
      </c>
      <c r="K53" s="5"/>
      <c r="L53" s="6"/>
    </row>
    <row r="54" spans="1:12" ht="15" thickBot="1" x14ac:dyDescent="0.4">
      <c r="A54" s="37" t="s">
        <v>47</v>
      </c>
      <c r="B54" s="1">
        <v>2242</v>
      </c>
      <c r="C54" s="2"/>
      <c r="D54" s="2">
        <v>26</v>
      </c>
      <c r="E54" s="2"/>
      <c r="F54" s="2">
        <v>922</v>
      </c>
      <c r="G54" s="1">
        <v>1583</v>
      </c>
      <c r="H54" s="2">
        <v>18</v>
      </c>
      <c r="I54" s="1">
        <v>158188</v>
      </c>
      <c r="J54" s="1">
        <v>111725</v>
      </c>
      <c r="K54" s="5"/>
      <c r="L54" s="6"/>
    </row>
    <row r="55" spans="1:12" ht="15" thickBot="1" x14ac:dyDescent="0.4">
      <c r="A55" s="37" t="s">
        <v>48</v>
      </c>
      <c r="B55" s="1">
        <v>1426</v>
      </c>
      <c r="C55" s="2"/>
      <c r="D55" s="2">
        <v>57</v>
      </c>
      <c r="E55" s="2"/>
      <c r="F55" s="2">
        <v>131</v>
      </c>
      <c r="G55" s="1">
        <v>2285</v>
      </c>
      <c r="H55" s="2">
        <v>91</v>
      </c>
      <c r="I55" s="1">
        <v>96681</v>
      </c>
      <c r="J55" s="1">
        <v>154940</v>
      </c>
      <c r="K55" s="6"/>
      <c r="L55" s="6"/>
    </row>
    <row r="56" spans="1:12" ht="15" thickBot="1" x14ac:dyDescent="0.4">
      <c r="A56" s="3" t="s">
        <v>64</v>
      </c>
      <c r="B56" s="2">
        <v>368</v>
      </c>
      <c r="C56" s="47">
        <v>12</v>
      </c>
      <c r="D56" s="2">
        <v>5</v>
      </c>
      <c r="E56" s="2"/>
      <c r="F56" s="2">
        <v>58</v>
      </c>
      <c r="G56" s="2"/>
      <c r="H56" s="2"/>
      <c r="I56" s="1">
        <v>22018</v>
      </c>
      <c r="J56" s="2"/>
      <c r="K56" s="6"/>
      <c r="L56" s="5"/>
    </row>
    <row r="57" spans="1:12" ht="21.5" thickBot="1" x14ac:dyDescent="0.4">
      <c r="A57" s="3" t="s">
        <v>67</v>
      </c>
      <c r="B57" s="2">
        <v>45</v>
      </c>
      <c r="C57" s="2"/>
      <c r="D57" s="2">
        <v>2</v>
      </c>
      <c r="E57" s="2"/>
      <c r="F57" s="2">
        <v>24</v>
      </c>
      <c r="G57" s="2"/>
      <c r="H57" s="2"/>
      <c r="I57" s="1">
        <v>12745</v>
      </c>
      <c r="J57" s="2"/>
      <c r="K57" s="5"/>
      <c r="L57" s="5"/>
    </row>
    <row r="58" spans="1:12" ht="15" thickBot="1" x14ac:dyDescent="0.4">
      <c r="A58" s="3" t="s">
        <v>65</v>
      </c>
      <c r="B58" s="1">
        <v>18411</v>
      </c>
      <c r="C58" s="2"/>
      <c r="D58" s="2">
        <v>230</v>
      </c>
      <c r="E58" s="2"/>
      <c r="F58" s="1">
        <v>15914</v>
      </c>
      <c r="G58" s="1">
        <v>5436</v>
      </c>
      <c r="H58" s="2">
        <v>68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2" t="s">
        <v>66</v>
      </c>
      <c r="B59" s="53">
        <v>421</v>
      </c>
      <c r="C59" s="53"/>
      <c r="D59" s="53">
        <v>8</v>
      </c>
      <c r="E59" s="53"/>
      <c r="F59" s="53">
        <v>72</v>
      </c>
      <c r="G59" s="53"/>
      <c r="H59" s="53"/>
      <c r="I59" s="54">
        <v>9346</v>
      </c>
      <c r="J59" s="53"/>
      <c r="K59" s="55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F3E3D5FC-EFDA-4129-B7B3-52CDA52DC41B}"/>
    <hyperlink ref="A6" r:id="rId2" display="https://www.worldometers.info/coronavirus/usa/florida/" xr:uid="{8191941F-D863-486D-A7A6-B9A2F73FCE81}"/>
    <hyperlink ref="A7" r:id="rId3" display="https://www.worldometers.info/coronavirus/usa/texas/" xr:uid="{2B4CD64F-3D98-4249-8C2A-1BAC0C942F31}"/>
    <hyperlink ref="A8" r:id="rId4" display="https://www.worldometers.info/coronavirus/usa/new-york/" xr:uid="{28F8CA92-507C-48A0-BC84-8CF09A8CAECB}"/>
    <hyperlink ref="A9" r:id="rId5" display="https://www.worldometers.info/coronavirus/usa/georgia/" xr:uid="{3F05C8F8-17F9-4480-B3AA-5919A17D3CE3}"/>
    <hyperlink ref="A10" r:id="rId6" display="https://www.worldometers.info/coronavirus/usa/new-jersey/" xr:uid="{FAD9C963-5555-4064-9644-10509894EA42}"/>
    <hyperlink ref="A11" r:id="rId7" display="https://www.worldometers.info/coronavirus/usa/illinois/" xr:uid="{04E6DF8A-D972-4D95-82FA-71EED15DF33C}"/>
    <hyperlink ref="A12" r:id="rId8" display="https://www.worldometers.info/coronavirus/usa/arizona/" xr:uid="{507736C4-FE17-4445-A54D-3D5744B5ED47}"/>
    <hyperlink ref="A13" r:id="rId9" display="https://www.worldometers.info/coronavirus/usa/north-carolina/" xr:uid="{E3D128FB-3DC9-4C8A-AA20-E8021C4AF3F7}"/>
    <hyperlink ref="A14" r:id="rId10" display="https://www.worldometers.info/coronavirus/usa/louisiana/" xr:uid="{EE7FB075-E9C6-4318-A2BF-DC566352CDA1}"/>
    <hyperlink ref="A15" r:id="rId11" display="https://www.worldometers.info/coronavirus/usa/massachusetts/" xr:uid="{08BB7B58-3E53-4F64-B125-651D67B00D45}"/>
    <hyperlink ref="A16" r:id="rId12" display="https://www.worldometers.info/coronavirus/usa/pennsylvania/" xr:uid="{0BB511A3-4932-47CE-9470-E49771BE801C}"/>
    <hyperlink ref="A17" r:id="rId13" display="https://www.worldometers.info/coronavirus/usa/tennessee/" xr:uid="{C497C5AB-3815-46A4-80E9-D23ACC8D4AEA}"/>
    <hyperlink ref="A18" r:id="rId14" display="https://www.worldometers.info/coronavirus/usa/ohio/" xr:uid="{E49BC442-FC4F-48B2-8F6F-CE121A12A57E}"/>
    <hyperlink ref="A19" r:id="rId15" display="https://www.worldometers.info/coronavirus/usa/south-carolina/" xr:uid="{3C5CBCB6-B5C1-490C-A28B-195F1D6182C5}"/>
    <hyperlink ref="A20" r:id="rId16" display="https://www.worldometers.info/coronavirus/usa/virginia/" xr:uid="{F5843261-41C2-43F2-AB10-5DDEE6E33BA8}"/>
    <hyperlink ref="A21" r:id="rId17" display="https://www.worldometers.info/coronavirus/usa/michigan/" xr:uid="{FE3CAC0E-E427-4EA7-A399-022D714F8805}"/>
    <hyperlink ref="A22" r:id="rId18" display="https://www.worldometers.info/coronavirus/usa/alabama/" xr:uid="{B209E0D5-B75C-4068-88CF-817407D9E0F3}"/>
    <hyperlink ref="A23" r:id="rId19" display="https://www.worldometers.info/coronavirus/usa/maryland/" xr:uid="{941AB466-A7A4-45F5-ADF5-6B6896ABA92F}"/>
    <hyperlink ref="A24" r:id="rId20" display="https://www.worldometers.info/coronavirus/usa/indiana/" xr:uid="{AA43CE1F-8E8A-4B0F-9950-DC22327F423D}"/>
    <hyperlink ref="A25" r:id="rId21" display="https://www.worldometers.info/coronavirus/usa/mississippi/" xr:uid="{28C0D64C-E852-4033-9D38-5198E0036F60}"/>
    <hyperlink ref="A26" r:id="rId22" display="https://www.worldometers.info/coronavirus/usa/washington/" xr:uid="{4474148C-EF6A-440D-82A7-E7D3D95CA526}"/>
    <hyperlink ref="A27" r:id="rId23" display="https://www.worldometers.info/coronavirus/usa/minnesota/" xr:uid="{E59B8BF6-4392-430A-B601-A0EFFDE93282}"/>
    <hyperlink ref="A28" r:id="rId24" display="https://www.worldometers.info/coronavirus/usa/wisconsin/" xr:uid="{788C4225-8E21-435A-99D3-51B7266CA4C1}"/>
    <hyperlink ref="A29" r:id="rId25" display="https://www.worldometers.info/coronavirus/usa/missouri/" xr:uid="{D05E108B-EEA7-4FF7-8F96-5A734EA1188E}"/>
    <hyperlink ref="A30" r:id="rId26" display="https://www.worldometers.info/coronavirus/usa/nevada/" xr:uid="{8EB83C7B-81E8-4A00-99C1-B41C8F8E4D58}"/>
    <hyperlink ref="A31" r:id="rId27" display="https://www.worldometers.info/coronavirus/usa/connecticut/" xr:uid="{ECA4BC97-7ED7-41ED-8D77-EFC1C0BBD6E5}"/>
    <hyperlink ref="A32" r:id="rId28" display="https://www.worldometers.info/coronavirus/usa/colorado/" xr:uid="{C19AC5A6-6836-4D38-99A1-0E44EE5F8321}"/>
    <hyperlink ref="A33" r:id="rId29" display="https://www.worldometers.info/coronavirus/usa/iowa/" xr:uid="{C789BDC7-BBC8-4D06-9E02-320FD54CD488}"/>
    <hyperlink ref="A34" r:id="rId30" display="https://www.worldometers.info/coronavirus/usa/arkansas/" xr:uid="{0A65D15B-5AC7-4098-84B1-B7D9D409662E}"/>
    <hyperlink ref="A35" r:id="rId31" display="https://www.worldometers.info/coronavirus/usa/utah/" xr:uid="{F759F428-E95D-486A-AAB1-B17B8F301164}"/>
    <hyperlink ref="A36" r:id="rId32" display="https://www.worldometers.info/coronavirus/usa/oklahoma/" xr:uid="{03DA64DA-C222-46B4-A3C4-350402DF519D}"/>
    <hyperlink ref="A37" r:id="rId33" display="https://www.worldometers.info/coronavirus/usa/kentucky/" xr:uid="{01FB6218-93B5-46A5-9421-C01C9947333F}"/>
    <hyperlink ref="A38" r:id="rId34" display="https://www.worldometers.info/coronavirus/usa/kansas/" xr:uid="{B2994D23-17B5-4A40-8FDC-25D3F424E5A2}"/>
    <hyperlink ref="A39" r:id="rId35" display="https://www.worldometers.info/coronavirus/usa/nebraska/" xr:uid="{9CC4C21F-C434-44A3-9C9C-A08A0D9850E0}"/>
    <hyperlink ref="A40" r:id="rId36" display="https://www.worldometers.info/coronavirus/usa/idaho/" xr:uid="{67372206-A89C-4146-974A-2D494C39E9ED}"/>
    <hyperlink ref="A41" r:id="rId37" display="https://www.worldometers.info/coronavirus/usa/new-mexico/" xr:uid="{832779F1-029A-47A5-B152-16810B24F117}"/>
    <hyperlink ref="A42" r:id="rId38" display="https://www.worldometers.info/coronavirus/usa/oregon/" xr:uid="{CE188520-14D6-489A-A291-D11368A4BA5B}"/>
    <hyperlink ref="A43" r:id="rId39" display="https://www.worldometers.info/coronavirus/usa/rhode-island/" xr:uid="{12699515-AAB6-4BED-A926-E74809AA4F1B}"/>
    <hyperlink ref="A44" r:id="rId40" display="https://www.worldometers.info/coronavirus/usa/delaware/" xr:uid="{EDCE1772-5A16-46F7-B964-F375822C87FE}"/>
    <hyperlink ref="A45" r:id="rId41" display="https://www.worldometers.info/coronavirus/usa/district-of-columbia/" xr:uid="{893CDE8F-B811-41B9-BF1E-CC8FD9441505}"/>
    <hyperlink ref="A46" r:id="rId42" display="https://www.worldometers.info/coronavirus/usa/south-dakota/" xr:uid="{A7C1088A-BB51-4B0D-B92B-F0B2041EED51}"/>
    <hyperlink ref="A47" r:id="rId43" display="https://www.worldometers.info/coronavirus/usa/west-virginia/" xr:uid="{1AA242B5-81F4-4427-90BE-44503C401755}"/>
    <hyperlink ref="A48" r:id="rId44" display="https://www.worldometers.info/coronavirus/usa/north-dakota/" xr:uid="{4AFFAB3F-5F12-4B76-A6AD-090A54C26019}"/>
    <hyperlink ref="A49" r:id="rId45" display="https://www.worldometers.info/coronavirus/usa/new-hampshire/" xr:uid="{C6B35B51-9846-482B-B306-5EE7EEE2E10D}"/>
    <hyperlink ref="A50" r:id="rId46" display="https://www.worldometers.info/coronavirus/usa/montana/" xr:uid="{29CF96B9-BE9A-4C97-92CE-FCCB32F51AA6}"/>
    <hyperlink ref="A51" r:id="rId47" display="https://www.worldometers.info/coronavirus/usa/maine/" xr:uid="{FC59F07C-C7D1-4760-9A93-EA1B6B24F667}"/>
    <hyperlink ref="A52" r:id="rId48" display="https://www.worldometers.info/coronavirus/usa/alaska/" xr:uid="{CBF2A814-34A4-40BE-BD14-D27BB7E9E968}"/>
    <hyperlink ref="A53" r:id="rId49" display="https://www.worldometers.info/coronavirus/usa/wyoming/" xr:uid="{12127B57-8254-4DAA-B66F-0E052C95D2D6}"/>
    <hyperlink ref="A54" r:id="rId50" display="https://www.worldometers.info/coronavirus/usa/hawaii/" xr:uid="{CC342714-2E8D-42D9-B2E0-9C89A3F93CA2}"/>
    <hyperlink ref="A55" r:id="rId51" display="https://www.worldometers.info/coronavirus/usa/vermont/" xr:uid="{1440805B-F7C3-4B38-A23D-9D2E549EFCB2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91444</v>
      </c>
      <c r="C2" s="2"/>
      <c r="D2" s="1">
        <v>1627</v>
      </c>
      <c r="E2" s="2"/>
      <c r="F2" s="1">
        <v>54416</v>
      </c>
      <c r="G2" s="1">
        <v>18650</v>
      </c>
      <c r="H2" s="2">
        <v>332</v>
      </c>
      <c r="I2" s="1">
        <v>703437</v>
      </c>
      <c r="J2" s="1">
        <v>143465</v>
      </c>
      <c r="K2" s="6"/>
      <c r="L2" s="41">
        <f>IFERROR(B2/I2,0)</f>
        <v>0.12999600532812461</v>
      </c>
      <c r="M2" s="42">
        <f>IFERROR(H2/G2,0)</f>
        <v>1.7801608579088472E-2</v>
      </c>
      <c r="N2" s="40">
        <f>D2*250</f>
        <v>406750</v>
      </c>
      <c r="O2" s="43">
        <f>ABS(N2-B2)/B2</f>
        <v>3.4480775119198634</v>
      </c>
    </row>
    <row r="3" spans="1:15" ht="15" thickBot="1" x14ac:dyDescent="0.35">
      <c r="A3" s="37" t="s">
        <v>52</v>
      </c>
      <c r="B3" s="1">
        <v>3280</v>
      </c>
      <c r="C3" s="2"/>
      <c r="D3" s="2">
        <v>24</v>
      </c>
      <c r="E3" s="2"/>
      <c r="F3" s="1">
        <v>2324</v>
      </c>
      <c r="G3" s="1">
        <v>4484</v>
      </c>
      <c r="H3" s="2">
        <v>33</v>
      </c>
      <c r="I3" s="1">
        <v>243090</v>
      </c>
      <c r="J3" s="1">
        <v>332297</v>
      </c>
      <c r="K3" s="34"/>
      <c r="L3" s="41">
        <f>IFERROR(B3/I3,0)</f>
        <v>1.3492944999794315E-2</v>
      </c>
      <c r="M3" s="42">
        <f>IFERROR(H3/G3,0)</f>
        <v>7.3595004460303304E-3</v>
      </c>
      <c r="N3" s="40">
        <f>D3*250</f>
        <v>6000</v>
      </c>
      <c r="O3" s="43">
        <f t="shared" ref="O3:O56" si="0">ABS(N3-B3)/B3</f>
        <v>0.82926829268292679</v>
      </c>
    </row>
    <row r="4" spans="1:15" ht="15" thickBot="1" x14ac:dyDescent="0.35">
      <c r="A4" s="37" t="s">
        <v>33</v>
      </c>
      <c r="B4" s="1">
        <v>178467</v>
      </c>
      <c r="C4" s="2"/>
      <c r="D4" s="1">
        <v>3765</v>
      </c>
      <c r="E4" s="2"/>
      <c r="F4" s="1">
        <v>151638</v>
      </c>
      <c r="G4" s="1">
        <v>24519</v>
      </c>
      <c r="H4" s="2">
        <v>517</v>
      </c>
      <c r="I4" s="1">
        <v>1187218</v>
      </c>
      <c r="J4" s="1">
        <v>163108</v>
      </c>
      <c r="K4" s="35"/>
      <c r="L4" s="41">
        <f>IFERROR(B4/I4,0)</f>
        <v>0.15032369792236977</v>
      </c>
      <c r="M4" s="42">
        <f>IFERROR(H4/G4,0)</f>
        <v>2.1085688649618663E-2</v>
      </c>
      <c r="N4" s="40">
        <f>D4*250</f>
        <v>941250</v>
      </c>
      <c r="O4" s="43">
        <f t="shared" si="0"/>
        <v>4.2740842844895699</v>
      </c>
    </row>
    <row r="5" spans="1:15" ht="12.5" customHeight="1" thickBot="1" x14ac:dyDescent="0.35">
      <c r="A5" s="37" t="s">
        <v>34</v>
      </c>
      <c r="B5" s="1">
        <v>43810</v>
      </c>
      <c r="C5" s="2"/>
      <c r="D5" s="2">
        <v>464</v>
      </c>
      <c r="E5" s="2"/>
      <c r="F5" s="1">
        <v>6770</v>
      </c>
      <c r="G5" s="1">
        <v>14517</v>
      </c>
      <c r="H5" s="2">
        <v>154</v>
      </c>
      <c r="I5" s="1">
        <v>514581</v>
      </c>
      <c r="J5" s="1">
        <v>170515</v>
      </c>
      <c r="K5" s="34"/>
      <c r="L5" s="41">
        <f>IFERROR(B5/I5,0)</f>
        <v>8.5137228152613487E-2</v>
      </c>
      <c r="M5" s="42">
        <f>IFERROR(H5/G5,0)</f>
        <v>1.0608252393745264E-2</v>
      </c>
      <c r="N5" s="40">
        <f>D5*250</f>
        <v>116000</v>
      </c>
      <c r="O5" s="43">
        <f t="shared" si="0"/>
        <v>1.6477973065510156</v>
      </c>
    </row>
    <row r="6" spans="1:15" ht="15" thickBot="1" x14ac:dyDescent="0.35">
      <c r="A6" s="37" t="s">
        <v>10</v>
      </c>
      <c r="B6" s="1">
        <v>515686</v>
      </c>
      <c r="C6" s="2"/>
      <c r="D6" s="1">
        <v>9400</v>
      </c>
      <c r="E6" s="48">
        <v>3</v>
      </c>
      <c r="F6" s="1">
        <v>328822</v>
      </c>
      <c r="G6" s="1">
        <v>13051</v>
      </c>
      <c r="H6" s="2">
        <v>238</v>
      </c>
      <c r="I6" s="1">
        <v>8035975</v>
      </c>
      <c r="J6" s="1">
        <v>203379</v>
      </c>
      <c r="K6" s="34"/>
      <c r="L6" s="41">
        <f>IFERROR(B6/I6,0)</f>
        <v>6.4172175747186866E-2</v>
      </c>
      <c r="M6" s="42">
        <f>IFERROR(H6/G6,0)</f>
        <v>1.8236150486552756E-2</v>
      </c>
      <c r="N6" s="40">
        <f>D6*250</f>
        <v>2350000</v>
      </c>
      <c r="O6" s="43">
        <f t="shared" si="0"/>
        <v>3.5570366463312948</v>
      </c>
    </row>
    <row r="7" spans="1:15" ht="15" thickBot="1" x14ac:dyDescent="0.35">
      <c r="A7" s="37" t="s">
        <v>18</v>
      </c>
      <c r="B7" s="1">
        <v>47716</v>
      </c>
      <c r="C7" s="2"/>
      <c r="D7" s="1">
        <v>1844</v>
      </c>
      <c r="E7" s="2"/>
      <c r="F7" s="1">
        <v>28242</v>
      </c>
      <c r="G7" s="1">
        <v>8286</v>
      </c>
      <c r="H7" s="2">
        <v>320</v>
      </c>
      <c r="I7" s="1">
        <v>544023</v>
      </c>
      <c r="J7" s="1">
        <v>94469</v>
      </c>
      <c r="K7" s="34"/>
      <c r="L7" s="41">
        <f>IFERROR(B7/I7,0)</f>
        <v>8.770952698691048E-2</v>
      </c>
      <c r="M7" s="42">
        <f>IFERROR(H7/G7,0)</f>
        <v>3.8619357953174026E-2</v>
      </c>
      <c r="N7" s="40">
        <f>D7*250</f>
        <v>461000</v>
      </c>
      <c r="O7" s="43">
        <f t="shared" si="0"/>
        <v>8.6613295330706688</v>
      </c>
    </row>
    <row r="8" spans="1:15" ht="15" thickBot="1" x14ac:dyDescent="0.35">
      <c r="A8" s="37" t="s">
        <v>23</v>
      </c>
      <c r="B8" s="1">
        <v>49810</v>
      </c>
      <c r="C8" s="2"/>
      <c r="D8" s="1">
        <v>4432</v>
      </c>
      <c r="E8" s="2"/>
      <c r="F8" s="1">
        <v>20201</v>
      </c>
      <c r="G8" s="1">
        <v>13971</v>
      </c>
      <c r="H8" s="1">
        <v>1243</v>
      </c>
      <c r="I8" s="1">
        <v>792040</v>
      </c>
      <c r="J8" s="1">
        <v>222153</v>
      </c>
      <c r="K8" s="34"/>
      <c r="L8" s="41">
        <f>IFERROR(B8/I8,0)</f>
        <v>6.2888237967779412E-2</v>
      </c>
      <c r="M8" s="42">
        <f>IFERROR(H8/G8,0)</f>
        <v>8.8970009304988912E-2</v>
      </c>
      <c r="N8" s="40">
        <f>D8*250</f>
        <v>1108000</v>
      </c>
      <c r="O8" s="43">
        <f t="shared" si="0"/>
        <v>21.244529211001808</v>
      </c>
    </row>
    <row r="9" spans="1:15" ht="15" thickBot="1" x14ac:dyDescent="0.35">
      <c r="A9" s="37" t="s">
        <v>43</v>
      </c>
      <c r="B9" s="1">
        <v>14949</v>
      </c>
      <c r="C9" s="2"/>
      <c r="D9" s="2">
        <v>585</v>
      </c>
      <c r="E9" s="2"/>
      <c r="F9" s="1">
        <v>6129</v>
      </c>
      <c r="G9" s="1">
        <v>15352</v>
      </c>
      <c r="H9" s="2">
        <v>601</v>
      </c>
      <c r="I9" s="1">
        <v>184911</v>
      </c>
      <c r="J9" s="1">
        <v>189893</v>
      </c>
      <c r="K9" s="35"/>
      <c r="L9" s="41">
        <f>IFERROR(B9/I9,0)</f>
        <v>8.0844298067719061E-2</v>
      </c>
      <c r="M9" s="42">
        <f>IFERROR(H9/G9,0)</f>
        <v>3.9147993746743097E-2</v>
      </c>
      <c r="N9" s="40">
        <f>D9*250</f>
        <v>146250</v>
      </c>
      <c r="O9" s="43">
        <f t="shared" si="0"/>
        <v>8.7832630945213719</v>
      </c>
    </row>
    <row r="10" spans="1:15" ht="15" thickBot="1" x14ac:dyDescent="0.35">
      <c r="A10" s="37" t="s">
        <v>63</v>
      </c>
      <c r="B10" s="1">
        <v>12274</v>
      </c>
      <c r="C10" s="2"/>
      <c r="D10" s="2">
        <v>586</v>
      </c>
      <c r="E10" s="2"/>
      <c r="F10" s="1">
        <v>1818</v>
      </c>
      <c r="G10" s="1">
        <v>17391</v>
      </c>
      <c r="H10" s="2">
        <v>830</v>
      </c>
      <c r="I10" s="1">
        <v>197192</v>
      </c>
      <c r="J10" s="1">
        <v>279408</v>
      </c>
      <c r="K10" s="35"/>
      <c r="L10" s="41">
        <f>IFERROR(B10/I10,0)</f>
        <v>6.2243904418029128E-2</v>
      </c>
      <c r="M10" s="42">
        <f>IFERROR(H10/G10,0)</f>
        <v>4.772583520211604E-2</v>
      </c>
      <c r="N10" s="40">
        <f>D10*250</f>
        <v>146500</v>
      </c>
      <c r="O10" s="43">
        <f t="shared" si="0"/>
        <v>10.935799250448103</v>
      </c>
    </row>
    <row r="11" spans="1:15" ht="15" thickBot="1" x14ac:dyDescent="0.35">
      <c r="A11" s="37" t="s">
        <v>13</v>
      </c>
      <c r="B11" s="1">
        <v>487132</v>
      </c>
      <c r="C11" s="2"/>
      <c r="D11" s="1">
        <v>7084</v>
      </c>
      <c r="E11" s="2"/>
      <c r="F11" s="1">
        <v>433417</v>
      </c>
      <c r="G11" s="1">
        <v>22681</v>
      </c>
      <c r="H11" s="2">
        <v>330</v>
      </c>
      <c r="I11" s="1">
        <v>3726562</v>
      </c>
      <c r="J11" s="1">
        <v>173508</v>
      </c>
      <c r="K11" s="35"/>
      <c r="L11" s="41">
        <f>IFERROR(B11/I11,0)</f>
        <v>0.13071887707758517</v>
      </c>
      <c r="M11" s="42">
        <f>IFERROR(H11/G11,0)</f>
        <v>1.4549623032494158E-2</v>
      </c>
      <c r="N11" s="40">
        <f>D11*250</f>
        <v>1771000</v>
      </c>
      <c r="O11" s="43">
        <f t="shared" si="0"/>
        <v>2.6355648982206055</v>
      </c>
    </row>
    <row r="12" spans="1:15" ht="15" thickBot="1" x14ac:dyDescent="0.35">
      <c r="A12" s="37" t="s">
        <v>16</v>
      </c>
      <c r="B12" s="1">
        <v>193177</v>
      </c>
      <c r="C12" s="2"/>
      <c r="D12" s="1">
        <v>3840</v>
      </c>
      <c r="E12" s="2"/>
      <c r="F12" s="1">
        <v>156537</v>
      </c>
      <c r="G12" s="1">
        <v>18194</v>
      </c>
      <c r="H12" s="2">
        <v>362</v>
      </c>
      <c r="I12" s="1">
        <v>1851998</v>
      </c>
      <c r="J12" s="1">
        <v>174430</v>
      </c>
      <c r="K12" s="34"/>
      <c r="L12" s="41">
        <f>IFERROR(B12/I12,0)</f>
        <v>0.10430734806409078</v>
      </c>
      <c r="M12" s="42">
        <f>IFERROR(H12/G12,0)</f>
        <v>1.9896669231614816E-2</v>
      </c>
      <c r="N12" s="40">
        <f>D12*250</f>
        <v>960000</v>
      </c>
      <c r="O12" s="43">
        <f t="shared" si="0"/>
        <v>3.9695357107730218</v>
      </c>
    </row>
    <row r="13" spans="1:15" ht="15" thickBot="1" x14ac:dyDescent="0.35">
      <c r="A13" s="3" t="s">
        <v>64</v>
      </c>
      <c r="B13" s="2">
        <v>368</v>
      </c>
      <c r="C13" s="47">
        <v>12</v>
      </c>
      <c r="D13" s="2">
        <v>5</v>
      </c>
      <c r="E13" s="2"/>
      <c r="F13" s="2">
        <v>58</v>
      </c>
      <c r="G13" s="2"/>
      <c r="H13" s="2"/>
      <c r="I13" s="1">
        <v>22018</v>
      </c>
      <c r="J13" s="2"/>
      <c r="K13" s="34"/>
      <c r="L13" s="41">
        <f>IFERROR(B13/I13,0)</f>
        <v>1.6713597965301117E-2</v>
      </c>
      <c r="M13" s="42">
        <f>IFERROR(H13/G13,0)</f>
        <v>0</v>
      </c>
      <c r="N13" s="40">
        <f>D13*250</f>
        <v>1250</v>
      </c>
      <c r="O13" s="43">
        <f t="shared" si="0"/>
        <v>2.3967391304347827</v>
      </c>
    </row>
    <row r="14" spans="1:15" ht="15" thickBot="1" x14ac:dyDescent="0.35">
      <c r="A14" s="37" t="s">
        <v>47</v>
      </c>
      <c r="B14" s="1">
        <v>2242</v>
      </c>
      <c r="C14" s="2"/>
      <c r="D14" s="2">
        <v>26</v>
      </c>
      <c r="E14" s="2"/>
      <c r="F14" s="2">
        <v>922</v>
      </c>
      <c r="G14" s="1">
        <v>1583</v>
      </c>
      <c r="H14" s="2">
        <v>18</v>
      </c>
      <c r="I14" s="1">
        <v>158188</v>
      </c>
      <c r="J14" s="1">
        <v>111725</v>
      </c>
      <c r="K14" s="35"/>
      <c r="L14" s="41">
        <f>IFERROR(B14/I14,0)</f>
        <v>1.4173009330669836E-2</v>
      </c>
      <c r="M14" s="42">
        <f>IFERROR(H14/G14,0)</f>
        <v>1.1370814908401769E-2</v>
      </c>
      <c r="N14" s="40">
        <f>D14*250</f>
        <v>6500</v>
      </c>
      <c r="O14" s="43">
        <f t="shared" si="0"/>
        <v>1.8991971454058876</v>
      </c>
    </row>
    <row r="15" spans="1:15" ht="15" thickBot="1" x14ac:dyDescent="0.35">
      <c r="A15" s="37" t="s">
        <v>49</v>
      </c>
      <c r="B15" s="1">
        <v>21344</v>
      </c>
      <c r="C15" s="2"/>
      <c r="D15" s="2">
        <v>197</v>
      </c>
      <c r="E15" s="2"/>
      <c r="F15" s="1">
        <v>13777</v>
      </c>
      <c r="G15" s="1">
        <v>11944</v>
      </c>
      <c r="H15" s="2">
        <v>110</v>
      </c>
      <c r="I15" s="1">
        <v>184060</v>
      </c>
      <c r="J15" s="1">
        <v>102996</v>
      </c>
      <c r="K15" s="34"/>
      <c r="L15" s="41">
        <f>IFERROR(B15/I15,0)</f>
        <v>0.11596218624361621</v>
      </c>
      <c r="M15" s="42">
        <f>IFERROR(H15/G15,0)</f>
        <v>9.2096450100468859E-3</v>
      </c>
      <c r="N15" s="40">
        <f>D15*250</f>
        <v>49250</v>
      </c>
      <c r="O15" s="43">
        <f t="shared" si="0"/>
        <v>1.3074400299850075</v>
      </c>
    </row>
    <row r="16" spans="1:15" ht="15" thickBot="1" x14ac:dyDescent="0.35">
      <c r="A16" s="37" t="s">
        <v>12</v>
      </c>
      <c r="B16" s="1">
        <v>183224</v>
      </c>
      <c r="C16" s="2"/>
      <c r="D16" s="1">
        <v>7714</v>
      </c>
      <c r="E16" s="2"/>
      <c r="F16" s="1">
        <v>32687</v>
      </c>
      <c r="G16" s="1">
        <v>14459</v>
      </c>
      <c r="H16" s="2">
        <v>609</v>
      </c>
      <c r="I16" s="1">
        <v>2778322</v>
      </c>
      <c r="J16" s="1">
        <v>219252</v>
      </c>
      <c r="K16" s="35"/>
      <c r="L16" s="41">
        <f>IFERROR(B16/I16,0)</f>
        <v>6.594771952279109E-2</v>
      </c>
      <c r="M16" s="42">
        <f>IFERROR(H16/G16,0)</f>
        <v>4.2119095373124006E-2</v>
      </c>
      <c r="N16" s="40">
        <f>D16*250</f>
        <v>1928500</v>
      </c>
      <c r="O16" s="43">
        <f t="shared" si="0"/>
        <v>9.5253678557394235</v>
      </c>
    </row>
    <row r="17" spans="1:15" ht="15" thickBot="1" x14ac:dyDescent="0.35">
      <c r="A17" s="37" t="s">
        <v>27</v>
      </c>
      <c r="B17" s="1">
        <v>67857</v>
      </c>
      <c r="C17" s="2"/>
      <c r="D17" s="1">
        <v>2975</v>
      </c>
      <c r="E17" s="2"/>
      <c r="F17" s="1">
        <v>17927</v>
      </c>
      <c r="G17" s="1">
        <v>10079</v>
      </c>
      <c r="H17" s="2">
        <v>442</v>
      </c>
      <c r="I17" s="1">
        <v>769043</v>
      </c>
      <c r="J17" s="1">
        <v>114233</v>
      </c>
      <c r="K17" s="35"/>
      <c r="L17" s="41">
        <f>IFERROR(B17/I17,0)</f>
        <v>8.8235638319313747E-2</v>
      </c>
      <c r="M17" s="42">
        <f>IFERROR(H17/G17,0)</f>
        <v>4.385355690048616E-2</v>
      </c>
      <c r="N17" s="40">
        <f>D17*250</f>
        <v>743750</v>
      </c>
      <c r="O17" s="43">
        <f t="shared" si="0"/>
        <v>9.9605493906302964</v>
      </c>
    </row>
    <row r="18" spans="1:15" ht="15" thickBot="1" x14ac:dyDescent="0.35">
      <c r="A18" s="37" t="s">
        <v>41</v>
      </c>
      <c r="B18" s="1">
        <v>45724</v>
      </c>
      <c r="C18" s="47">
        <v>153</v>
      </c>
      <c r="D18" s="2">
        <v>878</v>
      </c>
      <c r="E18" s="48">
        <v>2</v>
      </c>
      <c r="F18" s="1">
        <v>11742</v>
      </c>
      <c r="G18" s="1">
        <v>14492</v>
      </c>
      <c r="H18" s="2">
        <v>278</v>
      </c>
      <c r="I18" s="1">
        <v>487451</v>
      </c>
      <c r="J18" s="1">
        <v>154498</v>
      </c>
      <c r="K18" s="35"/>
      <c r="L18" s="41">
        <f>IFERROR(B18/I18,0)</f>
        <v>9.3802248841422006E-2</v>
      </c>
      <c r="M18" s="42">
        <f>IFERROR(H18/G18,0)</f>
        <v>1.9182997515870825E-2</v>
      </c>
      <c r="N18" s="40">
        <f>D18*250</f>
        <v>219500</v>
      </c>
      <c r="O18" s="43">
        <f t="shared" si="0"/>
        <v>3.8005423847432422</v>
      </c>
    </row>
    <row r="19" spans="1:15" ht="15" thickBot="1" x14ac:dyDescent="0.35">
      <c r="A19" s="37" t="s">
        <v>45</v>
      </c>
      <c r="B19" s="1">
        <v>28144</v>
      </c>
      <c r="C19" s="2"/>
      <c r="D19" s="2">
        <v>359</v>
      </c>
      <c r="E19" s="2"/>
      <c r="F19" s="1">
        <v>11114</v>
      </c>
      <c r="G19" s="1">
        <v>9660</v>
      </c>
      <c r="H19" s="2">
        <v>123</v>
      </c>
      <c r="I19" s="1">
        <v>292507</v>
      </c>
      <c r="J19" s="1">
        <v>100404</v>
      </c>
      <c r="K19" s="35"/>
      <c r="L19" s="41">
        <f>IFERROR(B19/I19,0)</f>
        <v>9.6216500801690211E-2</v>
      </c>
      <c r="M19" s="42">
        <f>IFERROR(H19/G19,0)</f>
        <v>1.2732919254658385E-2</v>
      </c>
      <c r="N19" s="40">
        <f>D19*250</f>
        <v>89750</v>
      </c>
      <c r="O19" s="43">
        <f t="shared" si="0"/>
        <v>2.1889567936327459</v>
      </c>
    </row>
    <row r="20" spans="1:15" ht="15" thickBot="1" x14ac:dyDescent="0.35">
      <c r="A20" s="37" t="s">
        <v>38</v>
      </c>
      <c r="B20" s="1">
        <v>31185</v>
      </c>
      <c r="C20" s="2"/>
      <c r="D20" s="2">
        <v>742</v>
      </c>
      <c r="E20" s="2"/>
      <c r="F20" s="1">
        <v>22308</v>
      </c>
      <c r="G20" s="1">
        <v>6980</v>
      </c>
      <c r="H20" s="2">
        <v>166</v>
      </c>
      <c r="I20" s="1">
        <v>638772</v>
      </c>
      <c r="J20" s="1">
        <v>142976</v>
      </c>
      <c r="K20" s="34"/>
      <c r="L20" s="41">
        <f>IFERROR(B20/I20,0)</f>
        <v>4.8820236328455224E-2</v>
      </c>
      <c r="M20" s="42">
        <f>IFERROR(H20/G20,0)</f>
        <v>2.3782234957020056E-2</v>
      </c>
      <c r="N20" s="40">
        <f>D20*250</f>
        <v>185500</v>
      </c>
      <c r="O20" s="43">
        <f t="shared" si="0"/>
        <v>4.9483726150392817</v>
      </c>
    </row>
    <row r="21" spans="1:15" ht="15" thickBot="1" x14ac:dyDescent="0.35">
      <c r="A21" s="37" t="s">
        <v>14</v>
      </c>
      <c r="B21" s="1">
        <v>119747</v>
      </c>
      <c r="C21" s="2"/>
      <c r="D21" s="1">
        <v>4010</v>
      </c>
      <c r="E21" s="2"/>
      <c r="F21" s="1">
        <v>41491</v>
      </c>
      <c r="G21" s="1">
        <v>25759</v>
      </c>
      <c r="H21" s="2">
        <v>863</v>
      </c>
      <c r="I21" s="1">
        <v>1379440</v>
      </c>
      <c r="J21" s="1">
        <v>296731</v>
      </c>
      <c r="K21" s="35"/>
      <c r="L21" s="41">
        <f>IFERROR(B21/I21,0)</f>
        <v>8.6808415008989157E-2</v>
      </c>
      <c r="M21" s="42">
        <f>IFERROR(H21/G21,0)</f>
        <v>3.3502853371637095E-2</v>
      </c>
      <c r="N21" s="40">
        <f>D21*250</f>
        <v>1002500</v>
      </c>
      <c r="O21" s="43">
        <f t="shared" si="0"/>
        <v>7.3718172480312658</v>
      </c>
    </row>
    <row r="22" spans="1:15" ht="15" thickBot="1" x14ac:dyDescent="0.35">
      <c r="A22" s="37" t="s">
        <v>39</v>
      </c>
      <c r="B22" s="1">
        <v>3958</v>
      </c>
      <c r="C22" s="2"/>
      <c r="D22" s="2">
        <v>123</v>
      </c>
      <c r="E22" s="2"/>
      <c r="F22" s="2">
        <v>448</v>
      </c>
      <c r="G22" s="1">
        <v>2944</v>
      </c>
      <c r="H22" s="2">
        <v>92</v>
      </c>
      <c r="I22" s="1">
        <v>180549</v>
      </c>
      <c r="J22" s="1">
        <v>134316</v>
      </c>
      <c r="K22" s="34"/>
      <c r="L22" s="41">
        <f>IFERROR(B22/I22,0)</f>
        <v>2.1922026707431222E-2</v>
      </c>
      <c r="M22" s="42">
        <f>IFERROR(H22/G22,0)</f>
        <v>3.125E-2</v>
      </c>
      <c r="N22" s="40">
        <f>D22*250</f>
        <v>30750</v>
      </c>
      <c r="O22" s="43">
        <f t="shared" si="0"/>
        <v>6.7690752905507834</v>
      </c>
    </row>
    <row r="23" spans="1:15" ht="15" thickBot="1" x14ac:dyDescent="0.35">
      <c r="A23" s="37" t="s">
        <v>26</v>
      </c>
      <c r="B23" s="1">
        <v>90274</v>
      </c>
      <c r="C23" s="2"/>
      <c r="D23" s="1">
        <v>3515</v>
      </c>
      <c r="E23" s="2"/>
      <c r="F23" s="1">
        <v>81046</v>
      </c>
      <c r="G23" s="1">
        <v>14932</v>
      </c>
      <c r="H23" s="2">
        <v>581</v>
      </c>
      <c r="I23" s="1">
        <v>1269552</v>
      </c>
      <c r="J23" s="1">
        <v>209993</v>
      </c>
      <c r="K23" s="45"/>
      <c r="L23" s="41">
        <f>IFERROR(B23/I23,0)</f>
        <v>7.1106973168487783E-2</v>
      </c>
      <c r="M23" s="42">
        <f>IFERROR(H23/G23,0)</f>
        <v>3.8909724082507369E-2</v>
      </c>
      <c r="N23" s="40">
        <f>D23*250</f>
        <v>878750</v>
      </c>
      <c r="O23" s="43">
        <f t="shared" si="0"/>
        <v>8.73425349491548</v>
      </c>
    </row>
    <row r="24" spans="1:15" ht="15" thickBot="1" x14ac:dyDescent="0.35">
      <c r="A24" s="37" t="s">
        <v>17</v>
      </c>
      <c r="B24" s="1">
        <v>118458</v>
      </c>
      <c r="C24" s="2"/>
      <c r="D24" s="1">
        <v>8638</v>
      </c>
      <c r="E24" s="2"/>
      <c r="F24" s="1">
        <v>12225</v>
      </c>
      <c r="G24" s="1">
        <v>17186</v>
      </c>
      <c r="H24" s="1">
        <v>1253</v>
      </c>
      <c r="I24" s="1">
        <v>1303805</v>
      </c>
      <c r="J24" s="1">
        <v>189163</v>
      </c>
      <c r="K24" s="6"/>
      <c r="L24" s="41">
        <f>IFERROR(B24/I24,0)</f>
        <v>9.0855611076809797E-2</v>
      </c>
      <c r="M24" s="42">
        <f>IFERROR(H24/G24,0)</f>
        <v>7.2908181077621315E-2</v>
      </c>
      <c r="N24" s="40">
        <f>D24*250</f>
        <v>2159500</v>
      </c>
      <c r="O24" s="43">
        <f t="shared" si="0"/>
        <v>17.230089989700993</v>
      </c>
    </row>
    <row r="25" spans="1:15" ht="15" thickBot="1" x14ac:dyDescent="0.35">
      <c r="A25" s="37" t="s">
        <v>11</v>
      </c>
      <c r="B25" s="1">
        <v>91761</v>
      </c>
      <c r="C25" s="2"/>
      <c r="D25" s="1">
        <v>6457</v>
      </c>
      <c r="E25" s="2"/>
      <c r="F25" s="1">
        <v>25282</v>
      </c>
      <c r="G25" s="1">
        <v>9188</v>
      </c>
      <c r="H25" s="2">
        <v>647</v>
      </c>
      <c r="I25" s="1">
        <v>2144285</v>
      </c>
      <c r="J25" s="1">
        <v>214711</v>
      </c>
      <c r="K25" s="35"/>
      <c r="L25" s="41">
        <f>IFERROR(B25/I25,0)</f>
        <v>4.2793285407490139E-2</v>
      </c>
      <c r="M25" s="42">
        <f>IFERROR(H25/G25,0)</f>
        <v>7.0417936438833262E-2</v>
      </c>
      <c r="N25" s="40">
        <f>D25*250</f>
        <v>1614250</v>
      </c>
      <c r="O25" s="43">
        <f t="shared" si="0"/>
        <v>16.591896339403451</v>
      </c>
    </row>
    <row r="26" spans="1:15" ht="15" thickBot="1" x14ac:dyDescent="0.35">
      <c r="A26" s="37" t="s">
        <v>32</v>
      </c>
      <c r="B26" s="1">
        <v>55947</v>
      </c>
      <c r="C26" s="2"/>
      <c r="D26" s="1">
        <v>1654</v>
      </c>
      <c r="E26" s="2"/>
      <c r="F26" s="1">
        <v>5446</v>
      </c>
      <c r="G26" s="1">
        <v>9920</v>
      </c>
      <c r="H26" s="2">
        <v>293</v>
      </c>
      <c r="I26" s="1">
        <v>1054962</v>
      </c>
      <c r="J26" s="1">
        <v>187062</v>
      </c>
      <c r="K26" s="35"/>
      <c r="L26" s="41">
        <f>IFERROR(B26/I26,0)</f>
        <v>5.3032241919614163E-2</v>
      </c>
      <c r="M26" s="42">
        <f>IFERROR(H26/G26,0)</f>
        <v>2.9536290322580646E-2</v>
      </c>
      <c r="N26" s="40">
        <f>D26*250</f>
        <v>413500</v>
      </c>
      <c r="O26" s="43">
        <f t="shared" si="0"/>
        <v>6.3909235526480419</v>
      </c>
    </row>
    <row r="27" spans="1:15" ht="15" thickBot="1" x14ac:dyDescent="0.35">
      <c r="A27" s="37" t="s">
        <v>30</v>
      </c>
      <c r="B27" s="1">
        <v>60553</v>
      </c>
      <c r="C27" s="2"/>
      <c r="D27" s="1">
        <v>1703</v>
      </c>
      <c r="E27" s="2"/>
      <c r="F27" s="1">
        <v>23779</v>
      </c>
      <c r="G27" s="1">
        <v>20346</v>
      </c>
      <c r="H27" s="2">
        <v>572</v>
      </c>
      <c r="I27" s="1">
        <v>477160</v>
      </c>
      <c r="J27" s="1">
        <v>160328</v>
      </c>
      <c r="K27" s="35"/>
      <c r="L27" s="41">
        <f>IFERROR(B27/I27,0)</f>
        <v>0.12690292564339006</v>
      </c>
      <c r="M27" s="42">
        <f>IFERROR(H27/G27,0)</f>
        <v>2.8113634129558637E-2</v>
      </c>
      <c r="N27" s="40">
        <f>D27*250</f>
        <v>425750</v>
      </c>
      <c r="O27" s="43">
        <f t="shared" si="0"/>
        <v>6.0310306673492642</v>
      </c>
    </row>
    <row r="28" spans="1:15" ht="15" thickBot="1" x14ac:dyDescent="0.35">
      <c r="A28" s="37" t="s">
        <v>35</v>
      </c>
      <c r="B28" s="1">
        <v>51840</v>
      </c>
      <c r="C28" s="2"/>
      <c r="D28" s="1">
        <v>1313</v>
      </c>
      <c r="E28" s="2"/>
      <c r="F28" s="1">
        <v>40837</v>
      </c>
      <c r="G28" s="1">
        <v>8447</v>
      </c>
      <c r="H28" s="2">
        <v>214</v>
      </c>
      <c r="I28" s="1">
        <v>762450</v>
      </c>
      <c r="J28" s="1">
        <v>124230</v>
      </c>
      <c r="K28" s="35"/>
      <c r="L28" s="41">
        <f>IFERROR(B28/I28,0)</f>
        <v>6.7991343694668499E-2</v>
      </c>
      <c r="M28" s="42">
        <f>IFERROR(H28/G28,0)</f>
        <v>2.5334438262104891E-2</v>
      </c>
      <c r="N28" s="40">
        <f>D28*250</f>
        <v>328250</v>
      </c>
      <c r="O28" s="43">
        <f t="shared" si="0"/>
        <v>5.3319830246913584</v>
      </c>
    </row>
    <row r="29" spans="1:15" ht="15" thickBot="1" x14ac:dyDescent="0.35">
      <c r="A29" s="37" t="s">
        <v>51</v>
      </c>
      <c r="B29" s="1">
        <v>4193</v>
      </c>
      <c r="C29" s="2"/>
      <c r="D29" s="2">
        <v>61</v>
      </c>
      <c r="E29" s="2"/>
      <c r="F29" s="1">
        <v>1666</v>
      </c>
      <c r="G29" s="1">
        <v>3923</v>
      </c>
      <c r="H29" s="2">
        <v>57</v>
      </c>
      <c r="I29" s="1">
        <v>174295</v>
      </c>
      <c r="J29" s="1">
        <v>163079</v>
      </c>
      <c r="K29" s="35"/>
      <c r="L29" s="41">
        <f>IFERROR(B29/I29,0)</f>
        <v>2.4056915000430303E-2</v>
      </c>
      <c r="M29" s="42">
        <f>IFERROR(H29/G29,0)</f>
        <v>1.4529696660718837E-2</v>
      </c>
      <c r="N29" s="40">
        <f>D29*250</f>
        <v>15250</v>
      </c>
      <c r="O29" s="43">
        <f t="shared" si="0"/>
        <v>2.6370140710708325</v>
      </c>
    </row>
    <row r="30" spans="1:15" ht="15" thickBot="1" x14ac:dyDescent="0.35">
      <c r="A30" s="37" t="s">
        <v>50</v>
      </c>
      <c r="B30" s="1">
        <v>26702</v>
      </c>
      <c r="C30" s="2"/>
      <c r="D30" s="2">
        <v>332</v>
      </c>
      <c r="E30" s="2"/>
      <c r="F30" s="1">
        <v>6795</v>
      </c>
      <c r="G30" s="1">
        <v>13804</v>
      </c>
      <c r="H30" s="2">
        <v>172</v>
      </c>
      <c r="I30" s="1">
        <v>281387</v>
      </c>
      <c r="J30" s="1">
        <v>145464</v>
      </c>
      <c r="K30" s="35"/>
      <c r="L30" s="41">
        <f>IFERROR(B30/I30,0)</f>
        <v>9.4894220415299921E-2</v>
      </c>
      <c r="M30" s="42">
        <f>IFERROR(H30/G30,0)</f>
        <v>1.2460156476383656E-2</v>
      </c>
      <c r="N30" s="40">
        <f>D30*250</f>
        <v>83000</v>
      </c>
      <c r="O30" s="43">
        <f t="shared" si="0"/>
        <v>2.1083813946520862</v>
      </c>
    </row>
    <row r="31" spans="1:15" ht="15" thickBot="1" x14ac:dyDescent="0.35">
      <c r="A31" s="37" t="s">
        <v>31</v>
      </c>
      <c r="B31" s="1">
        <v>50205</v>
      </c>
      <c r="C31" s="2"/>
      <c r="D31" s="2">
        <v>835</v>
      </c>
      <c r="E31" s="2"/>
      <c r="F31" s="1">
        <v>24350</v>
      </c>
      <c r="G31" s="1">
        <v>16299</v>
      </c>
      <c r="H31" s="2">
        <v>271</v>
      </c>
      <c r="I31" s="1">
        <v>637026</v>
      </c>
      <c r="J31" s="1">
        <v>206816</v>
      </c>
      <c r="K31" s="35"/>
      <c r="L31" s="41">
        <f>IFERROR(B31/I31,0)</f>
        <v>7.8811539874353631E-2</v>
      </c>
      <c r="M31" s="42">
        <f>IFERROR(H31/G31,0)</f>
        <v>1.6626786919442912E-2</v>
      </c>
      <c r="N31" s="40">
        <f>D31*250</f>
        <v>208750</v>
      </c>
      <c r="O31" s="43">
        <f t="shared" si="0"/>
        <v>3.157952395179763</v>
      </c>
    </row>
    <row r="32" spans="1:15" ht="15" thickBot="1" x14ac:dyDescent="0.35">
      <c r="A32" s="37" t="s">
        <v>42</v>
      </c>
      <c r="B32" s="1">
        <v>6634</v>
      </c>
      <c r="C32" s="2"/>
      <c r="D32" s="2">
        <v>417</v>
      </c>
      <c r="E32" s="2"/>
      <c r="F32" s="2">
        <v>397</v>
      </c>
      <c r="G32" s="1">
        <v>4879</v>
      </c>
      <c r="H32" s="2">
        <v>307</v>
      </c>
      <c r="I32" s="1">
        <v>189873</v>
      </c>
      <c r="J32" s="1">
        <v>139642</v>
      </c>
      <c r="K32" s="35"/>
      <c r="L32" s="41">
        <f>IFERROR(B32/I32,0)</f>
        <v>3.4939143532782442E-2</v>
      </c>
      <c r="M32" s="42">
        <f>IFERROR(H32/G32,0)</f>
        <v>6.2922730067636809E-2</v>
      </c>
      <c r="N32" s="40">
        <f>D32*250</f>
        <v>104250</v>
      </c>
      <c r="O32" s="43">
        <f t="shared" si="0"/>
        <v>14.714501055170334</v>
      </c>
    </row>
    <row r="33" spans="1:15" ht="15" thickBot="1" x14ac:dyDescent="0.35">
      <c r="A33" s="37" t="s">
        <v>8</v>
      </c>
      <c r="B33" s="1">
        <v>188048</v>
      </c>
      <c r="C33" s="2"/>
      <c r="D33" s="1">
        <v>15913</v>
      </c>
      <c r="E33" s="2"/>
      <c r="F33" s="1">
        <v>34595</v>
      </c>
      <c r="G33" s="1">
        <v>21171</v>
      </c>
      <c r="H33" s="1">
        <v>1792</v>
      </c>
      <c r="I33" s="1">
        <v>2145878</v>
      </c>
      <c r="J33" s="1">
        <v>241593</v>
      </c>
      <c r="K33" s="34"/>
      <c r="L33" s="41">
        <f>IFERROR(B33/I33,0)</f>
        <v>8.7632195306536528E-2</v>
      </c>
      <c r="M33" s="42">
        <f>IFERROR(H33/G33,0)</f>
        <v>8.4644088611780272E-2</v>
      </c>
      <c r="N33" s="40">
        <f>D33*250</f>
        <v>3978250</v>
      </c>
      <c r="O33" s="43">
        <f t="shared" si="0"/>
        <v>20.155502850336084</v>
      </c>
    </row>
    <row r="34" spans="1:15" ht="15" thickBot="1" x14ac:dyDescent="0.35">
      <c r="A34" s="37" t="s">
        <v>44</v>
      </c>
      <c r="B34" s="1">
        <v>21016</v>
      </c>
      <c r="C34" s="2"/>
      <c r="D34" s="2">
        <v>654</v>
      </c>
      <c r="E34" s="2"/>
      <c r="F34" s="1">
        <v>12019</v>
      </c>
      <c r="G34" s="1">
        <v>10023</v>
      </c>
      <c r="H34" s="2">
        <v>312</v>
      </c>
      <c r="I34" s="1">
        <v>574253</v>
      </c>
      <c r="J34" s="1">
        <v>273867</v>
      </c>
      <c r="K34" s="35"/>
      <c r="L34" s="41">
        <f>IFERROR(B34/I34,0)</f>
        <v>3.6597109636344959E-2</v>
      </c>
      <c r="M34" s="42">
        <f>IFERROR(H34/G34,0)</f>
        <v>3.1128404669260701E-2</v>
      </c>
      <c r="N34" s="40">
        <f>D34*250</f>
        <v>163500</v>
      </c>
      <c r="O34" s="43">
        <f t="shared" si="0"/>
        <v>6.779786829082604</v>
      </c>
    </row>
    <row r="35" spans="1:15" ht="15" thickBot="1" x14ac:dyDescent="0.35">
      <c r="A35" s="37" t="s">
        <v>7</v>
      </c>
      <c r="B35" s="1">
        <v>445146</v>
      </c>
      <c r="C35" s="2"/>
      <c r="D35" s="1">
        <v>32780</v>
      </c>
      <c r="E35" s="2"/>
      <c r="F35" s="1">
        <v>95536</v>
      </c>
      <c r="G35" s="1">
        <v>22882</v>
      </c>
      <c r="H35" s="1">
        <v>1685</v>
      </c>
      <c r="I35" s="1">
        <v>6030935</v>
      </c>
      <c r="J35" s="1">
        <v>310017</v>
      </c>
      <c r="K35" s="34"/>
      <c r="L35" s="41">
        <f>IFERROR(B35/I35,0)</f>
        <v>7.381044564400048E-2</v>
      </c>
      <c r="M35" s="42">
        <f>IFERROR(H35/G35,0)</f>
        <v>7.3638667948605893E-2</v>
      </c>
      <c r="N35" s="40">
        <f>D35*250</f>
        <v>8195000</v>
      </c>
      <c r="O35" s="43">
        <f t="shared" si="0"/>
        <v>17.409690303855363</v>
      </c>
    </row>
    <row r="36" spans="1:15" ht="15" thickBot="1" x14ac:dyDescent="0.35">
      <c r="A36" s="37" t="s">
        <v>24</v>
      </c>
      <c r="B36" s="1">
        <v>125551</v>
      </c>
      <c r="C36" s="2"/>
      <c r="D36" s="1">
        <v>1999</v>
      </c>
      <c r="E36" s="2"/>
      <c r="F36" s="1">
        <v>31250</v>
      </c>
      <c r="G36" s="1">
        <v>11971</v>
      </c>
      <c r="H36" s="2">
        <v>191</v>
      </c>
      <c r="I36" s="1">
        <v>1813510</v>
      </c>
      <c r="J36" s="1">
        <v>172911</v>
      </c>
      <c r="K36" s="35"/>
      <c r="L36" s="41">
        <f>IFERROR(B36/I36,0)</f>
        <v>6.9230938897497124E-2</v>
      </c>
      <c r="M36" s="42">
        <f>IFERROR(H36/G36,0)</f>
        <v>1.5955225127391195E-2</v>
      </c>
      <c r="N36" s="40">
        <f>D36*250</f>
        <v>499750</v>
      </c>
      <c r="O36" s="43">
        <f t="shared" si="0"/>
        <v>2.9804541580712223</v>
      </c>
    </row>
    <row r="37" spans="1:15" ht="15" thickBot="1" x14ac:dyDescent="0.35">
      <c r="A37" s="37" t="s">
        <v>53</v>
      </c>
      <c r="B37" s="1">
        <v>6660</v>
      </c>
      <c r="C37" s="2"/>
      <c r="D37" s="2">
        <v>105</v>
      </c>
      <c r="E37" s="2"/>
      <c r="F37" s="1">
        <v>1078</v>
      </c>
      <c r="G37" s="1">
        <v>8739</v>
      </c>
      <c r="H37" s="2">
        <v>138</v>
      </c>
      <c r="I37" s="1">
        <v>157023</v>
      </c>
      <c r="J37" s="1">
        <v>206050</v>
      </c>
      <c r="K37" s="35"/>
      <c r="L37" s="41">
        <f>IFERROR(B37/I37,0)</f>
        <v>4.2414168624978509E-2</v>
      </c>
      <c r="M37" s="42">
        <f>IFERROR(H37/G37,0)</f>
        <v>1.5791280466872639E-2</v>
      </c>
      <c r="N37" s="40">
        <f>D37*250</f>
        <v>26250</v>
      </c>
      <c r="O37" s="43">
        <f t="shared" si="0"/>
        <v>2.9414414414414414</v>
      </c>
    </row>
    <row r="38" spans="1:15" ht="15" thickBot="1" x14ac:dyDescent="0.35">
      <c r="A38" s="3" t="s">
        <v>67</v>
      </c>
      <c r="B38" s="2">
        <v>45</v>
      </c>
      <c r="C38" s="2"/>
      <c r="D38" s="2">
        <v>2</v>
      </c>
      <c r="E38" s="2"/>
      <c r="F38" s="2">
        <v>24</v>
      </c>
      <c r="G38" s="2"/>
      <c r="H38" s="2"/>
      <c r="I38" s="1">
        <v>12745</v>
      </c>
      <c r="J38" s="2"/>
      <c r="K38" s="34"/>
      <c r="L38" s="41">
        <f>IFERROR(B38/I38,0)</f>
        <v>3.5307963907414671E-3</v>
      </c>
      <c r="M38" s="42">
        <f>IFERROR(H38/G38,0)</f>
        <v>0</v>
      </c>
      <c r="N38" s="40">
        <f>D38*250</f>
        <v>500</v>
      </c>
      <c r="O38" s="43">
        <f t="shared" si="0"/>
        <v>10.111111111111111</v>
      </c>
    </row>
    <row r="39" spans="1:15" ht="15" thickBot="1" x14ac:dyDescent="0.35">
      <c r="A39" s="37" t="s">
        <v>21</v>
      </c>
      <c r="B39" s="1">
        <v>93041</v>
      </c>
      <c r="C39" s="2"/>
      <c r="D39" s="1">
        <v>3537</v>
      </c>
      <c r="E39" s="2"/>
      <c r="F39" s="1">
        <v>21110</v>
      </c>
      <c r="G39" s="1">
        <v>7960</v>
      </c>
      <c r="H39" s="2">
        <v>303</v>
      </c>
      <c r="I39" s="1">
        <v>1512649</v>
      </c>
      <c r="J39" s="1">
        <v>129407</v>
      </c>
      <c r="K39" s="34"/>
      <c r="L39" s="41">
        <f>IFERROR(B39/I39,0)</f>
        <v>6.1508651379136865E-2</v>
      </c>
      <c r="M39" s="42">
        <f>IFERROR(H39/G39,0)</f>
        <v>3.8065326633165829E-2</v>
      </c>
      <c r="N39" s="40">
        <f>D39*250</f>
        <v>884250</v>
      </c>
      <c r="O39" s="43">
        <f t="shared" si="0"/>
        <v>8.5038746359131991</v>
      </c>
    </row>
    <row r="40" spans="1:15" ht="15" thickBot="1" x14ac:dyDescent="0.35">
      <c r="A40" s="37" t="s">
        <v>46</v>
      </c>
      <c r="B40" s="1">
        <v>38225</v>
      </c>
      <c r="C40" s="2"/>
      <c r="D40" s="2">
        <v>550</v>
      </c>
      <c r="E40" s="2"/>
      <c r="F40" s="1">
        <v>6855</v>
      </c>
      <c r="G40" s="1">
        <v>9660</v>
      </c>
      <c r="H40" s="2">
        <v>139</v>
      </c>
      <c r="I40" s="1">
        <v>644042</v>
      </c>
      <c r="J40" s="1">
        <v>162761</v>
      </c>
      <c r="K40" s="35"/>
      <c r="L40" s="41">
        <f>IFERROR(B40/I40,0)</f>
        <v>5.9351719297809767E-2</v>
      </c>
      <c r="M40" s="42">
        <f>IFERROR(H40/G40,0)</f>
        <v>1.4389233954451346E-2</v>
      </c>
      <c r="N40" s="40">
        <f>D40*250</f>
        <v>137500</v>
      </c>
      <c r="O40" s="43">
        <f t="shared" si="0"/>
        <v>2.5971223021582732</v>
      </c>
    </row>
    <row r="41" spans="1:15" ht="15" thickBot="1" x14ac:dyDescent="0.35">
      <c r="A41" s="37" t="s">
        <v>37</v>
      </c>
      <c r="B41" s="1">
        <v>19097</v>
      </c>
      <c r="C41" s="2"/>
      <c r="D41" s="2">
        <v>326</v>
      </c>
      <c r="E41" s="2"/>
      <c r="F41" s="1">
        <v>14899</v>
      </c>
      <c r="G41" s="1">
        <v>4528</v>
      </c>
      <c r="H41" s="2">
        <v>77</v>
      </c>
      <c r="I41" s="1">
        <v>413657</v>
      </c>
      <c r="J41" s="1">
        <v>98076</v>
      </c>
      <c r="K41" s="35"/>
      <c r="L41" s="41">
        <f>IFERROR(B41/I41,0)</f>
        <v>4.6166268188378295E-2</v>
      </c>
      <c r="M41" s="42">
        <f>IFERROR(H41/G41,0)</f>
        <v>1.700530035335689E-2</v>
      </c>
      <c r="N41" s="40">
        <f>D41*250</f>
        <v>81500</v>
      </c>
      <c r="O41" s="43">
        <f t="shared" si="0"/>
        <v>3.2676860239828245</v>
      </c>
    </row>
    <row r="42" spans="1:15" ht="15" thickBot="1" x14ac:dyDescent="0.35">
      <c r="A42" s="37" t="s">
        <v>19</v>
      </c>
      <c r="B42" s="1">
        <v>118038</v>
      </c>
      <c r="C42" s="2"/>
      <c r="D42" s="1">
        <v>7293</v>
      </c>
      <c r="E42" s="2"/>
      <c r="F42" s="1">
        <v>24417</v>
      </c>
      <c r="G42" s="1">
        <v>9220</v>
      </c>
      <c r="H42" s="2">
        <v>570</v>
      </c>
      <c r="I42" s="1">
        <v>1241395</v>
      </c>
      <c r="J42" s="1">
        <v>96969</v>
      </c>
      <c r="K42" s="35"/>
      <c r="L42" s="41">
        <f>IFERROR(B42/I42,0)</f>
        <v>9.5084964898360311E-2</v>
      </c>
      <c r="M42" s="42">
        <f>IFERROR(H42/G42,0)</f>
        <v>6.1822125813449022E-2</v>
      </c>
      <c r="N42" s="40">
        <f>D42*250</f>
        <v>1823250</v>
      </c>
      <c r="O42" s="43">
        <f t="shared" si="0"/>
        <v>14.446296955217811</v>
      </c>
    </row>
    <row r="43" spans="1:15" ht="14.5" thickBot="1" x14ac:dyDescent="0.35">
      <c r="A43" s="3" t="s">
        <v>65</v>
      </c>
      <c r="B43" s="1">
        <v>18411</v>
      </c>
      <c r="C43" s="2"/>
      <c r="D43" s="2">
        <v>230</v>
      </c>
      <c r="E43" s="2"/>
      <c r="F43" s="1">
        <v>15914</v>
      </c>
      <c r="G43" s="1">
        <v>5436</v>
      </c>
      <c r="H43" s="2">
        <v>68</v>
      </c>
      <c r="I43" s="1">
        <v>464073</v>
      </c>
      <c r="J43" s="1">
        <v>137018</v>
      </c>
      <c r="K43" s="35"/>
      <c r="L43" s="41">
        <f>IFERROR(B43/I43,0)</f>
        <v>3.9672637710015453E-2</v>
      </c>
      <c r="M43" s="42">
        <f>IFERROR(H43/G43,0)</f>
        <v>1.2509197939661517E-2</v>
      </c>
      <c r="N43" s="40">
        <f>D43*250</f>
        <v>57500</v>
      </c>
      <c r="O43" s="43">
        <f t="shared" si="0"/>
        <v>2.1231329096735649</v>
      </c>
    </row>
    <row r="44" spans="1:15" ht="15" thickBot="1" x14ac:dyDescent="0.35">
      <c r="A44" s="37" t="s">
        <v>40</v>
      </c>
      <c r="B44" s="1">
        <v>19022</v>
      </c>
      <c r="C44" s="2"/>
      <c r="D44" s="1">
        <v>1007</v>
      </c>
      <c r="E44" s="2"/>
      <c r="F44" s="1">
        <v>16192</v>
      </c>
      <c r="G44" s="1">
        <v>17956</v>
      </c>
      <c r="H44" s="2">
        <v>951</v>
      </c>
      <c r="I44" s="1">
        <v>365066</v>
      </c>
      <c r="J44" s="1">
        <v>344610</v>
      </c>
      <c r="K44" s="34"/>
      <c r="L44" s="41">
        <f>IFERROR(B44/I44,0)</f>
        <v>5.2105646650194758E-2</v>
      </c>
      <c r="M44" s="42">
        <f>IFERROR(H44/G44,0)</f>
        <v>5.296279795054578E-2</v>
      </c>
      <c r="N44" s="40">
        <f>D44*250</f>
        <v>251750</v>
      </c>
      <c r="O44" s="43">
        <f t="shared" si="0"/>
        <v>12.234675638734098</v>
      </c>
    </row>
    <row r="45" spans="1:15" ht="15" thickBot="1" x14ac:dyDescent="0.35">
      <c r="A45" s="37" t="s">
        <v>25</v>
      </c>
      <c r="B45" s="1">
        <v>91788</v>
      </c>
      <c r="C45" s="2"/>
      <c r="D45" s="1">
        <v>1777</v>
      </c>
      <c r="E45" s="2"/>
      <c r="F45" s="1">
        <v>57151</v>
      </c>
      <c r="G45" s="1">
        <v>17827</v>
      </c>
      <c r="H45" s="2">
        <v>345</v>
      </c>
      <c r="I45" s="1">
        <v>777287</v>
      </c>
      <c r="J45" s="1">
        <v>150967</v>
      </c>
      <c r="K45" s="35"/>
      <c r="L45" s="41">
        <f>IFERROR(B45/I45,0)</f>
        <v>0.11808765616818498</v>
      </c>
      <c r="M45" s="42">
        <f>IFERROR(H45/G45,0)</f>
        <v>1.9352667302406461E-2</v>
      </c>
      <c r="N45" s="40">
        <f>D45*250</f>
        <v>444250</v>
      </c>
      <c r="O45" s="43">
        <f t="shared" si="0"/>
        <v>3.8399572928923171</v>
      </c>
    </row>
    <row r="46" spans="1:15" ht="15" thickBot="1" x14ac:dyDescent="0.35">
      <c r="A46" s="37" t="s">
        <v>54</v>
      </c>
      <c r="B46" s="1">
        <v>8955</v>
      </c>
      <c r="C46" s="2"/>
      <c r="D46" s="2">
        <v>135</v>
      </c>
      <c r="E46" s="2"/>
      <c r="F46" s="2">
        <v>911</v>
      </c>
      <c r="G46" s="1">
        <v>10123</v>
      </c>
      <c r="H46" s="2">
        <v>153</v>
      </c>
      <c r="I46" s="1">
        <v>113953</v>
      </c>
      <c r="J46" s="1">
        <v>128810</v>
      </c>
      <c r="K46" s="35"/>
      <c r="L46" s="41">
        <f>IFERROR(B46/I46,0)</f>
        <v>7.858503067053961E-2</v>
      </c>
      <c r="M46" s="42">
        <f>IFERROR(H46/G46,0)</f>
        <v>1.511409661167638E-2</v>
      </c>
      <c r="N46" s="40">
        <f>D46*250</f>
        <v>33750</v>
      </c>
      <c r="O46" s="43">
        <f t="shared" si="0"/>
        <v>2.7688442211055277</v>
      </c>
    </row>
    <row r="47" spans="1:15" ht="15" thickBot="1" x14ac:dyDescent="0.35">
      <c r="A47" s="37" t="s">
        <v>20</v>
      </c>
      <c r="B47" s="1">
        <v>109627</v>
      </c>
      <c r="C47" s="2"/>
      <c r="D47" s="1">
        <v>1073</v>
      </c>
      <c r="E47" s="2"/>
      <c r="F47" s="1">
        <v>40083</v>
      </c>
      <c r="G47" s="1">
        <v>16053</v>
      </c>
      <c r="H47" s="2">
        <v>157</v>
      </c>
      <c r="I47" s="1">
        <v>1561021</v>
      </c>
      <c r="J47" s="1">
        <v>228581</v>
      </c>
      <c r="K47" s="35"/>
      <c r="L47" s="41">
        <f>IFERROR(B47/I47,0)</f>
        <v>7.0227754783567936E-2</v>
      </c>
      <c r="M47" s="42">
        <f>IFERROR(H47/G47,0)</f>
        <v>9.7801034074627789E-3</v>
      </c>
      <c r="N47" s="40">
        <f>D47*250</f>
        <v>268250</v>
      </c>
      <c r="O47" s="43">
        <f t="shared" si="0"/>
        <v>1.4469336933419688</v>
      </c>
    </row>
    <row r="48" spans="1:15" ht="15" thickBot="1" x14ac:dyDescent="0.35">
      <c r="A48" s="37" t="s">
        <v>15</v>
      </c>
      <c r="B48" s="1">
        <v>454364</v>
      </c>
      <c r="C48" s="2"/>
      <c r="D48" s="1">
        <v>7341</v>
      </c>
      <c r="E48" s="2"/>
      <c r="F48" s="1">
        <v>164419</v>
      </c>
      <c r="G48" s="1">
        <v>15670</v>
      </c>
      <c r="H48" s="2">
        <v>253</v>
      </c>
      <c r="I48" s="1">
        <v>4028966</v>
      </c>
      <c r="J48" s="1">
        <v>138950</v>
      </c>
      <c r="K48" s="35"/>
      <c r="L48" s="41">
        <f>IFERROR(B48/I48,0)</f>
        <v>0.11277434458369716</v>
      </c>
      <c r="M48" s="42">
        <f>IFERROR(H48/G48,0)</f>
        <v>1.6145500957243139E-2</v>
      </c>
      <c r="N48" s="40">
        <f>D48*250</f>
        <v>1835250</v>
      </c>
      <c r="O48" s="43">
        <f t="shared" si="0"/>
        <v>3.0391624336435106</v>
      </c>
    </row>
    <row r="49" spans="1:15" ht="15" thickBot="1" x14ac:dyDescent="0.35">
      <c r="A49" s="56" t="s">
        <v>66</v>
      </c>
      <c r="B49" s="50">
        <v>421</v>
      </c>
      <c r="C49" s="50"/>
      <c r="D49" s="50">
        <v>8</v>
      </c>
      <c r="E49" s="50"/>
      <c r="F49" s="50">
        <v>72</v>
      </c>
      <c r="G49" s="50"/>
      <c r="H49" s="50"/>
      <c r="I49" s="51">
        <v>9346</v>
      </c>
      <c r="J49" s="50"/>
      <c r="K49" s="34"/>
      <c r="L49" s="41">
        <f>IFERROR(B49/I49,0)</f>
        <v>4.5046008987802269E-2</v>
      </c>
      <c r="M49" s="42">
        <f>IFERROR(H49/G49,0)</f>
        <v>0</v>
      </c>
      <c r="N49" s="40">
        <f>D49*250</f>
        <v>2000</v>
      </c>
      <c r="O49" s="43">
        <f t="shared" si="0"/>
        <v>3.7505938242280283</v>
      </c>
    </row>
    <row r="50" spans="1:15" ht="15" thickBot="1" x14ac:dyDescent="0.35">
      <c r="A50" s="37" t="s">
        <v>28</v>
      </c>
      <c r="B50" s="1">
        <v>41175</v>
      </c>
      <c r="C50" s="2"/>
      <c r="D50" s="2">
        <v>311</v>
      </c>
      <c r="E50" s="2"/>
      <c r="F50" s="1">
        <v>11475</v>
      </c>
      <c r="G50" s="1">
        <v>12843</v>
      </c>
      <c r="H50" s="2">
        <v>97</v>
      </c>
      <c r="I50" s="1">
        <v>642368</v>
      </c>
      <c r="J50" s="1">
        <v>200367</v>
      </c>
      <c r="K50" s="34"/>
      <c r="L50" s="41">
        <f>IFERROR(B50/I50,0)</f>
        <v>6.4098772043439278E-2</v>
      </c>
      <c r="M50" s="42">
        <f>IFERROR(H50/G50,0)</f>
        <v>7.5527524721638248E-3</v>
      </c>
      <c r="N50" s="40">
        <f>D50*250</f>
        <v>77750</v>
      </c>
      <c r="O50" s="43">
        <f t="shared" si="0"/>
        <v>0.88828172434729813</v>
      </c>
    </row>
    <row r="51" spans="1:15" ht="15" thickBot="1" x14ac:dyDescent="0.35">
      <c r="A51" s="37" t="s">
        <v>48</v>
      </c>
      <c r="B51" s="1">
        <v>1426</v>
      </c>
      <c r="C51" s="2"/>
      <c r="D51" s="2">
        <v>57</v>
      </c>
      <c r="E51" s="2"/>
      <c r="F51" s="2">
        <v>131</v>
      </c>
      <c r="G51" s="1">
        <v>2285</v>
      </c>
      <c r="H51" s="2">
        <v>91</v>
      </c>
      <c r="I51" s="1">
        <v>96681</v>
      </c>
      <c r="J51" s="1">
        <v>154940</v>
      </c>
      <c r="K51" s="35"/>
      <c r="L51" s="41">
        <f>IFERROR(B51/I51,0)</f>
        <v>1.4749537137596839E-2</v>
      </c>
      <c r="M51" s="42">
        <f>IFERROR(H51/G51,0)</f>
        <v>3.9824945295404812E-2</v>
      </c>
      <c r="N51" s="40">
        <f>D51*250</f>
        <v>14250</v>
      </c>
      <c r="O51" s="43">
        <f t="shared" ref="O51" si="1">ABS(N51-B51)/B51</f>
        <v>8.9929873772791016</v>
      </c>
    </row>
    <row r="52" spans="1:15" ht="15" thickBot="1" x14ac:dyDescent="0.35">
      <c r="A52" s="37" t="s">
        <v>29</v>
      </c>
      <c r="B52" s="1">
        <v>91782</v>
      </c>
      <c r="C52" s="2"/>
      <c r="D52" s="1">
        <v>2218</v>
      </c>
      <c r="E52" s="2"/>
      <c r="F52" s="1">
        <v>77456</v>
      </c>
      <c r="G52" s="1">
        <v>10753</v>
      </c>
      <c r="H52" s="2">
        <v>260</v>
      </c>
      <c r="I52" s="1">
        <v>1242355</v>
      </c>
      <c r="J52" s="1">
        <v>145551</v>
      </c>
      <c r="K52" s="35"/>
      <c r="L52" s="41">
        <f>IFERROR(B52/I52,0)</f>
        <v>7.3877434388721422E-2</v>
      </c>
      <c r="M52" s="42">
        <f>IFERROR(H52/G52,0)</f>
        <v>2.417929880033479E-2</v>
      </c>
      <c r="N52" s="40">
        <f>D52*250</f>
        <v>554500</v>
      </c>
      <c r="O52" s="43">
        <f t="shared" si="0"/>
        <v>5.0414896167004422</v>
      </c>
    </row>
    <row r="53" spans="1:15" ht="15" thickBot="1" x14ac:dyDescent="0.35">
      <c r="A53" s="37" t="s">
        <v>9</v>
      </c>
      <c r="B53" s="1">
        <v>59154</v>
      </c>
      <c r="C53" s="2"/>
      <c r="D53" s="1">
        <v>1594</v>
      </c>
      <c r="E53" s="2"/>
      <c r="F53" s="1">
        <v>38265</v>
      </c>
      <c r="G53" s="1">
        <v>7768</v>
      </c>
      <c r="H53" s="2">
        <v>209</v>
      </c>
      <c r="I53" s="1">
        <v>1001528</v>
      </c>
      <c r="J53" s="1">
        <v>131522</v>
      </c>
      <c r="K53" s="35"/>
      <c r="L53" s="41">
        <f>IFERROR(B53/I53,0)</f>
        <v>5.9063750589099857E-2</v>
      </c>
      <c r="M53" s="42">
        <f>IFERROR(H53/G53,0)</f>
        <v>2.6905252317198765E-2</v>
      </c>
      <c r="N53" s="40">
        <f>D53*250</f>
        <v>398500</v>
      </c>
      <c r="O53" s="43">
        <f t="shared" si="0"/>
        <v>5.7366534807451739</v>
      </c>
    </row>
    <row r="54" spans="1:15" ht="15" thickBot="1" x14ac:dyDescent="0.35">
      <c r="A54" s="37" t="s">
        <v>56</v>
      </c>
      <c r="B54" s="1">
        <v>6854</v>
      </c>
      <c r="C54" s="2"/>
      <c r="D54" s="2">
        <v>117</v>
      </c>
      <c r="E54" s="2"/>
      <c r="F54" s="1">
        <v>1840</v>
      </c>
      <c r="G54" s="1">
        <v>3824</v>
      </c>
      <c r="H54" s="2">
        <v>65</v>
      </c>
      <c r="I54" s="1">
        <v>291071</v>
      </c>
      <c r="J54" s="1">
        <v>162415</v>
      </c>
      <c r="K54" s="34"/>
      <c r="L54" s="41">
        <f>IFERROR(B54/I54,0)</f>
        <v>2.3547519333770799E-2</v>
      </c>
      <c r="M54" s="42">
        <f>IFERROR(H54/G54,0)</f>
        <v>1.6997907949790794E-2</v>
      </c>
      <c r="N54" s="40">
        <f>D54*250</f>
        <v>29250</v>
      </c>
      <c r="O54" s="43">
        <f t="shared" si="0"/>
        <v>3.2675809746133644</v>
      </c>
    </row>
    <row r="55" spans="1:15" ht="15" thickBot="1" x14ac:dyDescent="0.35">
      <c r="A55" s="37" t="s">
        <v>22</v>
      </c>
      <c r="B55" s="1">
        <v>54924</v>
      </c>
      <c r="C55" s="2"/>
      <c r="D55" s="2">
        <v>948</v>
      </c>
      <c r="E55" s="2"/>
      <c r="F55" s="1">
        <v>10012</v>
      </c>
      <c r="G55" s="1">
        <v>9433</v>
      </c>
      <c r="H55" s="2">
        <v>163</v>
      </c>
      <c r="I55" s="1">
        <v>959590</v>
      </c>
      <c r="J55" s="1">
        <v>164809</v>
      </c>
      <c r="K55" s="35"/>
      <c r="L55" s="41">
        <f>IFERROR(B55/I55,0)</f>
        <v>5.7236944945237025E-2</v>
      </c>
      <c r="M55" s="42">
        <f>IFERROR(H55/G55,0)</f>
        <v>1.7279762535778648E-2</v>
      </c>
      <c r="N55" s="40">
        <f>D55*250</f>
        <v>237000</v>
      </c>
      <c r="O55" s="43">
        <f t="shared" si="0"/>
        <v>3.3150535285121259</v>
      </c>
    </row>
    <row r="56" spans="1:15" ht="15" thickBot="1" x14ac:dyDescent="0.35">
      <c r="A56" s="46" t="s">
        <v>55</v>
      </c>
      <c r="B56" s="29">
        <v>2808</v>
      </c>
      <c r="C56" s="13"/>
      <c r="D56" s="13">
        <v>26</v>
      </c>
      <c r="E56" s="13"/>
      <c r="F56" s="13">
        <v>609</v>
      </c>
      <c r="G56" s="29">
        <v>4852</v>
      </c>
      <c r="H56" s="13">
        <v>45</v>
      </c>
      <c r="I56" s="29">
        <v>84056</v>
      </c>
      <c r="J56" s="29">
        <v>145235</v>
      </c>
      <c r="K56" s="49"/>
      <c r="L56" s="41">
        <f>IFERROR(B56/I56,0)</f>
        <v>3.3406300561530405E-2</v>
      </c>
      <c r="M56" s="42">
        <f>IFERROR(H56/G56,0)</f>
        <v>9.274525968672712E-3</v>
      </c>
      <c r="N56" s="40">
        <f>D56*250</f>
        <v>6500</v>
      </c>
      <c r="O56" s="43">
        <f t="shared" si="0"/>
        <v>1.3148148148148149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CBACCAD8-4678-438E-9F61-7F54293F76E3}"/>
    <hyperlink ref="A11" r:id="rId2" display="https://www.worldometers.info/coronavirus/usa/florida/" xr:uid="{F284B856-BAB2-4B89-B769-98EAF661D46C}"/>
    <hyperlink ref="A48" r:id="rId3" display="https://www.worldometers.info/coronavirus/usa/texas/" xr:uid="{81FDCB0D-9461-4D23-B0DE-D268D9453623}"/>
    <hyperlink ref="A35" r:id="rId4" display="https://www.worldometers.info/coronavirus/usa/new-york/" xr:uid="{15A336D6-C666-4BA7-940D-AEFD22CAAF66}"/>
    <hyperlink ref="A12" r:id="rId5" display="https://www.worldometers.info/coronavirus/usa/georgia/" xr:uid="{04436308-AC57-421E-82D7-26C821A80519}"/>
    <hyperlink ref="A33" r:id="rId6" display="https://www.worldometers.info/coronavirus/usa/new-jersey/" xr:uid="{587C6BB3-1DDD-44F7-85F6-E269E7BA4227}"/>
    <hyperlink ref="A16" r:id="rId7" display="https://www.worldometers.info/coronavirus/usa/illinois/" xr:uid="{8C443D0A-C202-4C8E-BC05-25BBC77F6156}"/>
    <hyperlink ref="A4" r:id="rId8" display="https://www.worldometers.info/coronavirus/usa/arizona/" xr:uid="{E8672723-03E4-4133-9394-2C27276F6C4B}"/>
    <hyperlink ref="A36" r:id="rId9" display="https://www.worldometers.info/coronavirus/usa/north-carolina/" xr:uid="{17B539B3-7A39-48C9-8550-FE76E7A1ADAE}"/>
    <hyperlink ref="A21" r:id="rId10" display="https://www.worldometers.info/coronavirus/usa/louisiana/" xr:uid="{49A69B67-B7F2-4376-A9A7-ADF3B834D293}"/>
    <hyperlink ref="A24" r:id="rId11" display="https://www.worldometers.info/coronavirus/usa/massachusetts/" xr:uid="{5B47F29F-6E3D-40E4-AB39-523B6ACBFE76}"/>
    <hyperlink ref="A42" r:id="rId12" display="https://www.worldometers.info/coronavirus/usa/pennsylvania/" xr:uid="{063AC430-22E8-4098-A228-092EFEDDE5CB}"/>
    <hyperlink ref="A47" r:id="rId13" display="https://www.worldometers.info/coronavirus/usa/tennessee/" xr:uid="{EFB44333-C5C7-4ADF-BA32-990A4C8B6A23}"/>
    <hyperlink ref="A39" r:id="rId14" display="https://www.worldometers.info/coronavirus/usa/ohio/" xr:uid="{92F000C8-C8F7-41B2-935B-5B1AB371E912}"/>
    <hyperlink ref="A45" r:id="rId15" display="https://www.worldometers.info/coronavirus/usa/south-carolina/" xr:uid="{118CE3CA-5A32-4EA4-93EB-7B3E67156C7A}"/>
    <hyperlink ref="A52" r:id="rId16" display="https://www.worldometers.info/coronavirus/usa/virginia/" xr:uid="{A29E416D-43F8-44F8-AD76-40AF97D174A0}"/>
    <hyperlink ref="A25" r:id="rId17" display="https://www.worldometers.info/coronavirus/usa/michigan/" xr:uid="{D3A0D564-26E5-4B1F-AA9C-CB06F8588ACD}"/>
    <hyperlink ref="A2" r:id="rId18" display="https://www.worldometers.info/coronavirus/usa/alabama/" xr:uid="{84B71C7D-EEDF-47A2-BC1C-F1C9DD5B2DF7}"/>
    <hyperlink ref="A23" r:id="rId19" display="https://www.worldometers.info/coronavirus/usa/maryland/" xr:uid="{1A48F725-BCAF-4796-A3A9-58AD51C558EB}"/>
    <hyperlink ref="A17" r:id="rId20" display="https://www.worldometers.info/coronavirus/usa/indiana/" xr:uid="{2203B056-9C1C-453C-844A-8468325409F9}"/>
    <hyperlink ref="A27" r:id="rId21" display="https://www.worldometers.info/coronavirus/usa/mississippi/" xr:uid="{D742CE0E-BAD6-4753-87EB-E1A2C612EE7F}"/>
    <hyperlink ref="A53" r:id="rId22" display="https://www.worldometers.info/coronavirus/usa/washington/" xr:uid="{0240D1AC-02E7-487E-A0A2-F5F4866B2242}"/>
    <hyperlink ref="A26" r:id="rId23" display="https://www.worldometers.info/coronavirus/usa/minnesota/" xr:uid="{B2DB73CD-8618-47C8-A31C-3851B02BFB85}"/>
    <hyperlink ref="A55" r:id="rId24" display="https://www.worldometers.info/coronavirus/usa/wisconsin/" xr:uid="{4556E2F3-E23A-433D-9C22-728C2212B4B6}"/>
    <hyperlink ref="A28" r:id="rId25" display="https://www.worldometers.info/coronavirus/usa/missouri/" xr:uid="{E04A319E-5710-4F78-B3C3-BB87D20D741A}"/>
    <hyperlink ref="A31" r:id="rId26" display="https://www.worldometers.info/coronavirus/usa/nevada/" xr:uid="{E003370E-81BD-4975-9457-EDAD971434A9}"/>
    <hyperlink ref="A8" r:id="rId27" display="https://www.worldometers.info/coronavirus/usa/connecticut/" xr:uid="{7A3E42CE-F7DD-45EE-9515-067944FDE49B}"/>
    <hyperlink ref="A7" r:id="rId28" display="https://www.worldometers.info/coronavirus/usa/colorado/" xr:uid="{02C30069-EF69-4290-8488-CB61A24521A1}"/>
    <hyperlink ref="A18" r:id="rId29" display="https://www.worldometers.info/coronavirus/usa/iowa/" xr:uid="{838A25C4-1E73-457D-B059-8A30DBC7C9CC}"/>
    <hyperlink ref="A5" r:id="rId30" display="https://www.worldometers.info/coronavirus/usa/arkansas/" xr:uid="{D4F5EE8F-2BE9-469F-996B-156EB35ECF9A}"/>
    <hyperlink ref="A50" r:id="rId31" display="https://www.worldometers.info/coronavirus/usa/utah/" xr:uid="{27131B6F-C81E-42E9-B966-C7F824385E39}"/>
    <hyperlink ref="A40" r:id="rId32" display="https://www.worldometers.info/coronavirus/usa/oklahoma/" xr:uid="{A26EC65F-94B9-4954-8049-1EDCE8C02B8F}"/>
    <hyperlink ref="A20" r:id="rId33" display="https://www.worldometers.info/coronavirus/usa/kentucky/" xr:uid="{C6C936D3-B3A5-4E47-9136-E66B9F0A6121}"/>
    <hyperlink ref="A19" r:id="rId34" display="https://www.worldometers.info/coronavirus/usa/kansas/" xr:uid="{7F7DFF3F-C23E-4D16-BC8F-E9984EBB2B69}"/>
    <hyperlink ref="A30" r:id="rId35" display="https://www.worldometers.info/coronavirus/usa/nebraska/" xr:uid="{2A1271AA-7DEC-4A57-BBAC-2751DAE938EA}"/>
    <hyperlink ref="A15" r:id="rId36" display="https://www.worldometers.info/coronavirus/usa/idaho/" xr:uid="{2F717EAF-8A88-4517-9E9B-E881E77D3D52}"/>
    <hyperlink ref="A34" r:id="rId37" display="https://www.worldometers.info/coronavirus/usa/new-mexico/" xr:uid="{4AF17265-B748-4A18-AE1D-35BB6011D63C}"/>
    <hyperlink ref="A41" r:id="rId38" display="https://www.worldometers.info/coronavirus/usa/oregon/" xr:uid="{E96A2922-6FC9-4A3D-B90B-7574068A3471}"/>
    <hyperlink ref="A44" r:id="rId39" display="https://www.worldometers.info/coronavirus/usa/rhode-island/" xr:uid="{5E7AE38E-03BC-46EB-9BBB-4AFDF2313CAE}"/>
    <hyperlink ref="A9" r:id="rId40" display="https://www.worldometers.info/coronavirus/usa/delaware/" xr:uid="{70506737-95EB-466A-9FCE-593A1CFAF5E8}"/>
    <hyperlink ref="A10" r:id="rId41" display="https://www.worldometers.info/coronavirus/usa/district-of-columbia/" xr:uid="{763214BF-7ED1-4286-8046-DFB05639E7E2}"/>
    <hyperlink ref="A46" r:id="rId42" display="https://www.worldometers.info/coronavirus/usa/south-dakota/" xr:uid="{00CA7C39-EA6B-4C3E-807D-49F7D337A8AC}"/>
    <hyperlink ref="A54" r:id="rId43" display="https://www.worldometers.info/coronavirus/usa/west-virginia/" xr:uid="{0C5525AA-1CD3-4C5F-B7C4-912FB0C2514E}"/>
    <hyperlink ref="A37" r:id="rId44" display="https://www.worldometers.info/coronavirus/usa/north-dakota/" xr:uid="{1EED1CF0-01D0-4D8D-94AB-58CD1782F326}"/>
    <hyperlink ref="A32" r:id="rId45" display="https://www.worldometers.info/coronavirus/usa/new-hampshire/" xr:uid="{22CA3BE0-C3ED-4677-AC97-B9885213BC93}"/>
    <hyperlink ref="A29" r:id="rId46" display="https://www.worldometers.info/coronavirus/usa/montana/" xr:uid="{F525BA20-7CAD-42BF-A463-A3FB30ABB198}"/>
    <hyperlink ref="A22" r:id="rId47" display="https://www.worldometers.info/coronavirus/usa/maine/" xr:uid="{6D8CECA2-0117-4DA5-990B-0DDED10C5389}"/>
    <hyperlink ref="A3" r:id="rId48" display="https://www.worldometers.info/coronavirus/usa/alaska/" xr:uid="{88651AA1-7FE9-4DCE-9FC6-B3CBF21C735B}"/>
    <hyperlink ref="A56" r:id="rId49" display="https://www.worldometers.info/coronavirus/usa/wyoming/" xr:uid="{C6F032D8-3732-4EF8-B3B6-0BC840B113FD}"/>
    <hyperlink ref="A14" r:id="rId50" display="https://www.worldometers.info/coronavirus/usa/hawaii/" xr:uid="{02CA670D-3F55-490A-8484-726EE5505D42}"/>
    <hyperlink ref="A51" r:id="rId51" display="https://www.worldometers.info/coronavirus/usa/vermont/" xr:uid="{F85ABC00-455F-407D-84F0-140C4E65DC8A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1627</v>
      </c>
    </row>
    <row r="3" spans="1:2" ht="15" thickBot="1" x14ac:dyDescent="0.4">
      <c r="A3" s="37" t="s">
        <v>52</v>
      </c>
      <c r="B3" s="31">
        <v>24</v>
      </c>
    </row>
    <row r="4" spans="1:2" ht="15" thickBot="1" x14ac:dyDescent="0.4">
      <c r="A4" s="37" t="s">
        <v>33</v>
      </c>
      <c r="B4" s="31">
        <v>3765</v>
      </c>
    </row>
    <row r="5" spans="1:2" ht="15" thickBot="1" x14ac:dyDescent="0.4">
      <c r="A5" s="37" t="s">
        <v>34</v>
      </c>
      <c r="B5" s="31">
        <v>464</v>
      </c>
    </row>
    <row r="6" spans="1:2" ht="15" thickBot="1" x14ac:dyDescent="0.4">
      <c r="A6" s="37" t="s">
        <v>10</v>
      </c>
      <c r="B6" s="31">
        <v>9400</v>
      </c>
    </row>
    <row r="7" spans="1:2" ht="15" thickBot="1" x14ac:dyDescent="0.4">
      <c r="A7" s="37" t="s">
        <v>18</v>
      </c>
      <c r="B7" s="31">
        <v>1844</v>
      </c>
    </row>
    <row r="8" spans="1:2" ht="15" thickBot="1" x14ac:dyDescent="0.4">
      <c r="A8" s="37" t="s">
        <v>23</v>
      </c>
      <c r="B8" s="31">
        <v>4432</v>
      </c>
    </row>
    <row r="9" spans="1:2" ht="15" thickBot="1" x14ac:dyDescent="0.4">
      <c r="A9" s="37" t="s">
        <v>43</v>
      </c>
      <c r="B9" s="31">
        <v>585</v>
      </c>
    </row>
    <row r="10" spans="1:2" ht="29.5" thickBot="1" x14ac:dyDescent="0.4">
      <c r="A10" s="37" t="s">
        <v>63</v>
      </c>
      <c r="B10" s="31">
        <v>586</v>
      </c>
    </row>
    <row r="11" spans="1:2" ht="15" thickBot="1" x14ac:dyDescent="0.4">
      <c r="A11" s="37" t="s">
        <v>13</v>
      </c>
      <c r="B11" s="31">
        <v>7084</v>
      </c>
    </row>
    <row r="12" spans="1:2" ht="15" thickBot="1" x14ac:dyDescent="0.4">
      <c r="A12" s="37" t="s">
        <v>16</v>
      </c>
      <c r="B12" s="31">
        <v>3840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26</v>
      </c>
    </row>
    <row r="15" spans="1:2" ht="15" thickBot="1" x14ac:dyDescent="0.4">
      <c r="A15" s="37" t="s">
        <v>49</v>
      </c>
      <c r="B15" s="31">
        <v>197</v>
      </c>
    </row>
    <row r="16" spans="1:2" ht="15" thickBot="1" x14ac:dyDescent="0.4">
      <c r="A16" s="37" t="s">
        <v>12</v>
      </c>
      <c r="B16" s="31">
        <v>7714</v>
      </c>
    </row>
    <row r="17" spans="1:2" ht="15" thickBot="1" x14ac:dyDescent="0.4">
      <c r="A17" s="37" t="s">
        <v>27</v>
      </c>
      <c r="B17" s="31">
        <v>2975</v>
      </c>
    </row>
    <row r="18" spans="1:2" ht="15" thickBot="1" x14ac:dyDescent="0.4">
      <c r="A18" s="37" t="s">
        <v>41</v>
      </c>
      <c r="B18" s="31">
        <v>878</v>
      </c>
    </row>
    <row r="19" spans="1:2" ht="15" thickBot="1" x14ac:dyDescent="0.4">
      <c r="A19" s="37" t="s">
        <v>45</v>
      </c>
      <c r="B19" s="31">
        <v>359</v>
      </c>
    </row>
    <row r="20" spans="1:2" ht="15" thickBot="1" x14ac:dyDescent="0.4">
      <c r="A20" s="37" t="s">
        <v>38</v>
      </c>
      <c r="B20" s="31">
        <v>742</v>
      </c>
    </row>
    <row r="21" spans="1:2" ht="15" thickBot="1" x14ac:dyDescent="0.4">
      <c r="A21" s="37" t="s">
        <v>14</v>
      </c>
      <c r="B21" s="31">
        <v>4010</v>
      </c>
    </row>
    <row r="22" spans="1:2" ht="15" thickBot="1" x14ac:dyDescent="0.4">
      <c r="A22" s="37" t="s">
        <v>39</v>
      </c>
      <c r="B22" s="31">
        <v>123</v>
      </c>
    </row>
    <row r="23" spans="1:2" ht="15" thickBot="1" x14ac:dyDescent="0.4">
      <c r="A23" s="37" t="s">
        <v>26</v>
      </c>
      <c r="B23" s="31">
        <v>3515</v>
      </c>
    </row>
    <row r="24" spans="1:2" ht="15" thickBot="1" x14ac:dyDescent="0.4">
      <c r="A24" s="37" t="s">
        <v>17</v>
      </c>
      <c r="B24" s="31">
        <v>8638</v>
      </c>
    </row>
    <row r="25" spans="1:2" ht="15" thickBot="1" x14ac:dyDescent="0.4">
      <c r="A25" s="37" t="s">
        <v>11</v>
      </c>
      <c r="B25" s="31">
        <v>6457</v>
      </c>
    </row>
    <row r="26" spans="1:2" ht="15" thickBot="1" x14ac:dyDescent="0.4">
      <c r="A26" s="37" t="s">
        <v>32</v>
      </c>
      <c r="B26" s="31">
        <v>1654</v>
      </c>
    </row>
    <row r="27" spans="1:2" ht="15" thickBot="1" x14ac:dyDescent="0.4">
      <c r="A27" s="37" t="s">
        <v>30</v>
      </c>
      <c r="B27" s="31">
        <v>1703</v>
      </c>
    </row>
    <row r="28" spans="1:2" ht="15" thickBot="1" x14ac:dyDescent="0.4">
      <c r="A28" s="37" t="s">
        <v>35</v>
      </c>
      <c r="B28" s="31">
        <v>1313</v>
      </c>
    </row>
    <row r="29" spans="1:2" ht="15" thickBot="1" x14ac:dyDescent="0.4">
      <c r="A29" s="37" t="s">
        <v>51</v>
      </c>
      <c r="B29" s="31">
        <v>61</v>
      </c>
    </row>
    <row r="30" spans="1:2" ht="15" thickBot="1" x14ac:dyDescent="0.4">
      <c r="A30" s="37" t="s">
        <v>50</v>
      </c>
      <c r="B30" s="31">
        <v>332</v>
      </c>
    </row>
    <row r="31" spans="1:2" ht="15" thickBot="1" x14ac:dyDescent="0.4">
      <c r="A31" s="37" t="s">
        <v>31</v>
      </c>
      <c r="B31" s="31">
        <v>835</v>
      </c>
    </row>
    <row r="32" spans="1:2" ht="29.5" thickBot="1" x14ac:dyDescent="0.4">
      <c r="A32" s="37" t="s">
        <v>42</v>
      </c>
      <c r="B32" s="31">
        <v>417</v>
      </c>
    </row>
    <row r="33" spans="1:2" ht="15" thickBot="1" x14ac:dyDescent="0.4">
      <c r="A33" s="37" t="s">
        <v>8</v>
      </c>
      <c r="B33" s="31">
        <v>15913</v>
      </c>
    </row>
    <row r="34" spans="1:2" ht="15" thickBot="1" x14ac:dyDescent="0.4">
      <c r="A34" s="37" t="s">
        <v>44</v>
      </c>
      <c r="B34" s="31">
        <v>654</v>
      </c>
    </row>
    <row r="35" spans="1:2" ht="15" thickBot="1" x14ac:dyDescent="0.4">
      <c r="A35" s="37" t="s">
        <v>7</v>
      </c>
      <c r="B35" s="31">
        <v>32780</v>
      </c>
    </row>
    <row r="36" spans="1:2" ht="15" thickBot="1" x14ac:dyDescent="0.4">
      <c r="A36" s="37" t="s">
        <v>24</v>
      </c>
      <c r="B36" s="31">
        <v>1999</v>
      </c>
    </row>
    <row r="37" spans="1:2" ht="15" thickBot="1" x14ac:dyDescent="0.4">
      <c r="A37" s="37" t="s">
        <v>53</v>
      </c>
      <c r="B37" s="31">
        <v>105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3537</v>
      </c>
    </row>
    <row r="40" spans="1:2" ht="15" thickBot="1" x14ac:dyDescent="0.4">
      <c r="A40" s="37" t="s">
        <v>46</v>
      </c>
      <c r="B40" s="31">
        <v>550</v>
      </c>
    </row>
    <row r="41" spans="1:2" ht="15" thickBot="1" x14ac:dyDescent="0.4">
      <c r="A41" s="37" t="s">
        <v>37</v>
      </c>
      <c r="B41" s="31">
        <v>326</v>
      </c>
    </row>
    <row r="42" spans="1:2" ht="15" thickBot="1" x14ac:dyDescent="0.4">
      <c r="A42" s="37" t="s">
        <v>19</v>
      </c>
      <c r="B42" s="31">
        <v>7293</v>
      </c>
    </row>
    <row r="43" spans="1:2" ht="15" thickBot="1" x14ac:dyDescent="0.4">
      <c r="A43" s="3" t="s">
        <v>65</v>
      </c>
      <c r="B43" s="31">
        <v>230</v>
      </c>
    </row>
    <row r="44" spans="1:2" ht="15" thickBot="1" x14ac:dyDescent="0.4">
      <c r="A44" s="37" t="s">
        <v>40</v>
      </c>
      <c r="B44" s="31">
        <v>1007</v>
      </c>
    </row>
    <row r="45" spans="1:2" ht="15" thickBot="1" x14ac:dyDescent="0.4">
      <c r="A45" s="37" t="s">
        <v>25</v>
      </c>
      <c r="B45" s="31">
        <v>1777</v>
      </c>
    </row>
    <row r="46" spans="1:2" ht="15" thickBot="1" x14ac:dyDescent="0.4">
      <c r="A46" s="37" t="s">
        <v>54</v>
      </c>
      <c r="B46" s="31">
        <v>135</v>
      </c>
    </row>
    <row r="47" spans="1:2" ht="15" thickBot="1" x14ac:dyDescent="0.4">
      <c r="A47" s="37" t="s">
        <v>20</v>
      </c>
      <c r="B47" s="31">
        <v>1073</v>
      </c>
    </row>
    <row r="48" spans="1:2" ht="15" thickBot="1" x14ac:dyDescent="0.4">
      <c r="A48" s="37" t="s">
        <v>15</v>
      </c>
      <c r="B48" s="31">
        <v>7341</v>
      </c>
    </row>
    <row r="49" spans="1:2" ht="21.5" thickBot="1" x14ac:dyDescent="0.4">
      <c r="A49" s="56" t="s">
        <v>66</v>
      </c>
      <c r="B49" s="57">
        <v>8</v>
      </c>
    </row>
    <row r="50" spans="1:2" ht="15" thickBot="1" x14ac:dyDescent="0.4">
      <c r="A50" s="37" t="s">
        <v>28</v>
      </c>
      <c r="B50" s="31">
        <v>311</v>
      </c>
    </row>
    <row r="51" spans="1:2" ht="15" thickBot="1" x14ac:dyDescent="0.4">
      <c r="A51" s="37" t="s">
        <v>48</v>
      </c>
      <c r="B51" s="31">
        <v>57</v>
      </c>
    </row>
    <row r="52" spans="1:2" ht="15" thickBot="1" x14ac:dyDescent="0.4">
      <c r="A52" s="37" t="s">
        <v>29</v>
      </c>
      <c r="B52" s="31">
        <v>2218</v>
      </c>
    </row>
    <row r="53" spans="1:2" ht="15" thickBot="1" x14ac:dyDescent="0.4">
      <c r="A53" s="37" t="s">
        <v>9</v>
      </c>
      <c r="B53" s="31">
        <v>1594</v>
      </c>
    </row>
    <row r="54" spans="1:2" ht="15" thickBot="1" x14ac:dyDescent="0.4">
      <c r="A54" s="37" t="s">
        <v>56</v>
      </c>
      <c r="B54" s="31">
        <v>117</v>
      </c>
    </row>
    <row r="55" spans="1:2" ht="15" thickBot="1" x14ac:dyDescent="0.4">
      <c r="A55" s="37" t="s">
        <v>22</v>
      </c>
      <c r="B55" s="31">
        <v>948</v>
      </c>
    </row>
    <row r="56" spans="1:2" ht="15" thickBot="1" x14ac:dyDescent="0.4">
      <c r="A56" s="46" t="s">
        <v>55</v>
      </c>
      <c r="B56" s="32">
        <v>26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96629FC5-148A-4227-BCB3-BABC3A02BB82}"/>
    <hyperlink ref="A11" r:id="rId2" display="https://www.worldometers.info/coronavirus/usa/florida/" xr:uid="{9D1C7802-C72E-4781-9B1F-601EE94DC76F}"/>
    <hyperlink ref="A48" r:id="rId3" display="https://www.worldometers.info/coronavirus/usa/texas/" xr:uid="{7476BC85-FFC7-4759-9AB1-087B30392D29}"/>
    <hyperlink ref="A35" r:id="rId4" display="https://www.worldometers.info/coronavirus/usa/new-york/" xr:uid="{7EF8FAF4-76E4-4323-B123-CB863BA1AFD6}"/>
    <hyperlink ref="A12" r:id="rId5" display="https://www.worldometers.info/coronavirus/usa/georgia/" xr:uid="{4CB8239F-D7FF-467D-B895-DB6DF1069CAC}"/>
    <hyperlink ref="A33" r:id="rId6" display="https://www.worldometers.info/coronavirus/usa/new-jersey/" xr:uid="{FA51D7E8-842B-45CA-AD81-17AD32A6396D}"/>
    <hyperlink ref="A16" r:id="rId7" display="https://www.worldometers.info/coronavirus/usa/illinois/" xr:uid="{D3CD30FA-F313-4BCD-ACC9-559C966D0627}"/>
    <hyperlink ref="A4" r:id="rId8" display="https://www.worldometers.info/coronavirus/usa/arizona/" xr:uid="{B4AFA962-611F-436B-8C3E-B67B8021BD95}"/>
    <hyperlink ref="A36" r:id="rId9" display="https://www.worldometers.info/coronavirus/usa/north-carolina/" xr:uid="{133DD0A8-8466-46B0-A77E-6AD057277BCE}"/>
    <hyperlink ref="A21" r:id="rId10" display="https://www.worldometers.info/coronavirus/usa/louisiana/" xr:uid="{55A4DA41-EA1E-429A-A971-72D74546C9ED}"/>
    <hyperlink ref="A24" r:id="rId11" display="https://www.worldometers.info/coronavirus/usa/massachusetts/" xr:uid="{D018C928-ED0F-472A-B7F7-1DE94573045C}"/>
    <hyperlink ref="A42" r:id="rId12" display="https://www.worldometers.info/coronavirus/usa/pennsylvania/" xr:uid="{1565165F-BAB6-4EE3-A892-F3F911B20F35}"/>
    <hyperlink ref="A47" r:id="rId13" display="https://www.worldometers.info/coronavirus/usa/tennessee/" xr:uid="{EADC45B2-5BEB-4FE8-940B-3A2870858D28}"/>
    <hyperlink ref="A39" r:id="rId14" display="https://www.worldometers.info/coronavirus/usa/ohio/" xr:uid="{6C3B3928-6949-4B0A-B92F-EF9AA5EF54DC}"/>
    <hyperlink ref="A45" r:id="rId15" display="https://www.worldometers.info/coronavirus/usa/south-carolina/" xr:uid="{19F3393C-5DF5-4CD9-AA96-8A7F6FA74F81}"/>
    <hyperlink ref="A52" r:id="rId16" display="https://www.worldometers.info/coronavirus/usa/virginia/" xr:uid="{0E048C94-A51C-4F01-95FE-D78B1F927214}"/>
    <hyperlink ref="A25" r:id="rId17" display="https://www.worldometers.info/coronavirus/usa/michigan/" xr:uid="{958CA5F5-7526-489F-B5F0-1A520D8C0600}"/>
    <hyperlink ref="A2" r:id="rId18" display="https://www.worldometers.info/coronavirus/usa/alabama/" xr:uid="{CBD424B1-A8AE-4AF4-9EF5-D0D373CB678F}"/>
    <hyperlink ref="A23" r:id="rId19" display="https://www.worldometers.info/coronavirus/usa/maryland/" xr:uid="{BCD3D01E-C14B-4744-AD0C-03268A56B8F9}"/>
    <hyperlink ref="A17" r:id="rId20" display="https://www.worldometers.info/coronavirus/usa/indiana/" xr:uid="{CD917E06-E001-4B77-8F2C-092C3381717F}"/>
    <hyperlink ref="A27" r:id="rId21" display="https://www.worldometers.info/coronavirus/usa/mississippi/" xr:uid="{D39D5764-F4E8-47DE-B24B-78AB2C9AD0E0}"/>
    <hyperlink ref="A53" r:id="rId22" display="https://www.worldometers.info/coronavirus/usa/washington/" xr:uid="{93AE6C0F-96EB-4C3D-932A-D110E1202F69}"/>
    <hyperlink ref="A26" r:id="rId23" display="https://www.worldometers.info/coronavirus/usa/minnesota/" xr:uid="{C7AB1DF4-0751-4866-AC07-EE2470A94D8C}"/>
    <hyperlink ref="A55" r:id="rId24" display="https://www.worldometers.info/coronavirus/usa/wisconsin/" xr:uid="{BDFF3A52-F1AD-459F-AE5E-E9FF74DCABF6}"/>
    <hyperlink ref="A28" r:id="rId25" display="https://www.worldometers.info/coronavirus/usa/missouri/" xr:uid="{58711684-8731-4556-A9AC-FD3F453B78F6}"/>
    <hyperlink ref="A31" r:id="rId26" display="https://www.worldometers.info/coronavirus/usa/nevada/" xr:uid="{705957EA-C845-4AF9-A230-BAA9788CEE21}"/>
    <hyperlink ref="A8" r:id="rId27" display="https://www.worldometers.info/coronavirus/usa/connecticut/" xr:uid="{56A12954-373A-4C8C-AF39-16605A6511A3}"/>
    <hyperlink ref="A7" r:id="rId28" display="https://www.worldometers.info/coronavirus/usa/colorado/" xr:uid="{029C8363-6B6C-48CA-B664-62F3E9362193}"/>
    <hyperlink ref="A18" r:id="rId29" display="https://www.worldometers.info/coronavirus/usa/iowa/" xr:uid="{A92F9511-4BCD-49F2-9B79-14378EEA4FBE}"/>
    <hyperlink ref="A5" r:id="rId30" display="https://www.worldometers.info/coronavirus/usa/arkansas/" xr:uid="{6BA66DF3-3DD7-49ED-BCBE-44F8425D9837}"/>
    <hyperlink ref="A50" r:id="rId31" display="https://www.worldometers.info/coronavirus/usa/utah/" xr:uid="{F314E5D5-F6F3-4E3A-B577-475BF0B69F39}"/>
    <hyperlink ref="A40" r:id="rId32" display="https://www.worldometers.info/coronavirus/usa/oklahoma/" xr:uid="{A96CADFE-4FD5-421C-BBED-015843A321AD}"/>
    <hyperlink ref="A20" r:id="rId33" display="https://www.worldometers.info/coronavirus/usa/kentucky/" xr:uid="{7AE2E546-0319-44C2-A0A3-7BA64C2D1F13}"/>
    <hyperlink ref="A19" r:id="rId34" display="https://www.worldometers.info/coronavirus/usa/kansas/" xr:uid="{FE6A35E3-319E-4534-B62C-2F1A55C30C63}"/>
    <hyperlink ref="A30" r:id="rId35" display="https://www.worldometers.info/coronavirus/usa/nebraska/" xr:uid="{426A7A7F-460F-42FA-BD0B-C4C9C729F11F}"/>
    <hyperlink ref="A15" r:id="rId36" display="https://www.worldometers.info/coronavirus/usa/idaho/" xr:uid="{D0F7C565-AF04-448A-8176-7705B9D3F3FA}"/>
    <hyperlink ref="A34" r:id="rId37" display="https://www.worldometers.info/coronavirus/usa/new-mexico/" xr:uid="{48AF72FA-86D1-45CE-A4C9-3CF8F2E671A0}"/>
    <hyperlink ref="A41" r:id="rId38" display="https://www.worldometers.info/coronavirus/usa/oregon/" xr:uid="{2C2AFF67-2DC3-48A1-A7C6-434E1D217AAF}"/>
    <hyperlink ref="A44" r:id="rId39" display="https://www.worldometers.info/coronavirus/usa/rhode-island/" xr:uid="{8008EA24-C33D-41B5-B662-90C7EE91A9B3}"/>
    <hyperlink ref="A9" r:id="rId40" display="https://www.worldometers.info/coronavirus/usa/delaware/" xr:uid="{7FF550E3-5A9E-4890-BDF9-1001A5A0D41A}"/>
    <hyperlink ref="A10" r:id="rId41" display="https://www.worldometers.info/coronavirus/usa/district-of-columbia/" xr:uid="{9140C5B7-AE47-48F2-B3D0-87AE8E2026D2}"/>
    <hyperlink ref="A46" r:id="rId42" display="https://www.worldometers.info/coronavirus/usa/south-dakota/" xr:uid="{2A76EB78-9272-4072-B79E-585C16F72236}"/>
    <hyperlink ref="A54" r:id="rId43" display="https://www.worldometers.info/coronavirus/usa/west-virginia/" xr:uid="{339D50AB-4E53-4091-BF65-5177C38EB0D0}"/>
    <hyperlink ref="A37" r:id="rId44" display="https://www.worldometers.info/coronavirus/usa/north-dakota/" xr:uid="{78D5001F-148B-49DB-8CE6-B8F771EEC358}"/>
    <hyperlink ref="A32" r:id="rId45" display="https://www.worldometers.info/coronavirus/usa/new-hampshire/" xr:uid="{7AB74339-10B2-46F4-956C-ABA79B208774}"/>
    <hyperlink ref="A29" r:id="rId46" display="https://www.worldometers.info/coronavirus/usa/montana/" xr:uid="{ABE019AB-96E6-479B-B184-0A02DF921F20}"/>
    <hyperlink ref="A22" r:id="rId47" display="https://www.worldometers.info/coronavirus/usa/maine/" xr:uid="{B25AE667-5ED0-4801-97B6-1253D8280582}"/>
    <hyperlink ref="A3" r:id="rId48" display="https://www.worldometers.info/coronavirus/usa/alaska/" xr:uid="{5B644E83-B4AE-4777-830E-6BF6AC6FAE94}"/>
    <hyperlink ref="A56" r:id="rId49" display="https://www.worldometers.info/coronavirus/usa/wyoming/" xr:uid="{5560D49E-2FC2-4B41-B2C6-462CB2B93C54}"/>
    <hyperlink ref="A14" r:id="rId50" display="https://www.worldometers.info/coronavirus/usa/hawaii/" xr:uid="{0E26384A-CA4E-4EC9-8016-FDF149004E7C}"/>
    <hyperlink ref="A51" r:id="rId51" display="https://www.worldometers.info/coronavirus/usa/vermont/" xr:uid="{E236399C-B3EC-4DBA-AD8C-7DAF2C3D6B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1627</v>
      </c>
    </row>
    <row r="3" spans="1:3" ht="15" thickBot="1" x14ac:dyDescent="0.4">
      <c r="B3" s="37" t="s">
        <v>52</v>
      </c>
      <c r="C3" s="31">
        <v>24</v>
      </c>
    </row>
    <row r="4" spans="1:3" ht="15" thickBot="1" x14ac:dyDescent="0.4">
      <c r="A4" s="27" t="s">
        <v>33</v>
      </c>
      <c r="B4" s="37" t="s">
        <v>33</v>
      </c>
      <c r="C4" s="31">
        <v>3765</v>
      </c>
    </row>
    <row r="5" spans="1:3" ht="15" thickBot="1" x14ac:dyDescent="0.4">
      <c r="A5" s="27" t="s">
        <v>34</v>
      </c>
      <c r="B5" s="37" t="s">
        <v>34</v>
      </c>
      <c r="C5" s="31">
        <v>464</v>
      </c>
    </row>
    <row r="6" spans="1:3" ht="15" thickBot="1" x14ac:dyDescent="0.4">
      <c r="A6" s="27" t="s">
        <v>10</v>
      </c>
      <c r="B6" s="37" t="s">
        <v>10</v>
      </c>
      <c r="C6" s="31">
        <v>9400</v>
      </c>
    </row>
    <row r="7" spans="1:3" ht="15" thickBot="1" x14ac:dyDescent="0.4">
      <c r="A7" s="27" t="s">
        <v>18</v>
      </c>
      <c r="B7" s="37" t="s">
        <v>18</v>
      </c>
      <c r="C7" s="31">
        <v>1844</v>
      </c>
    </row>
    <row r="8" spans="1:3" ht="15" thickBot="1" x14ac:dyDescent="0.4">
      <c r="A8" s="27" t="s">
        <v>23</v>
      </c>
      <c r="B8" s="37" t="s">
        <v>23</v>
      </c>
      <c r="C8" s="31">
        <v>4432</v>
      </c>
    </row>
    <row r="9" spans="1:3" ht="15" thickBot="1" x14ac:dyDescent="0.4">
      <c r="A9" s="27" t="s">
        <v>43</v>
      </c>
      <c r="B9" s="37" t="s">
        <v>43</v>
      </c>
      <c r="C9" s="31">
        <v>585</v>
      </c>
    </row>
    <row r="10" spans="1:3" ht="29.5" thickBot="1" x14ac:dyDescent="0.4">
      <c r="A10" s="27" t="s">
        <v>95</v>
      </c>
      <c r="B10" s="37" t="s">
        <v>63</v>
      </c>
      <c r="C10" s="31">
        <v>586</v>
      </c>
    </row>
    <row r="11" spans="1:3" ht="15" thickBot="1" x14ac:dyDescent="0.4">
      <c r="A11" s="27" t="s">
        <v>13</v>
      </c>
      <c r="B11" s="37" t="s">
        <v>13</v>
      </c>
      <c r="C11" s="31">
        <v>7084</v>
      </c>
    </row>
    <row r="12" spans="1:3" ht="15" thickBot="1" x14ac:dyDescent="0.4">
      <c r="A12" s="27" t="s">
        <v>16</v>
      </c>
      <c r="B12" s="37" t="s">
        <v>16</v>
      </c>
      <c r="C12" s="31">
        <v>3840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26</v>
      </c>
    </row>
    <row r="15" spans="1:3" ht="15" thickBot="1" x14ac:dyDescent="0.4">
      <c r="A15" s="27" t="s">
        <v>49</v>
      </c>
      <c r="B15" s="37" t="s">
        <v>49</v>
      </c>
      <c r="C15" s="31">
        <v>197</v>
      </c>
    </row>
    <row r="16" spans="1:3" ht="15" thickBot="1" x14ac:dyDescent="0.4">
      <c r="A16" s="27" t="s">
        <v>12</v>
      </c>
      <c r="B16" s="37" t="s">
        <v>12</v>
      </c>
      <c r="C16" s="31">
        <v>7714</v>
      </c>
    </row>
    <row r="17" spans="1:3" ht="15" thickBot="1" x14ac:dyDescent="0.4">
      <c r="A17" s="27" t="s">
        <v>27</v>
      </c>
      <c r="B17" s="37" t="s">
        <v>27</v>
      </c>
      <c r="C17" s="31">
        <v>2975</v>
      </c>
    </row>
    <row r="18" spans="1:3" ht="15" thickBot="1" x14ac:dyDescent="0.4">
      <c r="A18" s="27" t="s">
        <v>41</v>
      </c>
      <c r="B18" s="37" t="s">
        <v>41</v>
      </c>
      <c r="C18" s="31">
        <v>878</v>
      </c>
    </row>
    <row r="19" spans="1:3" ht="15" thickBot="1" x14ac:dyDescent="0.4">
      <c r="A19" s="27" t="s">
        <v>45</v>
      </c>
      <c r="B19" s="37" t="s">
        <v>45</v>
      </c>
      <c r="C19" s="31">
        <v>359</v>
      </c>
    </row>
    <row r="20" spans="1:3" ht="15" thickBot="1" x14ac:dyDescent="0.4">
      <c r="A20" s="27" t="s">
        <v>38</v>
      </c>
      <c r="B20" s="37" t="s">
        <v>38</v>
      </c>
      <c r="C20" s="31">
        <v>742</v>
      </c>
    </row>
    <row r="21" spans="1:3" ht="15" thickBot="1" x14ac:dyDescent="0.4">
      <c r="A21" s="27" t="s">
        <v>14</v>
      </c>
      <c r="B21" s="37" t="s">
        <v>14</v>
      </c>
      <c r="C21" s="31">
        <v>4010</v>
      </c>
    </row>
    <row r="22" spans="1:3" ht="15" thickBot="1" x14ac:dyDescent="0.4">
      <c r="B22" s="37" t="s">
        <v>39</v>
      </c>
      <c r="C22" s="31">
        <v>123</v>
      </c>
    </row>
    <row r="23" spans="1:3" ht="15" thickBot="1" x14ac:dyDescent="0.4">
      <c r="A23" s="27" t="s">
        <v>26</v>
      </c>
      <c r="B23" s="37" t="s">
        <v>26</v>
      </c>
      <c r="C23" s="31">
        <v>3515</v>
      </c>
    </row>
    <row r="24" spans="1:3" ht="15" thickBot="1" x14ac:dyDescent="0.4">
      <c r="A24" s="27" t="s">
        <v>17</v>
      </c>
      <c r="B24" s="37" t="s">
        <v>17</v>
      </c>
      <c r="C24" s="31">
        <v>8638</v>
      </c>
    </row>
    <row r="25" spans="1:3" ht="15" thickBot="1" x14ac:dyDescent="0.4">
      <c r="A25" s="27" t="s">
        <v>11</v>
      </c>
      <c r="B25" s="37" t="s">
        <v>11</v>
      </c>
      <c r="C25" s="31">
        <v>6457</v>
      </c>
    </row>
    <row r="26" spans="1:3" ht="15" thickBot="1" x14ac:dyDescent="0.4">
      <c r="A26" s="27" t="s">
        <v>32</v>
      </c>
      <c r="B26" s="37" t="s">
        <v>32</v>
      </c>
      <c r="C26" s="31">
        <v>1654</v>
      </c>
    </row>
    <row r="27" spans="1:3" ht="15" thickBot="1" x14ac:dyDescent="0.4">
      <c r="A27" s="27" t="s">
        <v>30</v>
      </c>
      <c r="B27" s="37" t="s">
        <v>30</v>
      </c>
      <c r="C27" s="31">
        <v>1703</v>
      </c>
    </row>
    <row r="28" spans="1:3" ht="15" thickBot="1" x14ac:dyDescent="0.4">
      <c r="A28" s="27" t="s">
        <v>35</v>
      </c>
      <c r="B28" s="37" t="s">
        <v>35</v>
      </c>
      <c r="C28" s="31">
        <v>1313</v>
      </c>
    </row>
    <row r="29" spans="1:3" ht="15" thickBot="1" x14ac:dyDescent="0.4">
      <c r="B29" s="37" t="s">
        <v>51</v>
      </c>
      <c r="C29" s="31">
        <v>61</v>
      </c>
    </row>
    <row r="30" spans="1:3" ht="15" thickBot="1" x14ac:dyDescent="0.4">
      <c r="B30" s="37" t="s">
        <v>50</v>
      </c>
      <c r="C30" s="31">
        <v>332</v>
      </c>
    </row>
    <row r="31" spans="1:3" ht="15" thickBot="1" x14ac:dyDescent="0.4">
      <c r="A31" s="27" t="s">
        <v>31</v>
      </c>
      <c r="B31" s="37" t="s">
        <v>31</v>
      </c>
      <c r="C31" s="31">
        <v>835</v>
      </c>
    </row>
    <row r="32" spans="1:3" ht="15" thickBot="1" x14ac:dyDescent="0.4">
      <c r="A32" s="27" t="s">
        <v>42</v>
      </c>
      <c r="B32" s="37" t="s">
        <v>42</v>
      </c>
      <c r="C32" s="31">
        <v>417</v>
      </c>
    </row>
    <row r="33" spans="1:3" ht="15" thickBot="1" x14ac:dyDescent="0.4">
      <c r="A33" s="27" t="s">
        <v>8</v>
      </c>
      <c r="B33" s="37" t="s">
        <v>8</v>
      </c>
      <c r="C33" s="31">
        <v>15913</v>
      </c>
    </row>
    <row r="34" spans="1:3" ht="15" thickBot="1" x14ac:dyDescent="0.4">
      <c r="A34" s="27" t="s">
        <v>44</v>
      </c>
      <c r="B34" s="37" t="s">
        <v>44</v>
      </c>
      <c r="C34" s="31">
        <v>654</v>
      </c>
    </row>
    <row r="35" spans="1:3" ht="15" thickBot="1" x14ac:dyDescent="0.4">
      <c r="A35" s="27" t="s">
        <v>7</v>
      </c>
      <c r="B35" s="37" t="s">
        <v>7</v>
      </c>
      <c r="C35" s="31">
        <v>32780</v>
      </c>
    </row>
    <row r="36" spans="1:3" ht="15" thickBot="1" x14ac:dyDescent="0.4">
      <c r="A36" s="27" t="s">
        <v>24</v>
      </c>
      <c r="B36" s="37" t="s">
        <v>24</v>
      </c>
      <c r="C36" s="31">
        <v>1999</v>
      </c>
    </row>
    <row r="37" spans="1:3" ht="15" thickBot="1" x14ac:dyDescent="0.4">
      <c r="B37" s="37" t="s">
        <v>53</v>
      </c>
      <c r="C37" s="31">
        <v>105</v>
      </c>
    </row>
    <row r="38" spans="1:3" ht="15" thickBot="1" x14ac:dyDescent="0.4">
      <c r="A38" s="27" t="s">
        <v>21</v>
      </c>
      <c r="B38" s="37" t="s">
        <v>21</v>
      </c>
      <c r="C38" s="31">
        <v>3537</v>
      </c>
    </row>
    <row r="39" spans="1:3" ht="15" thickBot="1" x14ac:dyDescent="0.4">
      <c r="A39" s="27" t="s">
        <v>46</v>
      </c>
      <c r="B39" s="37" t="s">
        <v>46</v>
      </c>
      <c r="C39" s="31">
        <v>550</v>
      </c>
    </row>
    <row r="40" spans="1:3" ht="15" thickBot="1" x14ac:dyDescent="0.4">
      <c r="A40" s="27" t="s">
        <v>37</v>
      </c>
      <c r="B40" s="37" t="s">
        <v>37</v>
      </c>
      <c r="C40" s="31">
        <v>326</v>
      </c>
    </row>
    <row r="41" spans="1:3" ht="15" thickBot="1" x14ac:dyDescent="0.4">
      <c r="A41" s="27" t="s">
        <v>19</v>
      </c>
      <c r="B41" s="37" t="s">
        <v>19</v>
      </c>
      <c r="C41" s="31">
        <v>7293</v>
      </c>
    </row>
    <row r="42" spans="1:3" ht="13" thickBot="1" x14ac:dyDescent="0.4">
      <c r="A42" s="27" t="s">
        <v>65</v>
      </c>
      <c r="B42" s="3" t="s">
        <v>65</v>
      </c>
      <c r="C42" s="31">
        <v>230</v>
      </c>
    </row>
    <row r="43" spans="1:3" ht="15" thickBot="1" x14ac:dyDescent="0.4">
      <c r="B43" s="37" t="s">
        <v>40</v>
      </c>
      <c r="C43" s="31">
        <v>1007</v>
      </c>
    </row>
    <row r="44" spans="1:3" ht="15" thickBot="1" x14ac:dyDescent="0.4">
      <c r="A44" s="27" t="s">
        <v>25</v>
      </c>
      <c r="B44" s="37" t="s">
        <v>25</v>
      </c>
      <c r="C44" s="31">
        <v>1777</v>
      </c>
    </row>
    <row r="45" spans="1:3" ht="15" thickBot="1" x14ac:dyDescent="0.4">
      <c r="A45" s="27" t="s">
        <v>54</v>
      </c>
      <c r="B45" s="37" t="s">
        <v>54</v>
      </c>
      <c r="C45" s="31">
        <v>135</v>
      </c>
    </row>
    <row r="46" spans="1:3" ht="15" thickBot="1" x14ac:dyDescent="0.4">
      <c r="A46" s="27" t="s">
        <v>20</v>
      </c>
      <c r="B46" s="37" t="s">
        <v>20</v>
      </c>
      <c r="C46" s="31">
        <v>1073</v>
      </c>
    </row>
    <row r="47" spans="1:3" ht="15" thickBot="1" x14ac:dyDescent="0.4">
      <c r="A47" s="27" t="s">
        <v>15</v>
      </c>
      <c r="B47" s="37" t="s">
        <v>15</v>
      </c>
      <c r="C47" s="31">
        <v>7341</v>
      </c>
    </row>
    <row r="48" spans="1:3" ht="15" thickBot="1" x14ac:dyDescent="0.4">
      <c r="A48" s="27" t="s">
        <v>28</v>
      </c>
      <c r="B48" s="37" t="s">
        <v>28</v>
      </c>
      <c r="C48" s="31">
        <v>311</v>
      </c>
    </row>
    <row r="49" spans="1:3" ht="15" thickBot="1" x14ac:dyDescent="0.4">
      <c r="A49" s="27" t="s">
        <v>48</v>
      </c>
      <c r="B49" s="37" t="s">
        <v>48</v>
      </c>
      <c r="C49" s="31">
        <v>57</v>
      </c>
    </row>
    <row r="50" spans="1:3" ht="15" thickBot="1" x14ac:dyDescent="0.4">
      <c r="A50" s="27" t="s">
        <v>29</v>
      </c>
      <c r="B50" s="37" t="s">
        <v>29</v>
      </c>
      <c r="C50" s="31">
        <v>2218</v>
      </c>
    </row>
    <row r="51" spans="1:3" ht="15" thickBot="1" x14ac:dyDescent="0.4">
      <c r="A51" s="27" t="s">
        <v>9</v>
      </c>
      <c r="B51" s="37" t="s">
        <v>9</v>
      </c>
      <c r="C51" s="31">
        <v>1594</v>
      </c>
    </row>
    <row r="52" spans="1:3" ht="15" thickBot="1" x14ac:dyDescent="0.4">
      <c r="B52" s="37" t="s">
        <v>56</v>
      </c>
      <c r="C52" s="31">
        <v>117</v>
      </c>
    </row>
    <row r="53" spans="1:3" ht="15" thickBot="1" x14ac:dyDescent="0.4">
      <c r="A53" s="27" t="s">
        <v>22</v>
      </c>
      <c r="B53" s="37" t="s">
        <v>22</v>
      </c>
      <c r="C53" s="31">
        <v>948</v>
      </c>
    </row>
    <row r="54" spans="1:3" ht="15" thickBot="1" x14ac:dyDescent="0.4">
      <c r="A54" s="27" t="s">
        <v>55</v>
      </c>
      <c r="B54" s="46" t="s">
        <v>55</v>
      </c>
      <c r="C54" s="32">
        <v>26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289EE477-D0C9-4124-BCA5-2B7CEE5BE8A4}"/>
    <hyperlink ref="B11" r:id="rId2" display="https://www.worldometers.info/coronavirus/usa/florida/" xr:uid="{CD82C2D4-99BF-4B6C-A21A-A6CD860FDA55}"/>
    <hyperlink ref="B47" r:id="rId3" display="https://www.worldometers.info/coronavirus/usa/texas/" xr:uid="{BABB1F64-52DB-463A-8285-BE13A9EC4534}"/>
    <hyperlink ref="B35" r:id="rId4" display="https://www.worldometers.info/coronavirus/usa/new-york/" xr:uid="{AEE53F9F-990E-4BAF-854E-067073CB5AFB}"/>
    <hyperlink ref="B12" r:id="rId5" display="https://www.worldometers.info/coronavirus/usa/georgia/" xr:uid="{490BD240-9EAC-4594-987C-E032358510FD}"/>
    <hyperlink ref="B33" r:id="rId6" display="https://www.worldometers.info/coronavirus/usa/new-jersey/" xr:uid="{BCCFCB3B-382F-493C-B889-14F28ACE1389}"/>
    <hyperlink ref="B16" r:id="rId7" display="https://www.worldometers.info/coronavirus/usa/illinois/" xr:uid="{CADCC040-11BD-451C-831A-0ED18CB7F06C}"/>
    <hyperlink ref="B4" r:id="rId8" display="https://www.worldometers.info/coronavirus/usa/arizona/" xr:uid="{68205842-D46B-498C-BB10-5D33E8DEB649}"/>
    <hyperlink ref="B36" r:id="rId9" display="https://www.worldometers.info/coronavirus/usa/north-carolina/" xr:uid="{E34AEF1D-00DD-41FD-BAB7-1E88C892D4F2}"/>
    <hyperlink ref="B21" r:id="rId10" display="https://www.worldometers.info/coronavirus/usa/louisiana/" xr:uid="{B7AD96B7-7F2F-485C-AE56-8909DBA102AC}"/>
    <hyperlink ref="B24" r:id="rId11" display="https://www.worldometers.info/coronavirus/usa/massachusetts/" xr:uid="{3007801C-41A7-4674-A51C-C40B4B7F1912}"/>
    <hyperlink ref="B41" r:id="rId12" display="https://www.worldometers.info/coronavirus/usa/pennsylvania/" xr:uid="{829A77F1-B999-48C2-B690-6F281F3851DB}"/>
    <hyperlink ref="B46" r:id="rId13" display="https://www.worldometers.info/coronavirus/usa/tennessee/" xr:uid="{2381FFDC-136E-479D-8692-E58BC15C5F94}"/>
    <hyperlink ref="B38" r:id="rId14" display="https://www.worldometers.info/coronavirus/usa/ohio/" xr:uid="{652B4B36-7CC8-4B1C-B662-B20F1FE31FAA}"/>
    <hyperlink ref="B44" r:id="rId15" display="https://www.worldometers.info/coronavirus/usa/south-carolina/" xr:uid="{414E2620-3D4B-4437-B337-E203FF916FB9}"/>
    <hyperlink ref="B50" r:id="rId16" display="https://www.worldometers.info/coronavirus/usa/virginia/" xr:uid="{009966AB-207C-4D95-9A95-594A3371F630}"/>
    <hyperlink ref="B25" r:id="rId17" display="https://www.worldometers.info/coronavirus/usa/michigan/" xr:uid="{2DD8E629-87D9-441D-A315-CFB1A31CA6CF}"/>
    <hyperlink ref="B2" r:id="rId18" display="https://www.worldometers.info/coronavirus/usa/alabama/" xr:uid="{4F79F2A5-9E82-4095-AA56-4A41CE51D473}"/>
    <hyperlink ref="B23" r:id="rId19" display="https://www.worldometers.info/coronavirus/usa/maryland/" xr:uid="{85CCF1E7-7500-4A18-8495-2A9A5FA98005}"/>
    <hyperlink ref="B17" r:id="rId20" display="https://www.worldometers.info/coronavirus/usa/indiana/" xr:uid="{171CE98E-47BB-4627-BF1C-FA23927C5770}"/>
    <hyperlink ref="B27" r:id="rId21" display="https://www.worldometers.info/coronavirus/usa/mississippi/" xr:uid="{C16F2B79-36FA-4E34-B05B-078D1FD8960D}"/>
    <hyperlink ref="B51" r:id="rId22" display="https://www.worldometers.info/coronavirus/usa/washington/" xr:uid="{4DE48E94-55B1-4B10-815B-D0987686BB9D}"/>
    <hyperlink ref="B26" r:id="rId23" display="https://www.worldometers.info/coronavirus/usa/minnesota/" xr:uid="{243D0305-0A6E-422D-9CBF-71F151D59126}"/>
    <hyperlink ref="B53" r:id="rId24" display="https://www.worldometers.info/coronavirus/usa/wisconsin/" xr:uid="{7C67AEE9-F78E-4C06-BC1B-3FEE1DD3E4B8}"/>
    <hyperlink ref="B28" r:id="rId25" display="https://www.worldometers.info/coronavirus/usa/missouri/" xr:uid="{9B8CEFD4-7B53-4096-854B-B86114D06294}"/>
    <hyperlink ref="B31" r:id="rId26" display="https://www.worldometers.info/coronavirus/usa/nevada/" xr:uid="{AC6D2D58-951F-4B1C-A87C-3CEC99DF56A5}"/>
    <hyperlink ref="B8" r:id="rId27" display="https://www.worldometers.info/coronavirus/usa/connecticut/" xr:uid="{D8D9BF1B-5FF4-4A7C-B015-B5C21FD9FDCA}"/>
    <hyperlink ref="B7" r:id="rId28" display="https://www.worldometers.info/coronavirus/usa/colorado/" xr:uid="{8EB0D28E-231C-419B-B316-F24B661D3502}"/>
    <hyperlink ref="B18" r:id="rId29" display="https://www.worldometers.info/coronavirus/usa/iowa/" xr:uid="{E7BD6306-D151-4C60-AF10-A229D2EF61E4}"/>
    <hyperlink ref="B5" r:id="rId30" display="https://www.worldometers.info/coronavirus/usa/arkansas/" xr:uid="{CB2C535F-9E33-4F6C-B79B-5AE1837009E8}"/>
    <hyperlink ref="B48" r:id="rId31" display="https://www.worldometers.info/coronavirus/usa/utah/" xr:uid="{B8453988-8508-4E30-84B7-FB6DBBAB2362}"/>
    <hyperlink ref="B39" r:id="rId32" display="https://www.worldometers.info/coronavirus/usa/oklahoma/" xr:uid="{A89CD08C-BD66-4E10-B93C-B7616FDA2240}"/>
    <hyperlink ref="B20" r:id="rId33" display="https://www.worldometers.info/coronavirus/usa/kentucky/" xr:uid="{25655C83-5D26-4620-B4B0-211582A598B8}"/>
    <hyperlink ref="B19" r:id="rId34" display="https://www.worldometers.info/coronavirus/usa/kansas/" xr:uid="{3DB28119-64D8-4B2E-B8D8-9307F01794D6}"/>
    <hyperlink ref="B30" r:id="rId35" display="https://www.worldometers.info/coronavirus/usa/nebraska/" xr:uid="{19971E2A-CF8A-420C-8903-31B3F2060598}"/>
    <hyperlink ref="B15" r:id="rId36" display="https://www.worldometers.info/coronavirus/usa/idaho/" xr:uid="{B33A9FDA-1F52-4726-AF62-4306A82552C8}"/>
    <hyperlink ref="B34" r:id="rId37" display="https://www.worldometers.info/coronavirus/usa/new-mexico/" xr:uid="{8A6F9863-6D9A-412C-ABEB-BE7B3EBCAFB5}"/>
    <hyperlink ref="B40" r:id="rId38" display="https://www.worldometers.info/coronavirus/usa/oregon/" xr:uid="{A01E4F4F-1926-4B27-A168-50A841D450DC}"/>
    <hyperlink ref="B43" r:id="rId39" display="https://www.worldometers.info/coronavirus/usa/rhode-island/" xr:uid="{D5255252-377E-4BB0-87E1-61D2B3BE647F}"/>
    <hyperlink ref="B9" r:id="rId40" display="https://www.worldometers.info/coronavirus/usa/delaware/" xr:uid="{B6F50CBB-3E26-437C-8E53-5BAE4D1D6028}"/>
    <hyperlink ref="B10" r:id="rId41" display="https://www.worldometers.info/coronavirus/usa/district-of-columbia/" xr:uid="{0A4300C4-9691-429D-ACA5-942518B608C5}"/>
    <hyperlink ref="B45" r:id="rId42" display="https://www.worldometers.info/coronavirus/usa/south-dakota/" xr:uid="{4C2CAF8C-A2F1-44F8-A610-835559C596AC}"/>
    <hyperlink ref="B52" r:id="rId43" display="https://www.worldometers.info/coronavirus/usa/west-virginia/" xr:uid="{95B5AC73-EAF8-4129-AC95-1799BD8FC4D9}"/>
    <hyperlink ref="B37" r:id="rId44" display="https://www.worldometers.info/coronavirus/usa/north-dakota/" xr:uid="{11C0E2AF-EA7A-48D8-A836-260EDC368301}"/>
    <hyperlink ref="B32" r:id="rId45" display="https://www.worldometers.info/coronavirus/usa/new-hampshire/" xr:uid="{780577F2-164C-4B7E-A860-080EBE603AEB}"/>
    <hyperlink ref="B29" r:id="rId46" display="https://www.worldometers.info/coronavirus/usa/montana/" xr:uid="{637E2015-708E-4BDE-8A04-1DA1DAC593EB}"/>
    <hyperlink ref="B22" r:id="rId47" display="https://www.worldometers.info/coronavirus/usa/maine/" xr:uid="{C0C58FFC-6E3D-4959-8816-3B1B0FA34D38}"/>
    <hyperlink ref="B3" r:id="rId48" display="https://www.worldometers.info/coronavirus/usa/alaska/" xr:uid="{316955A9-3FFA-4876-BFC3-0376DE7C700E}"/>
    <hyperlink ref="B54" r:id="rId49" display="https://www.worldometers.info/coronavirus/usa/wyoming/" xr:uid="{1C7C921E-8052-4E2B-8211-6AE371C50EDD}"/>
    <hyperlink ref="B14" r:id="rId50" display="https://www.worldometers.info/coronavirus/usa/hawaii/" xr:uid="{5425920E-6CD7-41EB-80BC-C937C21BD022}"/>
    <hyperlink ref="B49" r:id="rId51" display="https://www.worldometers.info/coronavirus/usa/vermont/" xr:uid="{97138406-265A-4DD6-81C3-C70BCEC1939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2020-08-03T10:57:39Z</dcterms:modified>
</cp:coreProperties>
</file>