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DE51F5FA-AF2F-4926-9964-1FF25EA1783B}" xr6:coauthVersionLast="45" xr6:coauthVersionMax="45" xr10:uidLastSave="{1584AD36-A19E-464D-9718-1416210E3136}"/>
  <bookViews>
    <workbookView xWindow="3600" yWindow="-20805" windowWidth="22935" windowHeight="198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Deaths'!$A$1:$A$55</definedName>
    <definedName name="_xlnm._FilterDatabase" localSheetId="1" hidden="1">'US Filtered Data'!$A$1:$Q$64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5" i="3" l="1"/>
  <c r="N14" i="3"/>
  <c r="N24" i="3"/>
  <c r="N53" i="3"/>
  <c r="N3" i="3"/>
  <c r="N52" i="3"/>
  <c r="N54" i="3"/>
  <c r="N5" i="3"/>
  <c r="N33" i="3"/>
  <c r="N15" i="3"/>
  <c r="N13" i="3"/>
  <c r="N10" i="3"/>
  <c r="N49" i="3"/>
  <c r="N47" i="3"/>
  <c r="N34" i="3"/>
  <c r="N4" i="3"/>
  <c r="N36" i="3"/>
  <c r="N39" i="3"/>
  <c r="N42" i="3"/>
  <c r="N16" i="3"/>
  <c r="N45" i="3"/>
  <c r="N50" i="3"/>
  <c r="N51" i="3"/>
  <c r="N7" i="3"/>
  <c r="N22" i="3"/>
  <c r="N44" i="3"/>
  <c r="N18" i="3"/>
  <c r="N12" i="3"/>
  <c r="N28" i="3"/>
  <c r="N32" i="3"/>
  <c r="N20" i="3"/>
  <c r="N31" i="3"/>
  <c r="N17" i="3"/>
  <c r="N46" i="3"/>
  <c r="N26" i="3"/>
  <c r="N40" i="3"/>
  <c r="N30" i="3"/>
  <c r="N19" i="3"/>
  <c r="N23" i="3"/>
  <c r="N11" i="3"/>
  <c r="N43" i="3"/>
  <c r="N21" i="3"/>
  <c r="N37" i="3"/>
  <c r="N25" i="3"/>
  <c r="N38" i="3"/>
  <c r="N55" i="3"/>
  <c r="N6" i="3"/>
  <c r="N9" i="3"/>
  <c r="N2" i="3"/>
  <c r="N41" i="3"/>
  <c r="N8" i="3"/>
  <c r="N29" i="3"/>
  <c r="N27" i="3"/>
  <c r="O19" i="3" l="1"/>
  <c r="P19" i="3"/>
  <c r="P49" i="3" l="1"/>
  <c r="P46" i="3"/>
  <c r="P5" i="3"/>
  <c r="P50" i="3"/>
  <c r="P10" i="3"/>
  <c r="P54" i="3"/>
  <c r="P17" i="3"/>
  <c r="P11" i="3"/>
  <c r="P36" i="3"/>
  <c r="P31" i="3"/>
  <c r="P6" i="3"/>
  <c r="P25" i="3"/>
  <c r="P32" i="3"/>
  <c r="P53" i="3"/>
  <c r="P34" i="3"/>
  <c r="P28" i="3"/>
  <c r="P42" i="3"/>
  <c r="P43" i="3"/>
  <c r="P23" i="3"/>
  <c r="P45" i="3"/>
  <c r="P15" i="3"/>
  <c r="P22" i="3"/>
  <c r="P30" i="3"/>
  <c r="P29" i="3"/>
  <c r="P47" i="3"/>
  <c r="P9" i="3"/>
  <c r="P7" i="3"/>
  <c r="P44" i="3"/>
  <c r="P52" i="3"/>
  <c r="P20" i="3"/>
  <c r="P8" i="3"/>
  <c r="P18" i="3"/>
  <c r="P37" i="3"/>
  <c r="P26" i="3"/>
  <c r="P41" i="3"/>
  <c r="P2" i="3"/>
  <c r="P24" i="3"/>
  <c r="P27" i="3"/>
  <c r="P35" i="3"/>
  <c r="P40" i="3"/>
  <c r="P13" i="3"/>
  <c r="P51" i="3"/>
  <c r="P12" i="3"/>
  <c r="P4" i="3"/>
  <c r="P33" i="3"/>
  <c r="P16" i="3"/>
  <c r="P38" i="3"/>
  <c r="P14" i="3"/>
  <c r="P21" i="3"/>
  <c r="P3" i="3"/>
  <c r="P55" i="3"/>
  <c r="P39" i="3"/>
  <c r="O37" i="3"/>
  <c r="Q5" i="3" l="1"/>
  <c r="Q15" i="3"/>
  <c r="Q53" i="3"/>
  <c r="Q17" i="3"/>
  <c r="Q32" i="3"/>
  <c r="Q37" i="3"/>
  <c r="Q50" i="3"/>
  <c r="Q19" i="3"/>
  <c r="Q12" i="3"/>
  <c r="Q35" i="3"/>
  <c r="Q29" i="3"/>
  <c r="Q21" i="3"/>
  <c r="Q38" i="3"/>
  <c r="Q8" i="3"/>
  <c r="Q14" i="3"/>
  <c r="Q7" i="3"/>
  <c r="Q40" i="3"/>
  <c r="Q6" i="3"/>
  <c r="Q44" i="3"/>
  <c r="Q18" i="3"/>
  <c r="Q9" i="3"/>
  <c r="Q11" i="3"/>
  <c r="Q34" i="3"/>
  <c r="Q20" i="3"/>
  <c r="Q28" i="3"/>
  <c r="Q23" i="3"/>
  <c r="Q52" i="3"/>
  <c r="Q43" i="3"/>
  <c r="Q22" i="3"/>
  <c r="Q10" i="3"/>
  <c r="Q25" i="3"/>
  <c r="Q49" i="3"/>
  <c r="Q41" i="3"/>
  <c r="Q16" i="3"/>
  <c r="Q54" i="3"/>
  <c r="Q42" i="3"/>
  <c r="Q47" i="3"/>
  <c r="Q51" i="3"/>
  <c r="Q36" i="3"/>
  <c r="Q46" i="3"/>
  <c r="Q13" i="3"/>
  <c r="Q2" i="3"/>
  <c r="Q3" i="3"/>
  <c r="Q27" i="3"/>
  <c r="Q4" i="3"/>
  <c r="Q31" i="3"/>
  <c r="Q55" i="3"/>
  <c r="Q24" i="3"/>
  <c r="Q39" i="3"/>
  <c r="Q33" i="3"/>
  <c r="Q30" i="3"/>
  <c r="Q26" i="3"/>
  <c r="Q45" i="3" l="1"/>
  <c r="O32" i="3" l="1"/>
  <c r="O38" i="3"/>
  <c r="O44" i="3"/>
  <c r="O13" i="3"/>
  <c r="O49" i="3"/>
  <c r="O9" i="3"/>
  <c r="O16" i="3"/>
  <c r="O27" i="3"/>
  <c r="O52" i="3"/>
  <c r="O45" i="3"/>
  <c r="O25" i="3"/>
  <c r="O39" i="3"/>
  <c r="O11" i="3"/>
  <c r="O50" i="3"/>
  <c r="O17" i="3"/>
  <c r="O53" i="3"/>
  <c r="O36" i="3"/>
  <c r="O18" i="3"/>
  <c r="O54" i="3"/>
  <c r="O20" i="3"/>
  <c r="O26" i="3"/>
  <c r="O47" i="3"/>
  <c r="O23" i="3"/>
  <c r="O5" i="3"/>
  <c r="O55" i="3"/>
  <c r="O40" i="3"/>
  <c r="O7" i="3"/>
  <c r="O12" i="3"/>
  <c r="O21" i="3"/>
  <c r="O29" i="3"/>
  <c r="O34" i="3"/>
  <c r="O15" i="3"/>
  <c r="O33" i="3"/>
  <c r="O42" i="3"/>
  <c r="O6" i="3"/>
  <c r="O30" i="3"/>
  <c r="O24" i="3"/>
  <c r="O3" i="3"/>
  <c r="O10" i="3"/>
  <c r="O31" i="3"/>
  <c r="O43" i="3"/>
  <c r="O46" i="3"/>
  <c r="O2" i="3"/>
  <c r="O51" i="3"/>
  <c r="O35" i="3"/>
  <c r="O4" i="3"/>
  <c r="O14" i="3"/>
  <c r="O22" i="3"/>
  <c r="O8" i="3"/>
  <c r="O28" i="3"/>
  <c r="O41" i="3"/>
  <c r="Y2" i="1" l="1"/>
</calcChain>
</file>

<file path=xl/sharedStrings.xml><?xml version="1.0" encoding="utf-8"?>
<sst xmlns="http://schemas.openxmlformats.org/spreadsheetml/2006/main" count="327" uniqueCount="105">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</sst>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0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right" vertical="top" wrapText="1"/>
    </xf>
    <xf numFmtId="0" fontId="3" fillId="3" borderId="4" xfId="0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wisconsin/" TargetMode="External"/><Relationship Id="rId12" Type="http://schemas.openxmlformats.org/officeDocument/2006/relationships/hyperlink" Target="https://www.worldometers.info/coronavirus/usa/new-jersey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north-carolina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south-caroli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ohio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wisconsin/" TargetMode="External"/><Relationship Id="rId12" Type="http://schemas.openxmlformats.org/officeDocument/2006/relationships/hyperlink" Target="https://www.worldometers.info/coronavirus/usa/new-jersey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north-carolina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south-caroli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ohio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wisconsin/" TargetMode="External"/><Relationship Id="rId12" Type="http://schemas.openxmlformats.org/officeDocument/2006/relationships/hyperlink" Target="https://www.worldometers.info/coronavirus/usa/new-jersey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north-carolina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south-caroli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ohio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wisconsin/" TargetMode="External"/><Relationship Id="rId12" Type="http://schemas.openxmlformats.org/officeDocument/2006/relationships/hyperlink" Target="https://www.worldometers.info/coronavirus/usa/new-jersey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north-carolina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south-caroli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ohio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0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2" t="s">
        <v>67</v>
      </c>
      <c r="Q1" s="52"/>
      <c r="R1" s="52"/>
      <c r="S1" s="4">
        <v>1.4999999999999999E-2</v>
      </c>
      <c r="T1" s="4"/>
      <c r="U1" s="53" t="s">
        <v>76</v>
      </c>
      <c r="V1" s="53"/>
      <c r="W1" s="53"/>
      <c r="X1" s="53"/>
      <c r="Y1" s="53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1172107</v>
      </c>
      <c r="D5" s="2"/>
      <c r="E5" s="1">
        <v>21088</v>
      </c>
      <c r="F5" s="2"/>
      <c r="G5" s="1">
        <v>935687</v>
      </c>
      <c r="H5" s="1">
        <v>215332</v>
      </c>
      <c r="I5" s="1">
        <v>40423</v>
      </c>
      <c r="J5" s="2">
        <v>727</v>
      </c>
      <c r="K5" s="1">
        <v>10998992</v>
      </c>
      <c r="L5" s="1">
        <v>379329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1107361</v>
      </c>
      <c r="D6" s="2"/>
      <c r="E6" s="1">
        <v>18678</v>
      </c>
      <c r="F6" s="2"/>
      <c r="G6" s="1">
        <v>534808</v>
      </c>
      <c r="H6" s="1">
        <v>553875</v>
      </c>
      <c r="I6" s="1">
        <v>28026</v>
      </c>
      <c r="J6" s="2">
        <v>473</v>
      </c>
      <c r="K6" s="1">
        <v>21971832</v>
      </c>
      <c r="L6" s="1">
        <v>556077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931827</v>
      </c>
      <c r="D7" s="2"/>
      <c r="E7" s="1">
        <v>17946</v>
      </c>
      <c r="F7" s="2"/>
      <c r="G7" s="1">
        <v>634226</v>
      </c>
      <c r="H7" s="1">
        <v>279655</v>
      </c>
      <c r="I7" s="1">
        <v>43386</v>
      </c>
      <c r="J7" s="2">
        <v>836</v>
      </c>
      <c r="K7" s="1">
        <v>11570159</v>
      </c>
      <c r="L7" s="1">
        <v>538705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12</v>
      </c>
      <c r="C8" s="1">
        <v>646286</v>
      </c>
      <c r="D8" s="2"/>
      <c r="E8" s="1">
        <v>11952</v>
      </c>
      <c r="F8" s="2"/>
      <c r="G8" s="1">
        <v>337881</v>
      </c>
      <c r="H8" s="1">
        <v>296453</v>
      </c>
      <c r="I8" s="1">
        <v>51002</v>
      </c>
      <c r="J8" s="2">
        <v>943</v>
      </c>
      <c r="K8" s="1">
        <v>9708982</v>
      </c>
      <c r="L8" s="1">
        <v>766187</v>
      </c>
      <c r="M8" s="1">
        <v>12671821</v>
      </c>
      <c r="N8" s="5"/>
      <c r="O8" s="6"/>
    </row>
    <row r="9" spans="1:26" ht="15" thickBot="1" x14ac:dyDescent="0.4">
      <c r="A9" s="41">
        <v>5</v>
      </c>
      <c r="B9" s="39" t="s">
        <v>7</v>
      </c>
      <c r="C9" s="1">
        <v>628808</v>
      </c>
      <c r="D9" s="2"/>
      <c r="E9" s="1">
        <v>34213</v>
      </c>
      <c r="F9" s="2"/>
      <c r="G9" s="1">
        <v>435258</v>
      </c>
      <c r="H9" s="1">
        <v>159337</v>
      </c>
      <c r="I9" s="1">
        <v>32324</v>
      </c>
      <c r="J9" s="1">
        <v>1759</v>
      </c>
      <c r="K9" s="1">
        <v>17799743</v>
      </c>
      <c r="L9" s="1">
        <v>914986</v>
      </c>
      <c r="M9" s="1">
        <v>19453561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446804</v>
      </c>
      <c r="D10" s="2"/>
      <c r="E10" s="1">
        <v>9179</v>
      </c>
      <c r="F10" s="2"/>
      <c r="G10" s="1">
        <v>280092</v>
      </c>
      <c r="H10" s="1">
        <v>157533</v>
      </c>
      <c r="I10" s="1">
        <v>42082</v>
      </c>
      <c r="J10" s="2">
        <v>865</v>
      </c>
      <c r="K10" s="1">
        <v>4440549</v>
      </c>
      <c r="L10" s="1">
        <v>418232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22</v>
      </c>
      <c r="C11" s="1">
        <v>351169</v>
      </c>
      <c r="D11" s="2"/>
      <c r="E11" s="1">
        <v>3005</v>
      </c>
      <c r="F11" s="2"/>
      <c r="G11" s="1">
        <v>272180</v>
      </c>
      <c r="H11" s="1">
        <v>75984</v>
      </c>
      <c r="I11" s="1">
        <v>60313</v>
      </c>
      <c r="J11" s="2">
        <v>516</v>
      </c>
      <c r="K11" s="1">
        <v>2425029</v>
      </c>
      <c r="L11" s="1">
        <v>416497</v>
      </c>
      <c r="M11" s="1">
        <v>5822434</v>
      </c>
      <c r="N11" s="5"/>
      <c r="O11" s="6"/>
    </row>
    <row r="12" spans="1:26" ht="15" thickBot="1" x14ac:dyDescent="0.4">
      <c r="A12" s="41">
        <v>8</v>
      </c>
      <c r="B12" s="39" t="s">
        <v>21</v>
      </c>
      <c r="C12" s="1">
        <v>343286</v>
      </c>
      <c r="D12" s="2"/>
      <c r="E12" s="1">
        <v>5984</v>
      </c>
      <c r="F12" s="2"/>
      <c r="G12" s="1">
        <v>224068</v>
      </c>
      <c r="H12" s="1">
        <v>113234</v>
      </c>
      <c r="I12" s="1">
        <v>29368</v>
      </c>
      <c r="J12" s="2">
        <v>512</v>
      </c>
      <c r="K12" s="1">
        <v>5591920</v>
      </c>
      <c r="L12" s="1">
        <v>478388</v>
      </c>
      <c r="M12" s="1">
        <v>11689100</v>
      </c>
      <c r="N12" s="5"/>
      <c r="O12" s="6"/>
    </row>
    <row r="13" spans="1:26" ht="15" thickBot="1" x14ac:dyDescent="0.4">
      <c r="A13" s="41">
        <v>9</v>
      </c>
      <c r="B13" s="39" t="s">
        <v>20</v>
      </c>
      <c r="C13" s="1">
        <v>335887</v>
      </c>
      <c r="D13" s="2"/>
      <c r="E13" s="1">
        <v>4211</v>
      </c>
      <c r="F13" s="2"/>
      <c r="G13" s="1">
        <v>291819</v>
      </c>
      <c r="H13" s="1">
        <v>39857</v>
      </c>
      <c r="I13" s="1">
        <v>49184</v>
      </c>
      <c r="J13" s="2">
        <v>617</v>
      </c>
      <c r="K13" s="1">
        <v>4243912</v>
      </c>
      <c r="L13" s="1">
        <v>621439</v>
      </c>
      <c r="M13" s="1">
        <v>6829174</v>
      </c>
      <c r="N13" s="5"/>
      <c r="O13" s="6"/>
    </row>
    <row r="14" spans="1:26" ht="15" thickBot="1" x14ac:dyDescent="0.4">
      <c r="A14" s="41">
        <v>10</v>
      </c>
      <c r="B14" s="39" t="s">
        <v>24</v>
      </c>
      <c r="C14" s="1">
        <v>332261</v>
      </c>
      <c r="D14" s="2"/>
      <c r="E14" s="1">
        <v>5005</v>
      </c>
      <c r="F14" s="2"/>
      <c r="G14" s="1">
        <v>276132</v>
      </c>
      <c r="H14" s="1">
        <v>51124</v>
      </c>
      <c r="I14" s="1">
        <v>31680</v>
      </c>
      <c r="J14" s="2">
        <v>477</v>
      </c>
      <c r="K14" s="1">
        <v>4860430</v>
      </c>
      <c r="L14" s="1">
        <v>463424</v>
      </c>
      <c r="M14" s="1">
        <v>10488084</v>
      </c>
      <c r="N14" s="5"/>
      <c r="O14" s="6"/>
    </row>
    <row r="15" spans="1:26" ht="15" thickBot="1" x14ac:dyDescent="0.4">
      <c r="A15" s="41">
        <v>11</v>
      </c>
      <c r="B15" s="39" t="s">
        <v>11</v>
      </c>
      <c r="C15" s="1">
        <v>329021</v>
      </c>
      <c r="D15" s="2"/>
      <c r="E15" s="1">
        <v>8875</v>
      </c>
      <c r="F15" s="2"/>
      <c r="G15" s="1">
        <v>152267</v>
      </c>
      <c r="H15" s="1">
        <v>167879</v>
      </c>
      <c r="I15" s="1">
        <v>32945</v>
      </c>
      <c r="J15" s="2">
        <v>889</v>
      </c>
      <c r="K15" s="1">
        <v>6581925</v>
      </c>
      <c r="L15" s="1">
        <v>659059</v>
      </c>
      <c r="M15" s="1">
        <v>9986857</v>
      </c>
      <c r="N15" s="5"/>
      <c r="O15" s="6"/>
    </row>
    <row r="16" spans="1:26" ht="15" thickBot="1" x14ac:dyDescent="0.4">
      <c r="A16" s="41">
        <v>12</v>
      </c>
      <c r="B16" s="39" t="s">
        <v>8</v>
      </c>
      <c r="C16" s="1">
        <v>308326</v>
      </c>
      <c r="D16" s="2"/>
      <c r="E16" s="1">
        <v>16874</v>
      </c>
      <c r="F16" s="2"/>
      <c r="G16" s="1">
        <v>190957</v>
      </c>
      <c r="H16" s="1">
        <v>100495</v>
      </c>
      <c r="I16" s="1">
        <v>34713</v>
      </c>
      <c r="J16" s="1">
        <v>1900</v>
      </c>
      <c r="K16" s="1">
        <v>5567342</v>
      </c>
      <c r="L16" s="1">
        <v>626798</v>
      </c>
      <c r="M16" s="1">
        <v>8882190</v>
      </c>
      <c r="N16" s="5"/>
      <c r="O16" s="6"/>
    </row>
    <row r="17" spans="1:15" ht="15" thickBot="1" x14ac:dyDescent="0.4">
      <c r="A17" s="41">
        <v>13</v>
      </c>
      <c r="B17" s="39" t="s">
        <v>19</v>
      </c>
      <c r="C17" s="1">
        <v>307247</v>
      </c>
      <c r="D17" s="2"/>
      <c r="E17" s="1">
        <v>9879</v>
      </c>
      <c r="F17" s="2"/>
      <c r="G17" s="1">
        <v>193640</v>
      </c>
      <c r="H17" s="1">
        <v>103728</v>
      </c>
      <c r="I17" s="1">
        <v>24000</v>
      </c>
      <c r="J17" s="2">
        <v>772</v>
      </c>
      <c r="K17" s="1">
        <v>3313312</v>
      </c>
      <c r="L17" s="1">
        <v>258812</v>
      </c>
      <c r="M17" s="1">
        <v>12801989</v>
      </c>
      <c r="N17" s="5"/>
      <c r="O17" s="6"/>
    </row>
    <row r="18" spans="1:15" ht="15" thickBot="1" x14ac:dyDescent="0.4">
      <c r="A18" s="41">
        <v>14</v>
      </c>
      <c r="B18" s="39" t="s">
        <v>33</v>
      </c>
      <c r="C18" s="1">
        <v>295334</v>
      </c>
      <c r="D18" s="2"/>
      <c r="E18" s="1">
        <v>6457</v>
      </c>
      <c r="F18" s="2"/>
      <c r="G18" s="1">
        <v>47890</v>
      </c>
      <c r="H18" s="1">
        <v>240987</v>
      </c>
      <c r="I18" s="1">
        <v>40575</v>
      </c>
      <c r="J18" s="2">
        <v>887</v>
      </c>
      <c r="K18" s="1">
        <v>2439522</v>
      </c>
      <c r="L18" s="1">
        <v>335158</v>
      </c>
      <c r="M18" s="1">
        <v>7278717</v>
      </c>
      <c r="N18" s="6"/>
      <c r="O18" s="6"/>
    </row>
    <row r="19" spans="1:15" ht="15" thickBot="1" x14ac:dyDescent="0.4">
      <c r="A19" s="41">
        <v>15</v>
      </c>
      <c r="B19" s="39" t="s">
        <v>27</v>
      </c>
      <c r="C19" s="1">
        <v>289183</v>
      </c>
      <c r="D19" s="2"/>
      <c r="E19" s="1">
        <v>5246</v>
      </c>
      <c r="F19" s="2"/>
      <c r="G19" s="1">
        <v>163741</v>
      </c>
      <c r="H19" s="1">
        <v>120196</v>
      </c>
      <c r="I19" s="1">
        <v>42955</v>
      </c>
      <c r="J19" s="2">
        <v>779</v>
      </c>
      <c r="K19" s="1">
        <v>3846380</v>
      </c>
      <c r="L19" s="1">
        <v>571339</v>
      </c>
      <c r="M19" s="1">
        <v>6732219</v>
      </c>
      <c r="N19" s="5"/>
      <c r="O19" s="6"/>
    </row>
    <row r="20" spans="1:15" ht="15" thickBot="1" x14ac:dyDescent="0.4">
      <c r="A20" s="41">
        <v>16</v>
      </c>
      <c r="B20" s="39" t="s">
        <v>35</v>
      </c>
      <c r="C20" s="1">
        <v>281245</v>
      </c>
      <c r="D20" s="2"/>
      <c r="E20" s="1">
        <v>3785</v>
      </c>
      <c r="F20" s="2"/>
      <c r="G20" s="1">
        <v>73563</v>
      </c>
      <c r="H20" s="1">
        <v>203897</v>
      </c>
      <c r="I20" s="1">
        <v>45825</v>
      </c>
      <c r="J20" s="2">
        <v>617</v>
      </c>
      <c r="K20" s="1">
        <v>3088821</v>
      </c>
      <c r="L20" s="1">
        <v>503276</v>
      </c>
      <c r="M20" s="1">
        <v>6137428</v>
      </c>
      <c r="N20" s="5"/>
      <c r="O20" s="6"/>
    </row>
    <row r="21" spans="1:15" ht="15" thickBot="1" x14ac:dyDescent="0.4">
      <c r="A21" s="41">
        <v>17</v>
      </c>
      <c r="B21" s="39" t="s">
        <v>32</v>
      </c>
      <c r="C21" s="1">
        <v>262952</v>
      </c>
      <c r="D21" s="2"/>
      <c r="E21" s="1">
        <v>3257</v>
      </c>
      <c r="F21" s="2"/>
      <c r="G21" s="1">
        <v>211513</v>
      </c>
      <c r="H21" s="1">
        <v>48182</v>
      </c>
      <c r="I21" s="1">
        <v>46626</v>
      </c>
      <c r="J21" s="2">
        <v>578</v>
      </c>
      <c r="K21" s="1">
        <v>3712110</v>
      </c>
      <c r="L21" s="1">
        <v>658218</v>
      </c>
      <c r="M21" s="1">
        <v>5639632</v>
      </c>
      <c r="N21" s="5"/>
      <c r="O21" s="6"/>
    </row>
    <row r="22" spans="1:15" ht="15" thickBot="1" x14ac:dyDescent="0.4">
      <c r="A22" s="41">
        <v>18</v>
      </c>
      <c r="B22" s="39" t="s">
        <v>36</v>
      </c>
      <c r="C22" s="1">
        <v>230708</v>
      </c>
      <c r="D22" s="2"/>
      <c r="E22" s="1">
        <v>3457</v>
      </c>
      <c r="F22" s="2"/>
      <c r="G22" s="1">
        <v>90702</v>
      </c>
      <c r="H22" s="1">
        <v>136549</v>
      </c>
      <c r="I22" s="1">
        <v>47053</v>
      </c>
      <c r="J22" s="2">
        <v>705</v>
      </c>
      <c r="K22" s="1">
        <v>1587777</v>
      </c>
      <c r="L22" s="1">
        <v>323826</v>
      </c>
      <c r="M22" s="1">
        <v>4903185</v>
      </c>
      <c r="N22" s="6"/>
      <c r="O22" s="6"/>
    </row>
    <row r="23" spans="1:15" ht="15" thickBot="1" x14ac:dyDescent="0.4">
      <c r="A23" s="41">
        <v>19</v>
      </c>
      <c r="B23" s="39" t="s">
        <v>14</v>
      </c>
      <c r="C23" s="1">
        <v>216709</v>
      </c>
      <c r="D23" s="2"/>
      <c r="E23" s="1">
        <v>6233</v>
      </c>
      <c r="F23" s="2"/>
      <c r="G23" s="1">
        <v>185960</v>
      </c>
      <c r="H23" s="1">
        <v>24516</v>
      </c>
      <c r="I23" s="1">
        <v>46616</v>
      </c>
      <c r="J23" s="1">
        <v>1341</v>
      </c>
      <c r="K23" s="1">
        <v>3286083</v>
      </c>
      <c r="L23" s="1">
        <v>706868</v>
      </c>
      <c r="M23" s="1">
        <v>4648794</v>
      </c>
      <c r="N23" s="5"/>
      <c r="O23" s="6"/>
    </row>
    <row r="24" spans="1:15" ht="15" thickBot="1" x14ac:dyDescent="0.4">
      <c r="A24" s="41">
        <v>20</v>
      </c>
      <c r="B24" s="39" t="s">
        <v>29</v>
      </c>
      <c r="C24" s="1">
        <v>215679</v>
      </c>
      <c r="D24" s="2"/>
      <c r="E24" s="1">
        <v>3938</v>
      </c>
      <c r="F24" s="2"/>
      <c r="G24" s="1">
        <v>23053</v>
      </c>
      <c r="H24" s="1">
        <v>188688</v>
      </c>
      <c r="I24" s="1">
        <v>25268</v>
      </c>
      <c r="J24" s="2">
        <v>461</v>
      </c>
      <c r="K24" s="1">
        <v>3489267</v>
      </c>
      <c r="L24" s="1">
        <v>408794</v>
      </c>
      <c r="M24" s="1">
        <v>8535519</v>
      </c>
      <c r="N24" s="5"/>
      <c r="O24" s="6"/>
    </row>
    <row r="25" spans="1:15" ht="15" thickBot="1" x14ac:dyDescent="0.4">
      <c r="A25" s="41">
        <v>21</v>
      </c>
      <c r="B25" s="39" t="s">
        <v>41</v>
      </c>
      <c r="C25" s="1">
        <v>207675</v>
      </c>
      <c r="D25" s="2"/>
      <c r="E25" s="1">
        <v>2160</v>
      </c>
      <c r="F25" s="2"/>
      <c r="G25" s="1">
        <v>115734</v>
      </c>
      <c r="H25" s="1">
        <v>89781</v>
      </c>
      <c r="I25" s="1">
        <v>65823</v>
      </c>
      <c r="J25" s="2">
        <v>685</v>
      </c>
      <c r="K25" s="1">
        <v>1156234</v>
      </c>
      <c r="L25" s="1">
        <v>366469</v>
      </c>
      <c r="M25" s="1">
        <v>3155070</v>
      </c>
      <c r="N25" s="5"/>
      <c r="O25" s="6"/>
    </row>
    <row r="26" spans="1:15" ht="15" thickBot="1" x14ac:dyDescent="0.4">
      <c r="A26" s="41">
        <v>22</v>
      </c>
      <c r="B26" s="39" t="s">
        <v>25</v>
      </c>
      <c r="C26" s="1">
        <v>205018</v>
      </c>
      <c r="D26" s="2"/>
      <c r="E26" s="1">
        <v>4274</v>
      </c>
      <c r="F26" s="2"/>
      <c r="G26" s="1">
        <v>106829</v>
      </c>
      <c r="H26" s="1">
        <v>93915</v>
      </c>
      <c r="I26" s="1">
        <v>39819</v>
      </c>
      <c r="J26" s="2">
        <v>830</v>
      </c>
      <c r="K26" s="1">
        <v>2497105</v>
      </c>
      <c r="L26" s="1">
        <v>484996</v>
      </c>
      <c r="M26" s="1">
        <v>5148714</v>
      </c>
      <c r="N26" s="5"/>
      <c r="O26" s="6"/>
    </row>
    <row r="27" spans="1:15" ht="15" thickBot="1" x14ac:dyDescent="0.4">
      <c r="A27" s="41">
        <v>23</v>
      </c>
      <c r="B27" s="39" t="s">
        <v>17</v>
      </c>
      <c r="C27" s="1">
        <v>204155</v>
      </c>
      <c r="D27" s="2"/>
      <c r="E27" s="1">
        <v>10488</v>
      </c>
      <c r="F27" s="2"/>
      <c r="G27" s="1">
        <v>156339</v>
      </c>
      <c r="H27" s="1">
        <v>37328</v>
      </c>
      <c r="I27" s="1">
        <v>29620</v>
      </c>
      <c r="J27" s="1">
        <v>1522</v>
      </c>
      <c r="K27" s="1">
        <v>7757482</v>
      </c>
      <c r="L27" s="1">
        <v>1125496</v>
      </c>
      <c r="M27" s="1">
        <v>6892503</v>
      </c>
      <c r="N27" s="6"/>
      <c r="O27" s="6"/>
    </row>
    <row r="28" spans="1:15" ht="15" thickBot="1" x14ac:dyDescent="0.4">
      <c r="A28" s="41">
        <v>24</v>
      </c>
      <c r="B28" s="39" t="s">
        <v>18</v>
      </c>
      <c r="C28" s="1">
        <v>194679</v>
      </c>
      <c r="D28" s="2"/>
      <c r="E28" s="1">
        <v>2787</v>
      </c>
      <c r="F28" s="2"/>
      <c r="G28" s="1">
        <v>53170</v>
      </c>
      <c r="H28" s="1">
        <v>138722</v>
      </c>
      <c r="I28" s="1">
        <v>33806</v>
      </c>
      <c r="J28" s="2">
        <v>484</v>
      </c>
      <c r="K28" s="1">
        <v>1589395</v>
      </c>
      <c r="L28" s="1">
        <v>275997</v>
      </c>
      <c r="M28" s="1">
        <v>5758736</v>
      </c>
      <c r="N28" s="6"/>
      <c r="O28" s="6"/>
    </row>
    <row r="29" spans="1:15" ht="15" thickBot="1" x14ac:dyDescent="0.4">
      <c r="A29" s="41">
        <v>25</v>
      </c>
      <c r="B29" s="39" t="s">
        <v>26</v>
      </c>
      <c r="C29" s="1">
        <v>179971</v>
      </c>
      <c r="D29" s="2"/>
      <c r="E29" s="1">
        <v>4415</v>
      </c>
      <c r="F29" s="2"/>
      <c r="G29" s="1">
        <v>8498</v>
      </c>
      <c r="H29" s="1">
        <v>167058</v>
      </c>
      <c r="I29" s="1">
        <v>29769</v>
      </c>
      <c r="J29" s="2">
        <v>730</v>
      </c>
      <c r="K29" s="1">
        <v>4090832</v>
      </c>
      <c r="L29" s="1">
        <v>676654</v>
      </c>
      <c r="M29" s="1">
        <v>6045680</v>
      </c>
      <c r="N29" s="6"/>
      <c r="O29" s="6"/>
    </row>
    <row r="30" spans="1:15" ht="15" thickBot="1" x14ac:dyDescent="0.4">
      <c r="A30" s="41">
        <v>26</v>
      </c>
      <c r="B30" s="39" t="s">
        <v>28</v>
      </c>
      <c r="C30" s="1">
        <v>173979</v>
      </c>
      <c r="D30" s="2"/>
      <c r="E30" s="2">
        <v>787</v>
      </c>
      <c r="F30" s="2"/>
      <c r="G30" s="1">
        <v>114058</v>
      </c>
      <c r="H30" s="1">
        <v>59134</v>
      </c>
      <c r="I30" s="1">
        <v>54267</v>
      </c>
      <c r="J30" s="2">
        <v>245</v>
      </c>
      <c r="K30" s="1">
        <v>1885105</v>
      </c>
      <c r="L30" s="1">
        <v>588001</v>
      </c>
      <c r="M30" s="1">
        <v>3205958</v>
      </c>
      <c r="N30" s="5"/>
      <c r="O30" s="6"/>
    </row>
    <row r="31" spans="1:15" ht="15" thickBot="1" x14ac:dyDescent="0.4">
      <c r="A31" s="41">
        <v>27</v>
      </c>
      <c r="B31" s="39" t="s">
        <v>46</v>
      </c>
      <c r="C31" s="1">
        <v>170924</v>
      </c>
      <c r="D31" s="2"/>
      <c r="E31" s="1">
        <v>1624</v>
      </c>
      <c r="F31" s="2"/>
      <c r="G31" s="1">
        <v>137887</v>
      </c>
      <c r="H31" s="1">
        <v>31413</v>
      </c>
      <c r="I31" s="1">
        <v>43196</v>
      </c>
      <c r="J31" s="2">
        <v>410</v>
      </c>
      <c r="K31" s="1">
        <v>1975039</v>
      </c>
      <c r="L31" s="1">
        <v>499129</v>
      </c>
      <c r="M31" s="1">
        <v>3956971</v>
      </c>
      <c r="N31" s="5"/>
      <c r="O31" s="6"/>
    </row>
    <row r="32" spans="1:15" ht="15" thickBot="1" x14ac:dyDescent="0.4">
      <c r="A32" s="41">
        <v>28</v>
      </c>
      <c r="B32" s="39" t="s">
        <v>38</v>
      </c>
      <c r="C32" s="1">
        <v>155908</v>
      </c>
      <c r="D32" s="2"/>
      <c r="E32" s="1">
        <v>1783</v>
      </c>
      <c r="F32" s="2"/>
      <c r="G32" s="1">
        <v>26156</v>
      </c>
      <c r="H32" s="1">
        <v>127969</v>
      </c>
      <c r="I32" s="1">
        <v>34897</v>
      </c>
      <c r="J32" s="2">
        <v>399</v>
      </c>
      <c r="K32" s="1">
        <v>2604549</v>
      </c>
      <c r="L32" s="1">
        <v>582977</v>
      </c>
      <c r="M32" s="1">
        <v>4467673</v>
      </c>
      <c r="N32" s="5"/>
      <c r="O32" s="6"/>
    </row>
    <row r="33" spans="1:15" ht="15" thickBot="1" x14ac:dyDescent="0.4">
      <c r="A33" s="41">
        <v>29</v>
      </c>
      <c r="B33" s="39" t="s">
        <v>9</v>
      </c>
      <c r="C33" s="1">
        <v>147336</v>
      </c>
      <c r="D33" s="2"/>
      <c r="E33" s="1">
        <v>2636</v>
      </c>
      <c r="F33" s="2"/>
      <c r="G33" s="1">
        <v>60855</v>
      </c>
      <c r="H33" s="1">
        <v>83845</v>
      </c>
      <c r="I33" s="1">
        <v>19348</v>
      </c>
      <c r="J33" s="2">
        <v>346</v>
      </c>
      <c r="K33" s="1">
        <v>2894367</v>
      </c>
      <c r="L33" s="1">
        <v>380093</v>
      </c>
      <c r="M33" s="1">
        <v>7614893</v>
      </c>
      <c r="N33" s="5"/>
      <c r="O33" s="6"/>
    </row>
    <row r="34" spans="1:15" ht="15" thickBot="1" x14ac:dyDescent="0.4">
      <c r="A34" s="41">
        <v>30</v>
      </c>
      <c r="B34" s="39" t="s">
        <v>34</v>
      </c>
      <c r="C34" s="1">
        <v>143821</v>
      </c>
      <c r="D34" s="2"/>
      <c r="E34" s="1">
        <v>2337</v>
      </c>
      <c r="F34" s="2"/>
      <c r="G34" s="1">
        <v>123722</v>
      </c>
      <c r="H34" s="1">
        <v>17762</v>
      </c>
      <c r="I34" s="1">
        <v>47658</v>
      </c>
      <c r="J34" s="2">
        <v>774</v>
      </c>
      <c r="K34" s="1">
        <v>1697010</v>
      </c>
      <c r="L34" s="1">
        <v>562333</v>
      </c>
      <c r="M34" s="1">
        <v>3017804</v>
      </c>
      <c r="N34" s="5"/>
      <c r="O34" s="6"/>
    </row>
    <row r="35" spans="1:15" ht="15" thickBot="1" x14ac:dyDescent="0.4">
      <c r="A35" s="41">
        <v>31</v>
      </c>
      <c r="B35" s="39" t="s">
        <v>30</v>
      </c>
      <c r="C35" s="1">
        <v>142401</v>
      </c>
      <c r="D35" s="2"/>
      <c r="E35" s="1">
        <v>3657</v>
      </c>
      <c r="F35" s="2"/>
      <c r="G35" s="1">
        <v>116683</v>
      </c>
      <c r="H35" s="1">
        <v>22061</v>
      </c>
      <c r="I35" s="1">
        <v>47847</v>
      </c>
      <c r="J35" s="1">
        <v>1229</v>
      </c>
      <c r="K35" s="1">
        <v>1213935</v>
      </c>
      <c r="L35" s="1">
        <v>407888</v>
      </c>
      <c r="M35" s="1">
        <v>2976149</v>
      </c>
      <c r="N35" s="5"/>
      <c r="O35" s="6"/>
    </row>
    <row r="36" spans="1:15" ht="15" thickBot="1" x14ac:dyDescent="0.4">
      <c r="A36" s="41">
        <v>32</v>
      </c>
      <c r="B36" s="39" t="s">
        <v>45</v>
      </c>
      <c r="C36" s="1">
        <v>136640</v>
      </c>
      <c r="D36" s="2"/>
      <c r="E36" s="1">
        <v>1410</v>
      </c>
      <c r="F36" s="2"/>
      <c r="G36" s="1">
        <v>81736</v>
      </c>
      <c r="H36" s="1">
        <v>53494</v>
      </c>
      <c r="I36" s="1">
        <v>46902</v>
      </c>
      <c r="J36" s="2">
        <v>484</v>
      </c>
      <c r="K36" s="1">
        <v>763893</v>
      </c>
      <c r="L36" s="1">
        <v>262208</v>
      </c>
      <c r="M36" s="1">
        <v>2913314</v>
      </c>
      <c r="N36" s="5"/>
      <c r="O36" s="6"/>
    </row>
    <row r="37" spans="1:15" ht="15" thickBot="1" x14ac:dyDescent="0.4">
      <c r="A37" s="41">
        <v>33</v>
      </c>
      <c r="B37" s="39" t="s">
        <v>31</v>
      </c>
      <c r="C37" s="1">
        <v>131733</v>
      </c>
      <c r="D37" s="2"/>
      <c r="E37" s="1">
        <v>2011</v>
      </c>
      <c r="F37" s="2"/>
      <c r="G37" s="1">
        <v>79475</v>
      </c>
      <c r="H37" s="1">
        <v>50247</v>
      </c>
      <c r="I37" s="1">
        <v>42768</v>
      </c>
      <c r="J37" s="2">
        <v>653</v>
      </c>
      <c r="K37" s="1">
        <v>1507064</v>
      </c>
      <c r="L37" s="1">
        <v>489282</v>
      </c>
      <c r="M37" s="1">
        <v>3080156</v>
      </c>
      <c r="N37" s="5"/>
      <c r="O37" s="6"/>
    </row>
    <row r="38" spans="1:15" ht="15" thickBot="1" x14ac:dyDescent="0.4">
      <c r="A38" s="41">
        <v>34</v>
      </c>
      <c r="B38" s="39" t="s">
        <v>50</v>
      </c>
      <c r="C38" s="1">
        <v>111661</v>
      </c>
      <c r="D38" s="2"/>
      <c r="E38" s="2">
        <v>897</v>
      </c>
      <c r="F38" s="2"/>
      <c r="G38" s="1">
        <v>56605</v>
      </c>
      <c r="H38" s="1">
        <v>54159</v>
      </c>
      <c r="I38" s="1">
        <v>57724</v>
      </c>
      <c r="J38" s="2">
        <v>464</v>
      </c>
      <c r="K38" s="1">
        <v>699186</v>
      </c>
      <c r="L38" s="1">
        <v>361447</v>
      </c>
      <c r="M38" s="1">
        <v>1934408</v>
      </c>
      <c r="N38" s="5"/>
      <c r="O38" s="6"/>
    </row>
    <row r="39" spans="1:15" ht="15" thickBot="1" x14ac:dyDescent="0.4">
      <c r="A39" s="41">
        <v>35</v>
      </c>
      <c r="B39" s="39" t="s">
        <v>23</v>
      </c>
      <c r="C39" s="1">
        <v>101469</v>
      </c>
      <c r="D39" s="2"/>
      <c r="E39" s="1">
        <v>4828</v>
      </c>
      <c r="F39" s="2"/>
      <c r="G39" s="1">
        <v>46749</v>
      </c>
      <c r="H39" s="1">
        <v>49892</v>
      </c>
      <c r="I39" s="1">
        <v>28460</v>
      </c>
      <c r="J39" s="1">
        <v>1354</v>
      </c>
      <c r="K39" s="1">
        <v>2922017</v>
      </c>
      <c r="L39" s="1">
        <v>819574</v>
      </c>
      <c r="M39" s="1">
        <v>3565287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90834</v>
      </c>
      <c r="D40" s="2"/>
      <c r="E40" s="2">
        <v>847</v>
      </c>
      <c r="F40" s="2"/>
      <c r="G40" s="1">
        <v>37504</v>
      </c>
      <c r="H40" s="1">
        <v>52483</v>
      </c>
      <c r="I40" s="1">
        <v>50829</v>
      </c>
      <c r="J40" s="2">
        <v>474</v>
      </c>
      <c r="K40" s="1">
        <v>675719</v>
      </c>
      <c r="L40" s="1">
        <v>378117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44</v>
      </c>
      <c r="C41" s="1">
        <v>79440</v>
      </c>
      <c r="D41" s="2"/>
      <c r="E41" s="1">
        <v>1350</v>
      </c>
      <c r="F41" s="2"/>
      <c r="G41" s="1">
        <v>28574</v>
      </c>
      <c r="H41" s="1">
        <v>49516</v>
      </c>
      <c r="I41" s="1">
        <v>37886</v>
      </c>
      <c r="J41" s="2">
        <v>644</v>
      </c>
      <c r="K41" s="1">
        <v>1444121</v>
      </c>
      <c r="L41" s="1">
        <v>688717</v>
      </c>
      <c r="M41" s="1">
        <v>2096829</v>
      </c>
      <c r="N41" s="5"/>
      <c r="O41" s="6"/>
    </row>
    <row r="42" spans="1:15" ht="15" thickBot="1" x14ac:dyDescent="0.4">
      <c r="A42" s="41">
        <v>38</v>
      </c>
      <c r="B42" s="39" t="s">
        <v>54</v>
      </c>
      <c r="C42" s="1">
        <v>72214</v>
      </c>
      <c r="D42" s="2"/>
      <c r="E42" s="2">
        <v>777</v>
      </c>
      <c r="F42" s="2"/>
      <c r="G42" s="1">
        <v>54570</v>
      </c>
      <c r="H42" s="1">
        <v>16867</v>
      </c>
      <c r="I42" s="1">
        <v>81629</v>
      </c>
      <c r="J42" s="2">
        <v>878</v>
      </c>
      <c r="K42" s="1">
        <v>309170</v>
      </c>
      <c r="L42" s="1">
        <v>349479</v>
      </c>
      <c r="M42" s="1">
        <v>884659</v>
      </c>
      <c r="N42" s="6"/>
      <c r="O42" s="6"/>
    </row>
    <row r="43" spans="1:15" ht="15" thickBot="1" x14ac:dyDescent="0.4">
      <c r="A43" s="41">
        <v>39</v>
      </c>
      <c r="B43" s="39" t="s">
        <v>53</v>
      </c>
      <c r="C43" s="1">
        <v>71540</v>
      </c>
      <c r="D43" s="2"/>
      <c r="E43" s="2">
        <v>834</v>
      </c>
      <c r="F43" s="2"/>
      <c r="G43" s="1">
        <v>60640</v>
      </c>
      <c r="H43" s="1">
        <v>10066</v>
      </c>
      <c r="I43" s="1">
        <v>93877</v>
      </c>
      <c r="J43" s="1">
        <v>1094</v>
      </c>
      <c r="K43" s="1">
        <v>335688</v>
      </c>
      <c r="L43" s="1">
        <v>440500</v>
      </c>
      <c r="M43" s="1">
        <v>762062</v>
      </c>
      <c r="N43" s="5"/>
      <c r="O43" s="6"/>
    </row>
    <row r="44" spans="1:15" ht="15" thickBot="1" x14ac:dyDescent="0.4">
      <c r="A44" s="41">
        <v>40</v>
      </c>
      <c r="B44" s="39" t="s">
        <v>37</v>
      </c>
      <c r="C44" s="1">
        <v>63668</v>
      </c>
      <c r="D44" s="2"/>
      <c r="E44" s="2">
        <v>819</v>
      </c>
      <c r="F44" s="2"/>
      <c r="G44" s="2" t="s">
        <v>104</v>
      </c>
      <c r="H44" s="2" t="s">
        <v>104</v>
      </c>
      <c r="I44" s="1">
        <v>15095</v>
      </c>
      <c r="J44" s="2">
        <v>194</v>
      </c>
      <c r="K44" s="1">
        <v>1001247</v>
      </c>
      <c r="L44" s="1">
        <v>237390</v>
      </c>
      <c r="M44" s="1">
        <v>4217737</v>
      </c>
      <c r="N44" s="5"/>
      <c r="O44" s="6"/>
    </row>
    <row r="45" spans="1:15" ht="15" thickBot="1" x14ac:dyDescent="0.4">
      <c r="A45" s="41">
        <v>41</v>
      </c>
      <c r="B45" s="39" t="s">
        <v>51</v>
      </c>
      <c r="C45" s="1">
        <v>54542</v>
      </c>
      <c r="D45" s="2"/>
      <c r="E45" s="2">
        <v>600</v>
      </c>
      <c r="F45" s="2"/>
      <c r="G45" s="1">
        <v>38701</v>
      </c>
      <c r="H45" s="1">
        <v>15241</v>
      </c>
      <c r="I45" s="1">
        <v>51032</v>
      </c>
      <c r="J45" s="2">
        <v>561</v>
      </c>
      <c r="K45" s="1">
        <v>608502</v>
      </c>
      <c r="L45" s="1">
        <v>569344</v>
      </c>
      <c r="M45" s="1">
        <v>1068778</v>
      </c>
      <c r="N45" s="5"/>
      <c r="O45" s="6"/>
    </row>
    <row r="46" spans="1:15" ht="15" thickBot="1" x14ac:dyDescent="0.4">
      <c r="A46" s="41">
        <v>42</v>
      </c>
      <c r="B46" s="39" t="s">
        <v>40</v>
      </c>
      <c r="C46" s="1">
        <v>48001</v>
      </c>
      <c r="D46" s="2"/>
      <c r="E46" s="1">
        <v>1294</v>
      </c>
      <c r="F46" s="2"/>
      <c r="G46" s="1">
        <v>3314</v>
      </c>
      <c r="H46" s="1">
        <v>43393</v>
      </c>
      <c r="I46" s="1">
        <v>45311</v>
      </c>
      <c r="J46" s="1">
        <v>1221</v>
      </c>
      <c r="K46" s="1">
        <v>1416028</v>
      </c>
      <c r="L46" s="1">
        <v>1336681</v>
      </c>
      <c r="M46" s="1">
        <v>1059361</v>
      </c>
      <c r="N46" s="5"/>
      <c r="O46" s="6"/>
    </row>
    <row r="47" spans="1:15" ht="15" thickBot="1" x14ac:dyDescent="0.4">
      <c r="A47" s="41">
        <v>43</v>
      </c>
      <c r="B47" s="39" t="s">
        <v>56</v>
      </c>
      <c r="C47" s="1">
        <v>39598</v>
      </c>
      <c r="D47" s="2"/>
      <c r="E47" s="2">
        <v>658</v>
      </c>
      <c r="F47" s="2"/>
      <c r="G47" s="1">
        <v>26165</v>
      </c>
      <c r="H47" s="1">
        <v>12775</v>
      </c>
      <c r="I47" s="1">
        <v>22095</v>
      </c>
      <c r="J47" s="2">
        <v>367</v>
      </c>
      <c r="K47" s="1">
        <v>1008036</v>
      </c>
      <c r="L47" s="1">
        <v>562474</v>
      </c>
      <c r="M47" s="1">
        <v>1792147</v>
      </c>
      <c r="N47" s="6"/>
      <c r="O47" s="6"/>
    </row>
    <row r="48" spans="1:15" ht="15" thickBot="1" x14ac:dyDescent="0.4">
      <c r="A48" s="41">
        <v>44</v>
      </c>
      <c r="B48" s="39" t="s">
        <v>43</v>
      </c>
      <c r="C48" s="1">
        <v>31321</v>
      </c>
      <c r="D48" s="2"/>
      <c r="E48" s="2">
        <v>746</v>
      </c>
      <c r="F48" s="2"/>
      <c r="G48" s="1">
        <v>15735</v>
      </c>
      <c r="H48" s="1">
        <v>14840</v>
      </c>
      <c r="I48" s="1">
        <v>32165</v>
      </c>
      <c r="J48" s="2">
        <v>766</v>
      </c>
      <c r="K48" s="1">
        <v>396943</v>
      </c>
      <c r="L48" s="1">
        <v>407638</v>
      </c>
      <c r="M48" s="1">
        <v>973764</v>
      </c>
      <c r="N48" s="6"/>
      <c r="O48" s="6"/>
    </row>
    <row r="49" spans="1:15" ht="15" thickBot="1" x14ac:dyDescent="0.4">
      <c r="A49" s="41">
        <v>45</v>
      </c>
      <c r="B49" s="39" t="s">
        <v>55</v>
      </c>
      <c r="C49" s="1">
        <v>27410</v>
      </c>
      <c r="D49" s="2"/>
      <c r="E49" s="2">
        <v>176</v>
      </c>
      <c r="F49" s="2"/>
      <c r="G49" s="1">
        <v>16530</v>
      </c>
      <c r="H49" s="1">
        <v>10704</v>
      </c>
      <c r="I49" s="1">
        <v>47360</v>
      </c>
      <c r="J49" s="2">
        <v>304</v>
      </c>
      <c r="K49" s="1">
        <v>361668</v>
      </c>
      <c r="L49" s="1">
        <v>624903</v>
      </c>
      <c r="M49" s="1">
        <v>578759</v>
      </c>
      <c r="N49" s="5"/>
      <c r="O49" s="6"/>
    </row>
    <row r="50" spans="1:15" ht="15" thickBot="1" x14ac:dyDescent="0.4">
      <c r="A50" s="41">
        <v>46</v>
      </c>
      <c r="B50" s="39" t="s">
        <v>52</v>
      </c>
      <c r="C50" s="1">
        <v>26044</v>
      </c>
      <c r="D50" s="2"/>
      <c r="E50" s="2">
        <v>101</v>
      </c>
      <c r="F50" s="2"/>
      <c r="G50" s="1">
        <v>7165</v>
      </c>
      <c r="H50" s="1">
        <v>18778</v>
      </c>
      <c r="I50" s="1">
        <v>35601</v>
      </c>
      <c r="J50" s="2">
        <v>138</v>
      </c>
      <c r="K50" s="1">
        <v>918745</v>
      </c>
      <c r="L50" s="1">
        <v>1255897</v>
      </c>
      <c r="M50" s="1">
        <v>731545</v>
      </c>
      <c r="N50" s="6"/>
      <c r="O50" s="6"/>
    </row>
    <row r="51" spans="1:15" ht="15" thickBot="1" x14ac:dyDescent="0.4">
      <c r="A51" s="41">
        <v>47</v>
      </c>
      <c r="B51" s="39" t="s">
        <v>63</v>
      </c>
      <c r="C51" s="1">
        <v>19961</v>
      </c>
      <c r="D51" s="2"/>
      <c r="E51" s="2">
        <v>670</v>
      </c>
      <c r="F51" s="2"/>
      <c r="G51" s="1">
        <v>14821</v>
      </c>
      <c r="H51" s="1">
        <v>4470</v>
      </c>
      <c r="I51" s="1">
        <v>28283</v>
      </c>
      <c r="J51" s="2">
        <v>949</v>
      </c>
      <c r="K51" s="1">
        <v>618784</v>
      </c>
      <c r="L51" s="1">
        <v>876776</v>
      </c>
      <c r="M51" s="1">
        <v>705749</v>
      </c>
      <c r="N51" s="6"/>
      <c r="O51" s="6"/>
    </row>
    <row r="52" spans="1:15" ht="15" thickBot="1" x14ac:dyDescent="0.4">
      <c r="A52" s="41">
        <v>48</v>
      </c>
      <c r="B52" s="39" t="s">
        <v>42</v>
      </c>
      <c r="C52" s="1">
        <v>17281</v>
      </c>
      <c r="D52" s="2"/>
      <c r="E52" s="2">
        <v>508</v>
      </c>
      <c r="F52" s="2"/>
      <c r="G52" s="1">
        <v>12599</v>
      </c>
      <c r="H52" s="1">
        <v>4174</v>
      </c>
      <c r="I52" s="1">
        <v>12709</v>
      </c>
      <c r="J52" s="2">
        <v>374</v>
      </c>
      <c r="K52" s="1">
        <v>755503</v>
      </c>
      <c r="L52" s="1">
        <v>555635</v>
      </c>
      <c r="M52" s="1">
        <v>1359711</v>
      </c>
      <c r="N52" s="5"/>
      <c r="O52" s="6"/>
    </row>
    <row r="53" spans="1:15" ht="15" thickBot="1" x14ac:dyDescent="0.4">
      <c r="A53" s="41">
        <v>49</v>
      </c>
      <c r="B53" s="39" t="s">
        <v>47</v>
      </c>
      <c r="C53" s="1">
        <v>17098</v>
      </c>
      <c r="D53" s="2"/>
      <c r="E53" s="2">
        <v>231</v>
      </c>
      <c r="F53" s="2"/>
      <c r="G53" s="1">
        <v>12684</v>
      </c>
      <c r="H53" s="1">
        <v>4183</v>
      </c>
      <c r="I53" s="1">
        <v>12076</v>
      </c>
      <c r="J53" s="2">
        <v>163</v>
      </c>
      <c r="K53" s="1">
        <v>625015</v>
      </c>
      <c r="L53" s="1">
        <v>441435</v>
      </c>
      <c r="M53" s="1">
        <v>1415872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10123</v>
      </c>
      <c r="D54" s="2"/>
      <c r="E54" s="2">
        <v>174</v>
      </c>
      <c r="F54" s="2"/>
      <c r="G54" s="1">
        <v>7713</v>
      </c>
      <c r="H54" s="1">
        <v>2236</v>
      </c>
      <c r="I54" s="1">
        <v>7531</v>
      </c>
      <c r="J54" s="2">
        <v>129</v>
      </c>
      <c r="K54" s="1">
        <v>808227</v>
      </c>
      <c r="L54" s="1">
        <v>601265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3546</v>
      </c>
      <c r="D55" s="2"/>
      <c r="E55" s="2">
        <v>63</v>
      </c>
      <c r="F55" s="2"/>
      <c r="G55" s="1">
        <v>2246</v>
      </c>
      <c r="H55" s="1">
        <v>1237</v>
      </c>
      <c r="I55" s="1">
        <v>5683</v>
      </c>
      <c r="J55" s="2">
        <v>101</v>
      </c>
      <c r="K55" s="1">
        <v>210293</v>
      </c>
      <c r="L55" s="1">
        <v>337014</v>
      </c>
      <c r="M55" s="1">
        <v>623989</v>
      </c>
      <c r="N55" s="6"/>
      <c r="O55" s="6"/>
    </row>
    <row r="56" spans="1:15" ht="15" thickBot="1" x14ac:dyDescent="0.4">
      <c r="A56" s="58">
        <v>52</v>
      </c>
      <c r="B56" s="54" t="s">
        <v>65</v>
      </c>
      <c r="C56" s="55">
        <v>84307</v>
      </c>
      <c r="D56" s="56"/>
      <c r="E56" s="55">
        <v>1012</v>
      </c>
      <c r="F56" s="56"/>
      <c r="G56" s="55">
        <v>38237</v>
      </c>
      <c r="H56" s="55">
        <v>45058</v>
      </c>
      <c r="I56" s="55">
        <v>24892</v>
      </c>
      <c r="J56" s="56">
        <v>299</v>
      </c>
      <c r="K56" s="55">
        <v>464073</v>
      </c>
      <c r="L56" s="55">
        <v>137018</v>
      </c>
      <c r="M56" s="55">
        <v>3386941</v>
      </c>
      <c r="N56" s="57"/>
      <c r="O56" s="57"/>
    </row>
    <row r="57" spans="1:15" ht="15" thickBot="1" x14ac:dyDescent="0.4">
      <c r="A57" s="41">
        <v>53</v>
      </c>
      <c r="B57" s="40" t="s">
        <v>64</v>
      </c>
      <c r="C57" s="1">
        <v>6476</v>
      </c>
      <c r="D57" s="2"/>
      <c r="E57" s="2">
        <v>104</v>
      </c>
      <c r="F57" s="2"/>
      <c r="G57" s="1">
        <v>4430</v>
      </c>
      <c r="H57" s="1">
        <v>1942</v>
      </c>
      <c r="I57" s="2"/>
      <c r="J57" s="2"/>
      <c r="K57" s="1">
        <v>81044</v>
      </c>
      <c r="L57" s="2"/>
      <c r="M57" s="2"/>
      <c r="N57" s="5"/>
      <c r="O57" s="5"/>
    </row>
    <row r="58" spans="1:15" ht="21.5" thickBot="1" x14ac:dyDescent="0.4">
      <c r="A58" s="50">
        <v>54</v>
      </c>
      <c r="B58" s="51" t="s">
        <v>66</v>
      </c>
      <c r="C58" s="29">
        <v>1491</v>
      </c>
      <c r="D58" s="13"/>
      <c r="E58" s="13">
        <v>23</v>
      </c>
      <c r="F58" s="13"/>
      <c r="G58" s="29">
        <v>1402</v>
      </c>
      <c r="H58" s="13">
        <v>66</v>
      </c>
      <c r="I58" s="13"/>
      <c r="J58" s="13"/>
      <c r="K58" s="29">
        <v>27338</v>
      </c>
      <c r="L58" s="13"/>
      <c r="M58" s="13"/>
      <c r="N58" s="30"/>
      <c r="O58" s="32"/>
    </row>
  </sheetData>
  <mergeCells count="2">
    <mergeCell ref="P1:R1"/>
    <mergeCell ref="U1:Y1"/>
  </mergeCells>
  <hyperlinks>
    <hyperlink ref="B5" r:id="rId1" display="https://www.worldometers.info/coronavirus/usa/texas/" xr:uid="{AEFCFDFE-854E-4390-B123-2B75774339AD}"/>
    <hyperlink ref="B6" r:id="rId2" display="https://www.worldometers.info/coronavirus/usa/california/" xr:uid="{424353B3-293E-4D46-BB95-CCC800584F7C}"/>
    <hyperlink ref="B7" r:id="rId3" display="https://www.worldometers.info/coronavirus/usa/florida/" xr:uid="{3A5652D6-6F0C-4D52-8E05-4A372FEF4802}"/>
    <hyperlink ref="B8" r:id="rId4" display="https://www.worldometers.info/coronavirus/usa/illinois/" xr:uid="{6225FEAF-F84D-4304-9CB3-0AE9919A25AF}"/>
    <hyperlink ref="B9" r:id="rId5" display="https://www.worldometers.info/coronavirus/usa/new-york/" xr:uid="{4F51B458-2023-4102-86FF-830984DFDB4E}"/>
    <hyperlink ref="B10" r:id="rId6" display="https://www.worldometers.info/coronavirus/usa/georgia/" xr:uid="{B1F2F5C4-5837-4446-8106-6D8CA19D1AEE}"/>
    <hyperlink ref="B11" r:id="rId7" display="https://www.worldometers.info/coronavirus/usa/wisconsin/" xr:uid="{2D1C2274-4C40-46BC-B6C8-8B20CC5F376A}"/>
    <hyperlink ref="B12" r:id="rId8" display="https://www.worldometers.info/coronavirus/usa/ohio/" xr:uid="{4D51BA29-0ECE-46A0-8D5A-FADC263FA604}"/>
    <hyperlink ref="B13" r:id="rId9" display="https://www.worldometers.info/coronavirus/usa/tennessee/" xr:uid="{B18960D8-8E8F-46A7-96BB-35C3746BD7B8}"/>
    <hyperlink ref="B14" r:id="rId10" display="https://www.worldometers.info/coronavirus/usa/north-carolina/" xr:uid="{B716A7BC-40BE-41B2-8121-BEDDBF4BE64D}"/>
    <hyperlink ref="B15" r:id="rId11" display="https://www.worldometers.info/coronavirus/usa/michigan/" xr:uid="{92671633-082B-4FDA-8F81-0C5DDAF8968A}"/>
    <hyperlink ref="B16" r:id="rId12" display="https://www.worldometers.info/coronavirus/usa/new-jersey/" xr:uid="{50216C4A-7E19-4C65-9E36-283643CE43CB}"/>
    <hyperlink ref="B17" r:id="rId13" display="https://www.worldometers.info/coronavirus/usa/pennsylvania/" xr:uid="{89A3041B-0214-4DF4-9789-024520E58B35}"/>
    <hyperlink ref="B18" r:id="rId14" display="https://www.worldometers.info/coronavirus/usa/arizona/" xr:uid="{F683560C-A0AD-4CE4-B239-7F2B17347AAB}"/>
    <hyperlink ref="B19" r:id="rId15" display="https://www.worldometers.info/coronavirus/usa/indiana/" xr:uid="{52B3B720-597A-4D9D-9219-12CC2A74EE82}"/>
    <hyperlink ref="B20" r:id="rId16" display="https://www.worldometers.info/coronavirus/usa/missouri/" xr:uid="{CD135665-9627-40E7-83A9-10137AAA8945}"/>
    <hyperlink ref="B21" r:id="rId17" display="https://www.worldometers.info/coronavirus/usa/minnesota/" xr:uid="{2EDEC7E8-D739-44A0-A499-6597E0826713}"/>
    <hyperlink ref="B22" r:id="rId18" display="https://www.worldometers.info/coronavirus/usa/alabama/" xr:uid="{DA3C7266-D082-4DE0-9850-A116E6894B14}"/>
    <hyperlink ref="B23" r:id="rId19" display="https://www.worldometers.info/coronavirus/usa/louisiana/" xr:uid="{F95A36E3-A80C-4BB8-B025-83EC70E17C2A}"/>
    <hyperlink ref="B24" r:id="rId20" display="https://www.worldometers.info/coronavirus/usa/virginia/" xr:uid="{B55B061E-8F2F-47CA-ACF8-0E487F55D0CF}"/>
    <hyperlink ref="B25" r:id="rId21" display="https://www.worldometers.info/coronavirus/usa/iowa/" xr:uid="{E314EED2-5750-4D39-87A5-2DF3C4A0781E}"/>
    <hyperlink ref="B26" r:id="rId22" display="https://www.worldometers.info/coronavirus/usa/south-carolina/" xr:uid="{B62B3299-6450-4227-9F8D-00DC5F4BF810}"/>
    <hyperlink ref="B27" r:id="rId23" display="https://www.worldometers.info/coronavirus/usa/massachusetts/" xr:uid="{8366111D-CFC2-4D02-86E9-DF5C5BA020C2}"/>
    <hyperlink ref="B28" r:id="rId24" display="https://www.worldometers.info/coronavirus/usa/colorado/" xr:uid="{4AFC7D20-049D-49F4-8618-B26398C51B1B}"/>
    <hyperlink ref="B29" r:id="rId25" display="https://www.worldometers.info/coronavirus/usa/maryland/" xr:uid="{2D748C66-9992-42FF-BD7D-2F678E933DD4}"/>
    <hyperlink ref="B30" r:id="rId26" display="https://www.worldometers.info/coronavirus/usa/utah/" xr:uid="{CF77EF4E-7893-45D8-8C2E-7EC38A670D1D}"/>
    <hyperlink ref="B31" r:id="rId27" display="https://www.worldometers.info/coronavirus/usa/oklahoma/" xr:uid="{BD7C46C8-8DC5-479E-BAB7-5A22DB3F8464}"/>
    <hyperlink ref="B32" r:id="rId28" display="https://www.worldometers.info/coronavirus/usa/kentucky/" xr:uid="{D85F3F69-6446-4317-A24E-7FC7D43FBAD1}"/>
    <hyperlink ref="B33" r:id="rId29" display="https://www.worldometers.info/coronavirus/usa/washington/" xr:uid="{46173BAE-4806-4276-A6A0-C29456DC1B19}"/>
    <hyperlink ref="B34" r:id="rId30" display="https://www.worldometers.info/coronavirus/usa/arkansas/" xr:uid="{B222AAED-977D-4C41-963B-9CE6BA7D3B22}"/>
    <hyperlink ref="B35" r:id="rId31" display="https://www.worldometers.info/coronavirus/usa/mississippi/" xr:uid="{80DEAE85-E0EA-484F-B293-BC83BF5C3423}"/>
    <hyperlink ref="B36" r:id="rId32" display="https://www.worldometers.info/coronavirus/usa/kansas/" xr:uid="{53A4B43B-5204-4947-98D9-C0D345DFECB0}"/>
    <hyperlink ref="B37" r:id="rId33" display="https://www.worldometers.info/coronavirus/usa/nevada/" xr:uid="{8C09E977-F709-4D74-BE17-790597C44FEF}"/>
    <hyperlink ref="B38" r:id="rId34" display="https://www.worldometers.info/coronavirus/usa/nebraska/" xr:uid="{2957E537-E0F4-4B6D-9FB4-A4AA9CEBC13C}"/>
    <hyperlink ref="B39" r:id="rId35" display="https://www.worldometers.info/coronavirus/usa/connecticut/" xr:uid="{941C222C-C0B9-44D1-BE59-692206B63841}"/>
    <hyperlink ref="B40" r:id="rId36" display="https://www.worldometers.info/coronavirus/usa/idaho/" xr:uid="{14E12578-1162-43A6-B345-F56D22594B31}"/>
    <hyperlink ref="B41" r:id="rId37" display="https://www.worldometers.info/coronavirus/usa/new-mexico/" xr:uid="{554DD351-A716-45F5-A01A-828200860169}"/>
    <hyperlink ref="B42" r:id="rId38" display="https://www.worldometers.info/coronavirus/usa/south-dakota/" xr:uid="{07E90AEB-A3AF-4C65-97A1-016D45044229}"/>
    <hyperlink ref="B43" r:id="rId39" display="https://www.worldometers.info/coronavirus/usa/north-dakota/" xr:uid="{0F942AAD-C449-4DD0-B13A-8D7583B60463}"/>
    <hyperlink ref="B44" r:id="rId40" display="https://www.worldometers.info/coronavirus/usa/oregon/" xr:uid="{0919BA90-1972-45D3-BA7A-8AB86BD55287}"/>
    <hyperlink ref="B45" r:id="rId41" display="https://www.worldometers.info/coronavirus/usa/montana/" xr:uid="{14C33538-A920-490D-AF9B-1FCD38FEF80E}"/>
    <hyperlink ref="B46" r:id="rId42" display="https://www.worldometers.info/coronavirus/usa/rhode-island/" xr:uid="{8F566870-6809-41EA-8F31-F0C075C173AB}"/>
    <hyperlink ref="B47" r:id="rId43" display="https://www.worldometers.info/coronavirus/usa/west-virginia/" xr:uid="{910ADDE7-9C20-4F6B-A504-C8B06265DD37}"/>
    <hyperlink ref="B48" r:id="rId44" display="https://www.worldometers.info/coronavirus/usa/delaware/" xr:uid="{57AC12A0-5631-458D-96E9-045AB2BC9DCC}"/>
    <hyperlink ref="B49" r:id="rId45" display="https://www.worldometers.info/coronavirus/usa/wyoming/" xr:uid="{1DE66D3D-7637-4F45-B570-18529A8B2146}"/>
    <hyperlink ref="B50" r:id="rId46" display="https://www.worldometers.info/coronavirus/usa/alaska/" xr:uid="{6692CB08-B4A5-4902-AB8A-5D4859834D0F}"/>
    <hyperlink ref="B51" r:id="rId47" display="https://www.worldometers.info/coronavirus/usa/district-of-columbia/" xr:uid="{3CF82BF7-0DF8-4F91-867F-0E5795C1DF64}"/>
    <hyperlink ref="B52" r:id="rId48" display="https://www.worldometers.info/coronavirus/usa/new-hampshire/" xr:uid="{DAAFAD55-3CE3-47BF-804A-251076B82901}"/>
    <hyperlink ref="B53" r:id="rId49" display="https://www.worldometers.info/coronavirus/usa/hawaii/" xr:uid="{4FE481C4-77DF-4902-A07E-074EBA4E1064}"/>
    <hyperlink ref="B54" r:id="rId50" display="https://www.worldometers.info/coronavirus/usa/maine/" xr:uid="{E95A019F-1489-44C0-BCFC-15E074FC1622}"/>
    <hyperlink ref="B55" r:id="rId51" display="https://www.worldometers.info/coronavirus/usa/vermont/" xr:uid="{55347A23-8CE2-4544-8856-899CC78CC3FC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4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230708</v>
      </c>
      <c r="C2" s="2"/>
      <c r="D2" s="1">
        <v>3457</v>
      </c>
      <c r="E2" s="2"/>
      <c r="F2" s="1">
        <v>90702</v>
      </c>
      <c r="G2" s="1">
        <v>136549</v>
      </c>
      <c r="H2" s="1">
        <v>47053</v>
      </c>
      <c r="I2" s="2">
        <v>705</v>
      </c>
      <c r="J2" s="1">
        <v>1587777</v>
      </c>
      <c r="K2" s="1">
        <v>323826</v>
      </c>
      <c r="L2" s="1">
        <v>4903185</v>
      </c>
      <c r="M2" s="42"/>
      <c r="N2" s="35">
        <f>IFERROR(B2/J2,0)</f>
        <v>0.14530252044210237</v>
      </c>
      <c r="O2" s="36">
        <f>IFERROR(I2/H2,0)</f>
        <v>1.4983104159139693E-2</v>
      </c>
      <c r="P2" s="34">
        <f>D2*250</f>
        <v>864250</v>
      </c>
      <c r="Q2" s="37">
        <f>ABS(P2-B2)/B2</f>
        <v>2.746077292508279</v>
      </c>
    </row>
    <row r="3" spans="1:17" ht="15" thickBot="1" x14ac:dyDescent="0.35">
      <c r="A3" s="39" t="s">
        <v>52</v>
      </c>
      <c r="B3" s="1">
        <v>26044</v>
      </c>
      <c r="C3" s="2"/>
      <c r="D3" s="2">
        <v>101</v>
      </c>
      <c r="E3" s="2"/>
      <c r="F3" s="1">
        <v>7165</v>
      </c>
      <c r="G3" s="1">
        <v>18778</v>
      </c>
      <c r="H3" s="1">
        <v>35601</v>
      </c>
      <c r="I3" s="2">
        <v>138</v>
      </c>
      <c r="J3" s="1">
        <v>918745</v>
      </c>
      <c r="K3" s="1">
        <v>1255897</v>
      </c>
      <c r="L3" s="1">
        <v>731545</v>
      </c>
      <c r="M3" s="42"/>
      <c r="N3" s="35">
        <f>IFERROR(B3/J3,0)</f>
        <v>2.8347365155728738E-2</v>
      </c>
      <c r="O3" s="36">
        <f>IFERROR(I3/H3,0)</f>
        <v>3.8762956096738857E-3</v>
      </c>
      <c r="P3" s="34">
        <f>D3*250</f>
        <v>25250</v>
      </c>
      <c r="Q3" s="37">
        <f>ABS(P3-B3)/B3</f>
        <v>3.0486868376593458E-2</v>
      </c>
    </row>
    <row r="4" spans="1:17" ht="15" thickBot="1" x14ac:dyDescent="0.35">
      <c r="A4" s="39" t="s">
        <v>33</v>
      </c>
      <c r="B4" s="1">
        <v>295334</v>
      </c>
      <c r="C4" s="2"/>
      <c r="D4" s="1">
        <v>6457</v>
      </c>
      <c r="E4" s="2"/>
      <c r="F4" s="1">
        <v>47890</v>
      </c>
      <c r="G4" s="1">
        <v>240987</v>
      </c>
      <c r="H4" s="1">
        <v>40575</v>
      </c>
      <c r="I4" s="2">
        <v>887</v>
      </c>
      <c r="J4" s="1">
        <v>2439522</v>
      </c>
      <c r="K4" s="1">
        <v>335158</v>
      </c>
      <c r="L4" s="1">
        <v>7278717</v>
      </c>
      <c r="M4" s="42"/>
      <c r="N4" s="35">
        <f>IFERROR(B4/J4,0)</f>
        <v>0.12106224088161534</v>
      </c>
      <c r="O4" s="36">
        <f>IFERROR(I4/H4,0)</f>
        <v>2.18607516943931E-2</v>
      </c>
      <c r="P4" s="34">
        <f>D4*250</f>
        <v>1614250</v>
      </c>
      <c r="Q4" s="37">
        <f>ABS(P4-B4)/B4</f>
        <v>4.4658454495588042</v>
      </c>
    </row>
    <row r="5" spans="1:17" ht="12.5" customHeight="1" thickBot="1" x14ac:dyDescent="0.35">
      <c r="A5" s="39" t="s">
        <v>34</v>
      </c>
      <c r="B5" s="1">
        <v>143821</v>
      </c>
      <c r="C5" s="2"/>
      <c r="D5" s="1">
        <v>2337</v>
      </c>
      <c r="E5" s="2"/>
      <c r="F5" s="1">
        <v>123722</v>
      </c>
      <c r="G5" s="1">
        <v>17762</v>
      </c>
      <c r="H5" s="1">
        <v>47658</v>
      </c>
      <c r="I5" s="2">
        <v>774</v>
      </c>
      <c r="J5" s="1">
        <v>1697010</v>
      </c>
      <c r="K5" s="1">
        <v>562333</v>
      </c>
      <c r="L5" s="1">
        <v>3017804</v>
      </c>
      <c r="M5" s="42"/>
      <c r="N5" s="35">
        <f>IFERROR(B5/J5,0)</f>
        <v>8.4749647910147843E-2</v>
      </c>
      <c r="O5" s="36">
        <f>IFERROR(I5/H5,0)</f>
        <v>1.6240715095052247E-2</v>
      </c>
      <c r="P5" s="34">
        <f>D5*250</f>
        <v>584250</v>
      </c>
      <c r="Q5" s="37">
        <f>ABS(P5-B5)/B5</f>
        <v>3.0623413826909838</v>
      </c>
    </row>
    <row r="6" spans="1:17" ht="15" thickBot="1" x14ac:dyDescent="0.35">
      <c r="A6" s="39" t="s">
        <v>10</v>
      </c>
      <c r="B6" s="1">
        <v>1107361</v>
      </c>
      <c r="C6" s="2"/>
      <c r="D6" s="1">
        <v>18678</v>
      </c>
      <c r="E6" s="2"/>
      <c r="F6" s="1">
        <v>534808</v>
      </c>
      <c r="G6" s="1">
        <v>553875</v>
      </c>
      <c r="H6" s="1">
        <v>28026</v>
      </c>
      <c r="I6" s="2">
        <v>473</v>
      </c>
      <c r="J6" s="1">
        <v>21971832</v>
      </c>
      <c r="K6" s="1">
        <v>556077</v>
      </c>
      <c r="L6" s="1">
        <v>39512223</v>
      </c>
      <c r="M6" s="42"/>
      <c r="N6" s="35">
        <f>IFERROR(B6/J6,0)</f>
        <v>5.0399120109784201E-2</v>
      </c>
      <c r="O6" s="36">
        <f>IFERROR(I6/H6,0)</f>
        <v>1.6877185470634409E-2</v>
      </c>
      <c r="P6" s="34">
        <f>D6*250</f>
        <v>4669500</v>
      </c>
      <c r="Q6" s="37">
        <f>ABS(P6-B6)/B6</f>
        <v>3.216782061134535</v>
      </c>
    </row>
    <row r="7" spans="1:17" ht="15" thickBot="1" x14ac:dyDescent="0.35">
      <c r="A7" s="39" t="s">
        <v>18</v>
      </c>
      <c r="B7" s="1">
        <v>194679</v>
      </c>
      <c r="C7" s="2"/>
      <c r="D7" s="1">
        <v>2787</v>
      </c>
      <c r="E7" s="2"/>
      <c r="F7" s="1">
        <v>53170</v>
      </c>
      <c r="G7" s="1">
        <v>138722</v>
      </c>
      <c r="H7" s="1">
        <v>33806</v>
      </c>
      <c r="I7" s="2">
        <v>484</v>
      </c>
      <c r="J7" s="1">
        <v>1589395</v>
      </c>
      <c r="K7" s="1">
        <v>275997</v>
      </c>
      <c r="L7" s="1">
        <v>5758736</v>
      </c>
      <c r="M7" s="42"/>
      <c r="N7" s="35">
        <f>IFERROR(B7/J7,0)</f>
        <v>0.12248622903683477</v>
      </c>
      <c r="O7" s="36">
        <f>IFERROR(I7/H7,0)</f>
        <v>1.4316985150564988E-2</v>
      </c>
      <c r="P7" s="34">
        <f>D7*250</f>
        <v>696750</v>
      </c>
      <c r="Q7" s="37">
        <f>ABS(P7-B7)/B7</f>
        <v>2.5789684557656449</v>
      </c>
    </row>
    <row r="8" spans="1:17" ht="15" thickBot="1" x14ac:dyDescent="0.35">
      <c r="A8" s="39" t="s">
        <v>23</v>
      </c>
      <c r="B8" s="1">
        <v>101469</v>
      </c>
      <c r="C8" s="2"/>
      <c r="D8" s="1">
        <v>4828</v>
      </c>
      <c r="E8" s="2"/>
      <c r="F8" s="1">
        <v>46749</v>
      </c>
      <c r="G8" s="1">
        <v>49892</v>
      </c>
      <c r="H8" s="1">
        <v>28460</v>
      </c>
      <c r="I8" s="1">
        <v>1354</v>
      </c>
      <c r="J8" s="1">
        <v>2922017</v>
      </c>
      <c r="K8" s="1">
        <v>819574</v>
      </c>
      <c r="L8" s="1">
        <v>3565287</v>
      </c>
      <c r="M8" s="43"/>
      <c r="N8" s="35">
        <f>IFERROR(B8/J8,0)</f>
        <v>3.4725670658315812E-2</v>
      </c>
      <c r="O8" s="36">
        <f>IFERROR(I8/H8,0)</f>
        <v>4.7575544624033732E-2</v>
      </c>
      <c r="P8" s="34">
        <f>D8*250</f>
        <v>1207000</v>
      </c>
      <c r="Q8" s="37">
        <f>ABS(P8-B8)/B8</f>
        <v>10.895258650425253</v>
      </c>
    </row>
    <row r="9" spans="1:17" ht="15" thickBot="1" x14ac:dyDescent="0.35">
      <c r="A9" s="39" t="s">
        <v>43</v>
      </c>
      <c r="B9" s="1">
        <v>31321</v>
      </c>
      <c r="C9" s="2"/>
      <c r="D9" s="2">
        <v>746</v>
      </c>
      <c r="E9" s="2"/>
      <c r="F9" s="1">
        <v>15735</v>
      </c>
      <c r="G9" s="1">
        <v>14840</v>
      </c>
      <c r="H9" s="1">
        <v>32165</v>
      </c>
      <c r="I9" s="2">
        <v>766</v>
      </c>
      <c r="J9" s="1">
        <v>396943</v>
      </c>
      <c r="K9" s="1">
        <v>407638</v>
      </c>
      <c r="L9" s="1">
        <v>973764</v>
      </c>
      <c r="M9" s="42"/>
      <c r="N9" s="35">
        <f>IFERROR(B9/J9,0)</f>
        <v>7.8905535555482784E-2</v>
      </c>
      <c r="O9" s="36">
        <f>IFERROR(I9/H9,0)</f>
        <v>2.3814705425151562E-2</v>
      </c>
      <c r="P9" s="34">
        <f>D9*250</f>
        <v>186500</v>
      </c>
      <c r="Q9" s="37">
        <f>ABS(P9-B9)/B9</f>
        <v>4.954471440886306</v>
      </c>
    </row>
    <row r="10" spans="1:17" ht="15" thickBot="1" x14ac:dyDescent="0.35">
      <c r="A10" s="39" t="s">
        <v>63</v>
      </c>
      <c r="B10" s="1">
        <v>19961</v>
      </c>
      <c r="C10" s="2"/>
      <c r="D10" s="2">
        <v>670</v>
      </c>
      <c r="E10" s="2"/>
      <c r="F10" s="1">
        <v>14821</v>
      </c>
      <c r="G10" s="1">
        <v>4470</v>
      </c>
      <c r="H10" s="1">
        <v>28283</v>
      </c>
      <c r="I10" s="2">
        <v>949</v>
      </c>
      <c r="J10" s="1">
        <v>618784</v>
      </c>
      <c r="K10" s="1">
        <v>876776</v>
      </c>
      <c r="L10" s="1">
        <v>705749</v>
      </c>
      <c r="M10" s="42"/>
      <c r="N10" s="35">
        <f>IFERROR(B10/J10,0)</f>
        <v>3.2258429435796661E-2</v>
      </c>
      <c r="O10" s="36">
        <f>IFERROR(I10/H10,0)</f>
        <v>3.3553724852384822E-2</v>
      </c>
      <c r="P10" s="34">
        <f>D10*250</f>
        <v>167500</v>
      </c>
      <c r="Q10" s="37">
        <f>ABS(P10-B10)/B10</f>
        <v>7.3913631581584092</v>
      </c>
    </row>
    <row r="11" spans="1:17" ht="15" thickBot="1" x14ac:dyDescent="0.35">
      <c r="A11" s="39" t="s">
        <v>13</v>
      </c>
      <c r="B11" s="1">
        <v>931827</v>
      </c>
      <c r="C11" s="2"/>
      <c r="D11" s="1">
        <v>17946</v>
      </c>
      <c r="E11" s="2"/>
      <c r="F11" s="1">
        <v>634226</v>
      </c>
      <c r="G11" s="1">
        <v>279655</v>
      </c>
      <c r="H11" s="1">
        <v>43386</v>
      </c>
      <c r="I11" s="2">
        <v>836</v>
      </c>
      <c r="J11" s="1">
        <v>11570159</v>
      </c>
      <c r="K11" s="1">
        <v>538705</v>
      </c>
      <c r="L11" s="1">
        <v>21477737</v>
      </c>
      <c r="M11" s="42"/>
      <c r="N11" s="35">
        <f>IFERROR(B11/J11,0)</f>
        <v>8.0537095471203121E-2</v>
      </c>
      <c r="O11" s="36">
        <f>IFERROR(I11/H11,0)</f>
        <v>1.9268888581570092E-2</v>
      </c>
      <c r="P11" s="34">
        <f>D11*250</f>
        <v>4486500</v>
      </c>
      <c r="Q11" s="37">
        <f>ABS(P11-B11)/B11</f>
        <v>3.814734923971939</v>
      </c>
    </row>
    <row r="12" spans="1:17" ht="15" thickBot="1" x14ac:dyDescent="0.35">
      <c r="A12" s="39" t="s">
        <v>16</v>
      </c>
      <c r="B12" s="1">
        <v>446804</v>
      </c>
      <c r="C12" s="2"/>
      <c r="D12" s="1">
        <v>9179</v>
      </c>
      <c r="E12" s="2"/>
      <c r="F12" s="1">
        <v>280092</v>
      </c>
      <c r="G12" s="1">
        <v>157533</v>
      </c>
      <c r="H12" s="1">
        <v>42082</v>
      </c>
      <c r="I12" s="2">
        <v>865</v>
      </c>
      <c r="J12" s="1">
        <v>4440549</v>
      </c>
      <c r="K12" s="1">
        <v>418232</v>
      </c>
      <c r="L12" s="1">
        <v>10617423</v>
      </c>
      <c r="M12" s="42"/>
      <c r="N12" s="35">
        <f>IFERROR(B12/J12,0)</f>
        <v>0.10061909011701031</v>
      </c>
      <c r="O12" s="36">
        <f>IFERROR(I12/H12,0)</f>
        <v>2.0555106696449787E-2</v>
      </c>
      <c r="P12" s="34">
        <f>D12*250</f>
        <v>2294750</v>
      </c>
      <c r="Q12" s="37">
        <f>ABS(P12-B12)/B12</f>
        <v>4.1359208959633307</v>
      </c>
    </row>
    <row r="13" spans="1:17" ht="13.5" thickBot="1" x14ac:dyDescent="0.35">
      <c r="A13" s="40" t="s">
        <v>64</v>
      </c>
      <c r="B13" s="1">
        <v>6476</v>
      </c>
      <c r="C13" s="2"/>
      <c r="D13" s="2">
        <v>104</v>
      </c>
      <c r="E13" s="2"/>
      <c r="F13" s="1">
        <v>4430</v>
      </c>
      <c r="G13" s="1">
        <v>1942</v>
      </c>
      <c r="H13" s="2"/>
      <c r="I13" s="2"/>
      <c r="J13" s="1">
        <v>81044</v>
      </c>
      <c r="K13" s="2"/>
      <c r="L13" s="2"/>
      <c r="M13" s="42"/>
      <c r="N13" s="35">
        <f>IFERROR(B13/J13,0)</f>
        <v>7.9907210897783923E-2</v>
      </c>
      <c r="O13" s="36">
        <f>IFERROR(I13/H13,0)</f>
        <v>0</v>
      </c>
      <c r="P13" s="34">
        <f>D13*250</f>
        <v>26000</v>
      </c>
      <c r="Q13" s="37">
        <f>ABS(P13-B13)/B13</f>
        <v>3.0148239654107472</v>
      </c>
    </row>
    <row r="14" spans="1:17" ht="15" thickBot="1" x14ac:dyDescent="0.35">
      <c r="A14" s="39" t="s">
        <v>47</v>
      </c>
      <c r="B14" s="1">
        <v>17098</v>
      </c>
      <c r="C14" s="2"/>
      <c r="D14" s="2">
        <v>231</v>
      </c>
      <c r="E14" s="2"/>
      <c r="F14" s="1">
        <v>12684</v>
      </c>
      <c r="G14" s="1">
        <v>4183</v>
      </c>
      <c r="H14" s="1">
        <v>12076</v>
      </c>
      <c r="I14" s="2">
        <v>163</v>
      </c>
      <c r="J14" s="1">
        <v>625015</v>
      </c>
      <c r="K14" s="1">
        <v>441435</v>
      </c>
      <c r="L14" s="1">
        <v>1415872</v>
      </c>
      <c r="M14" s="42"/>
      <c r="N14" s="35">
        <f>IFERROR(B14/J14,0)</f>
        <v>2.7356143452557137E-2</v>
      </c>
      <c r="O14" s="36">
        <f>IFERROR(I14/H14,0)</f>
        <v>1.3497846969195098E-2</v>
      </c>
      <c r="P14" s="34">
        <f>D14*250</f>
        <v>57750</v>
      </c>
      <c r="Q14" s="37">
        <f>ABS(P14-B14)/B14</f>
        <v>2.377588021990876</v>
      </c>
    </row>
    <row r="15" spans="1:17" ht="15" thickBot="1" x14ac:dyDescent="0.35">
      <c r="A15" s="39" t="s">
        <v>49</v>
      </c>
      <c r="B15" s="1">
        <v>90834</v>
      </c>
      <c r="C15" s="2"/>
      <c r="D15" s="2">
        <v>847</v>
      </c>
      <c r="E15" s="2"/>
      <c r="F15" s="1">
        <v>37504</v>
      </c>
      <c r="G15" s="1">
        <v>52483</v>
      </c>
      <c r="H15" s="1">
        <v>50829</v>
      </c>
      <c r="I15" s="2">
        <v>474</v>
      </c>
      <c r="J15" s="1">
        <v>675719</v>
      </c>
      <c r="K15" s="1">
        <v>378117</v>
      </c>
      <c r="L15" s="1">
        <v>1787065</v>
      </c>
      <c r="M15" s="42"/>
      <c r="N15" s="35">
        <f>IFERROR(B15/J15,0)</f>
        <v>0.13442570062407599</v>
      </c>
      <c r="O15" s="36">
        <f>IFERROR(I15/H15,0)</f>
        <v>9.3253851147966707E-3</v>
      </c>
      <c r="P15" s="34">
        <f>D15*250</f>
        <v>211750</v>
      </c>
      <c r="Q15" s="37">
        <f>ABS(P15-B15)/B15</f>
        <v>1.3311755510051302</v>
      </c>
    </row>
    <row r="16" spans="1:17" ht="15" thickBot="1" x14ac:dyDescent="0.35">
      <c r="A16" s="39" t="s">
        <v>12</v>
      </c>
      <c r="B16" s="1">
        <v>646286</v>
      </c>
      <c r="C16" s="2"/>
      <c r="D16" s="1">
        <v>11952</v>
      </c>
      <c r="E16" s="2"/>
      <c r="F16" s="1">
        <v>337881</v>
      </c>
      <c r="G16" s="1">
        <v>296453</v>
      </c>
      <c r="H16" s="1">
        <v>51002</v>
      </c>
      <c r="I16" s="2">
        <v>943</v>
      </c>
      <c r="J16" s="1">
        <v>9708982</v>
      </c>
      <c r="K16" s="1">
        <v>766187</v>
      </c>
      <c r="L16" s="1">
        <v>12671821</v>
      </c>
      <c r="M16" s="42"/>
      <c r="N16" s="35">
        <f>IFERROR(B16/J16,0)</f>
        <v>6.6565784136792094E-2</v>
      </c>
      <c r="O16" s="36">
        <f>IFERROR(I16/H16,0)</f>
        <v>1.8489471001137209E-2</v>
      </c>
      <c r="P16" s="34">
        <f>D16*250</f>
        <v>2988000</v>
      </c>
      <c r="Q16" s="37">
        <f>ABS(P16-B16)/B16</f>
        <v>3.6233401311493671</v>
      </c>
    </row>
    <row r="17" spans="1:17" ht="15" thickBot="1" x14ac:dyDescent="0.35">
      <c r="A17" s="39" t="s">
        <v>27</v>
      </c>
      <c r="B17" s="1">
        <v>289183</v>
      </c>
      <c r="C17" s="2"/>
      <c r="D17" s="1">
        <v>5246</v>
      </c>
      <c r="E17" s="2"/>
      <c r="F17" s="1">
        <v>163741</v>
      </c>
      <c r="G17" s="1">
        <v>120196</v>
      </c>
      <c r="H17" s="1">
        <v>42955</v>
      </c>
      <c r="I17" s="2">
        <v>779</v>
      </c>
      <c r="J17" s="1">
        <v>3846380</v>
      </c>
      <c r="K17" s="1">
        <v>571339</v>
      </c>
      <c r="L17" s="1">
        <v>6732219</v>
      </c>
      <c r="M17" s="42"/>
      <c r="N17" s="35">
        <f>IFERROR(B17/J17,0)</f>
        <v>7.5183159230237259E-2</v>
      </c>
      <c r="O17" s="36">
        <f>IFERROR(I17/H17,0)</f>
        <v>1.8135257827959491E-2</v>
      </c>
      <c r="P17" s="34">
        <f>D17*250</f>
        <v>1311500</v>
      </c>
      <c r="Q17" s="37">
        <f>ABS(P17-B17)/B17</f>
        <v>3.535190519498034</v>
      </c>
    </row>
    <row r="18" spans="1:17" ht="15" thickBot="1" x14ac:dyDescent="0.35">
      <c r="A18" s="39" t="s">
        <v>41</v>
      </c>
      <c r="B18" s="1">
        <v>207675</v>
      </c>
      <c r="C18" s="2"/>
      <c r="D18" s="1">
        <v>2160</v>
      </c>
      <c r="E18" s="2"/>
      <c r="F18" s="1">
        <v>115734</v>
      </c>
      <c r="G18" s="1">
        <v>89781</v>
      </c>
      <c r="H18" s="1">
        <v>65823</v>
      </c>
      <c r="I18" s="2">
        <v>685</v>
      </c>
      <c r="J18" s="1">
        <v>1156234</v>
      </c>
      <c r="K18" s="1">
        <v>366469</v>
      </c>
      <c r="L18" s="1">
        <v>3155070</v>
      </c>
      <c r="M18" s="42"/>
      <c r="N18" s="35">
        <f>IFERROR(B18/J18,0)</f>
        <v>0.17961329627047812</v>
      </c>
      <c r="O18" s="36">
        <f>IFERROR(I18/H18,0)</f>
        <v>1.0406696747337556E-2</v>
      </c>
      <c r="P18" s="34">
        <f>D18*250</f>
        <v>540000</v>
      </c>
      <c r="Q18" s="37">
        <f>ABS(P18-B18)/B18</f>
        <v>1.6002166847237269</v>
      </c>
    </row>
    <row r="19" spans="1:17" ht="15" thickBot="1" x14ac:dyDescent="0.35">
      <c r="A19" s="39" t="s">
        <v>45</v>
      </c>
      <c r="B19" s="1">
        <v>136640</v>
      </c>
      <c r="C19" s="2"/>
      <c r="D19" s="1">
        <v>1410</v>
      </c>
      <c r="E19" s="2"/>
      <c r="F19" s="1">
        <v>81736</v>
      </c>
      <c r="G19" s="1">
        <v>53494</v>
      </c>
      <c r="H19" s="1">
        <v>46902</v>
      </c>
      <c r="I19" s="2">
        <v>484</v>
      </c>
      <c r="J19" s="1">
        <v>763893</v>
      </c>
      <c r="K19" s="1">
        <v>262208</v>
      </c>
      <c r="L19" s="1">
        <v>2913314</v>
      </c>
      <c r="M19" s="42"/>
      <c r="N19" s="35">
        <f>IFERROR(B19/J19,0)</f>
        <v>0.17887321915503873</v>
      </c>
      <c r="O19" s="36">
        <f>IFERROR(I19/H19,0)</f>
        <v>1.0319389365059059E-2</v>
      </c>
      <c r="P19" s="34">
        <f>D19*250</f>
        <v>352500</v>
      </c>
      <c r="Q19" s="37">
        <f>ABS(P19-B19)/B19</f>
        <v>1.5797716627634661</v>
      </c>
    </row>
    <row r="20" spans="1:17" ht="15" thickBot="1" x14ac:dyDescent="0.35">
      <c r="A20" s="39" t="s">
        <v>38</v>
      </c>
      <c r="B20" s="1">
        <v>155908</v>
      </c>
      <c r="C20" s="2"/>
      <c r="D20" s="1">
        <v>1783</v>
      </c>
      <c r="E20" s="2"/>
      <c r="F20" s="1">
        <v>26156</v>
      </c>
      <c r="G20" s="1">
        <v>127969</v>
      </c>
      <c r="H20" s="1">
        <v>34897</v>
      </c>
      <c r="I20" s="2">
        <v>399</v>
      </c>
      <c r="J20" s="1">
        <v>2604549</v>
      </c>
      <c r="K20" s="1">
        <v>582977</v>
      </c>
      <c r="L20" s="1">
        <v>4467673</v>
      </c>
      <c r="M20" s="42"/>
      <c r="N20" s="35">
        <f>IFERROR(B20/J20,0)</f>
        <v>5.985988361132772E-2</v>
      </c>
      <c r="O20" s="36">
        <f>IFERROR(I20/H20,0)</f>
        <v>1.1433647591483508E-2</v>
      </c>
      <c r="P20" s="34">
        <f>D20*250</f>
        <v>445750</v>
      </c>
      <c r="Q20" s="37">
        <f>ABS(P20-B20)/B20</f>
        <v>1.8590579059445314</v>
      </c>
    </row>
    <row r="21" spans="1:17" ht="15" thickBot="1" x14ac:dyDescent="0.35">
      <c r="A21" s="39" t="s">
        <v>14</v>
      </c>
      <c r="B21" s="1">
        <v>216709</v>
      </c>
      <c r="C21" s="2"/>
      <c r="D21" s="1">
        <v>6233</v>
      </c>
      <c r="E21" s="2"/>
      <c r="F21" s="1">
        <v>185960</v>
      </c>
      <c r="G21" s="1">
        <v>24516</v>
      </c>
      <c r="H21" s="1">
        <v>46616</v>
      </c>
      <c r="I21" s="1">
        <v>1341</v>
      </c>
      <c r="J21" s="1">
        <v>3286083</v>
      </c>
      <c r="K21" s="1">
        <v>706868</v>
      </c>
      <c r="L21" s="1">
        <v>4648794</v>
      </c>
      <c r="M21" s="42"/>
      <c r="N21" s="35">
        <f>IFERROR(B21/J21,0)</f>
        <v>6.5947512585652887E-2</v>
      </c>
      <c r="O21" s="36">
        <f>IFERROR(I21/H21,0)</f>
        <v>2.8766946970997083E-2</v>
      </c>
      <c r="P21" s="34">
        <f>D21*250</f>
        <v>1558250</v>
      </c>
      <c r="Q21" s="37">
        <f>ABS(P21-B21)/B21</f>
        <v>6.1905181602979109</v>
      </c>
    </row>
    <row r="22" spans="1:17" ht="15" thickBot="1" x14ac:dyDescent="0.35">
      <c r="A22" s="39" t="s">
        <v>39</v>
      </c>
      <c r="B22" s="1">
        <v>10123</v>
      </c>
      <c r="C22" s="2"/>
      <c r="D22" s="2">
        <v>174</v>
      </c>
      <c r="E22" s="2"/>
      <c r="F22" s="1">
        <v>7713</v>
      </c>
      <c r="G22" s="1">
        <v>2236</v>
      </c>
      <c r="H22" s="1">
        <v>7531</v>
      </c>
      <c r="I22" s="2">
        <v>129</v>
      </c>
      <c r="J22" s="1">
        <v>808227</v>
      </c>
      <c r="K22" s="1">
        <v>601265</v>
      </c>
      <c r="L22" s="1">
        <v>1344212</v>
      </c>
      <c r="M22" s="42"/>
      <c r="N22" s="35">
        <f>IFERROR(B22/J22,0)</f>
        <v>1.2524946580601737E-2</v>
      </c>
      <c r="O22" s="36">
        <f>IFERROR(I22/H22,0)</f>
        <v>1.7129199309520646E-2</v>
      </c>
      <c r="P22" s="34">
        <f>D22*250</f>
        <v>43500</v>
      </c>
      <c r="Q22" s="37">
        <f>ABS(P22-B22)/B22</f>
        <v>3.2971451150844611</v>
      </c>
    </row>
    <row r="23" spans="1:17" ht="15" thickBot="1" x14ac:dyDescent="0.35">
      <c r="A23" s="39" t="s">
        <v>26</v>
      </c>
      <c r="B23" s="1">
        <v>179971</v>
      </c>
      <c r="C23" s="2"/>
      <c r="D23" s="1">
        <v>4415</v>
      </c>
      <c r="E23" s="2"/>
      <c r="F23" s="1">
        <v>8498</v>
      </c>
      <c r="G23" s="1">
        <v>167058</v>
      </c>
      <c r="H23" s="1">
        <v>29769</v>
      </c>
      <c r="I23" s="2">
        <v>730</v>
      </c>
      <c r="J23" s="1">
        <v>4090832</v>
      </c>
      <c r="K23" s="1">
        <v>676654</v>
      </c>
      <c r="L23" s="1">
        <v>6045680</v>
      </c>
      <c r="M23" s="42"/>
      <c r="N23" s="35">
        <f>IFERROR(B23/J23,0)</f>
        <v>4.3993740148703248E-2</v>
      </c>
      <c r="O23" s="36">
        <f>IFERROR(I23/H23,0)</f>
        <v>2.4522153918505828E-2</v>
      </c>
      <c r="P23" s="34">
        <f>D23*250</f>
        <v>1103750</v>
      </c>
      <c r="Q23" s="37">
        <f>ABS(P23-B23)/B23</f>
        <v>5.1329325280184026</v>
      </c>
    </row>
    <row r="24" spans="1:17" ht="15" thickBot="1" x14ac:dyDescent="0.35">
      <c r="A24" s="39" t="s">
        <v>17</v>
      </c>
      <c r="B24" s="1">
        <v>204155</v>
      </c>
      <c r="C24" s="2"/>
      <c r="D24" s="1">
        <v>10488</v>
      </c>
      <c r="E24" s="2"/>
      <c r="F24" s="1">
        <v>156339</v>
      </c>
      <c r="G24" s="1">
        <v>37328</v>
      </c>
      <c r="H24" s="1">
        <v>29620</v>
      </c>
      <c r="I24" s="1">
        <v>1522</v>
      </c>
      <c r="J24" s="1">
        <v>7757482</v>
      </c>
      <c r="K24" s="1">
        <v>1125496</v>
      </c>
      <c r="L24" s="1">
        <v>6892503</v>
      </c>
      <c r="M24" s="42"/>
      <c r="N24" s="35">
        <f>IFERROR(B24/J24,0)</f>
        <v>2.6317173536464539E-2</v>
      </c>
      <c r="O24" s="36">
        <f>IFERROR(I24/H24,0)</f>
        <v>5.1384199864956112E-2</v>
      </c>
      <c r="P24" s="34">
        <f>D24*250</f>
        <v>2622000</v>
      </c>
      <c r="Q24" s="37">
        <f>ABS(P24-B24)/B24</f>
        <v>11.843182875756165</v>
      </c>
    </row>
    <row r="25" spans="1:17" ht="15" thickBot="1" x14ac:dyDescent="0.35">
      <c r="A25" s="39" t="s">
        <v>11</v>
      </c>
      <c r="B25" s="1">
        <v>329021</v>
      </c>
      <c r="C25" s="2"/>
      <c r="D25" s="1">
        <v>8875</v>
      </c>
      <c r="E25" s="2"/>
      <c r="F25" s="1">
        <v>152267</v>
      </c>
      <c r="G25" s="1">
        <v>167879</v>
      </c>
      <c r="H25" s="1">
        <v>32945</v>
      </c>
      <c r="I25" s="2">
        <v>889</v>
      </c>
      <c r="J25" s="1">
        <v>6581925</v>
      </c>
      <c r="K25" s="1">
        <v>659059</v>
      </c>
      <c r="L25" s="1">
        <v>9986857</v>
      </c>
      <c r="M25" s="42"/>
      <c r="N25" s="35">
        <f>IFERROR(B25/J25,0)</f>
        <v>4.9988567174496824E-2</v>
      </c>
      <c r="O25" s="36">
        <f>IFERROR(I25/H25,0)</f>
        <v>2.698436788587039E-2</v>
      </c>
      <c r="P25" s="34">
        <f>D25*250</f>
        <v>2218750</v>
      </c>
      <c r="Q25" s="37">
        <f>ABS(P25-B25)/B25</f>
        <v>5.7434905370781806</v>
      </c>
    </row>
    <row r="26" spans="1:17" ht="15" thickBot="1" x14ac:dyDescent="0.35">
      <c r="A26" s="39" t="s">
        <v>32</v>
      </c>
      <c r="B26" s="1">
        <v>262952</v>
      </c>
      <c r="C26" s="2"/>
      <c r="D26" s="1">
        <v>3257</v>
      </c>
      <c r="E26" s="2"/>
      <c r="F26" s="1">
        <v>211513</v>
      </c>
      <c r="G26" s="1">
        <v>48182</v>
      </c>
      <c r="H26" s="1">
        <v>46626</v>
      </c>
      <c r="I26" s="2">
        <v>578</v>
      </c>
      <c r="J26" s="1">
        <v>3712110</v>
      </c>
      <c r="K26" s="1">
        <v>658218</v>
      </c>
      <c r="L26" s="1">
        <v>5639632</v>
      </c>
      <c r="M26" s="42"/>
      <c r="N26" s="35">
        <f>IFERROR(B26/J26,0)</f>
        <v>7.0836262934018651E-2</v>
      </c>
      <c r="O26" s="36">
        <f>IFERROR(I26/H26,0)</f>
        <v>1.2396516964783597E-2</v>
      </c>
      <c r="P26" s="34">
        <f>D26*250</f>
        <v>814250</v>
      </c>
      <c r="Q26" s="37">
        <f>ABS(P26-B26)/B26</f>
        <v>2.0965727585262708</v>
      </c>
    </row>
    <row r="27" spans="1:17" ht="15" thickBot="1" x14ac:dyDescent="0.35">
      <c r="A27" s="39" t="s">
        <v>30</v>
      </c>
      <c r="B27" s="1">
        <v>142401</v>
      </c>
      <c r="C27" s="2"/>
      <c r="D27" s="1">
        <v>3657</v>
      </c>
      <c r="E27" s="2"/>
      <c r="F27" s="1">
        <v>116683</v>
      </c>
      <c r="G27" s="1">
        <v>22061</v>
      </c>
      <c r="H27" s="1">
        <v>47847</v>
      </c>
      <c r="I27" s="1">
        <v>1229</v>
      </c>
      <c r="J27" s="1">
        <v>1213935</v>
      </c>
      <c r="K27" s="1">
        <v>407888</v>
      </c>
      <c r="L27" s="1">
        <v>2976149</v>
      </c>
      <c r="M27" s="42"/>
      <c r="N27" s="35">
        <f>IFERROR(B27/J27,0)</f>
        <v>0.1173052922932447</v>
      </c>
      <c r="O27" s="36">
        <f>IFERROR(I27/H27,0)</f>
        <v>2.5686040922105878E-2</v>
      </c>
      <c r="P27" s="34">
        <f>D27*250</f>
        <v>914250</v>
      </c>
      <c r="Q27" s="37">
        <f>ABS(P27-B27)/B27</f>
        <v>5.4202498577959428</v>
      </c>
    </row>
    <row r="28" spans="1:17" ht="15" thickBot="1" x14ac:dyDescent="0.35">
      <c r="A28" s="39" t="s">
        <v>35</v>
      </c>
      <c r="B28" s="1">
        <v>281245</v>
      </c>
      <c r="C28" s="2"/>
      <c r="D28" s="1">
        <v>3785</v>
      </c>
      <c r="E28" s="2"/>
      <c r="F28" s="1">
        <v>73563</v>
      </c>
      <c r="G28" s="1">
        <v>203897</v>
      </c>
      <c r="H28" s="1">
        <v>45825</v>
      </c>
      <c r="I28" s="2">
        <v>617</v>
      </c>
      <c r="J28" s="1">
        <v>3088821</v>
      </c>
      <c r="K28" s="1">
        <v>503276</v>
      </c>
      <c r="L28" s="1">
        <v>6137428</v>
      </c>
      <c r="M28" s="42"/>
      <c r="N28" s="35">
        <f>IFERROR(B28/J28,0)</f>
        <v>9.1052540759079273E-2</v>
      </c>
      <c r="O28" s="36">
        <f>IFERROR(I28/H28,0)</f>
        <v>1.3464266230223678E-2</v>
      </c>
      <c r="P28" s="34">
        <f>D28*250</f>
        <v>946250</v>
      </c>
      <c r="Q28" s="37">
        <f>ABS(P28-B28)/B28</f>
        <v>2.364504257853473</v>
      </c>
    </row>
    <row r="29" spans="1:17" ht="15" thickBot="1" x14ac:dyDescent="0.35">
      <c r="A29" s="39" t="s">
        <v>51</v>
      </c>
      <c r="B29" s="1">
        <v>54542</v>
      </c>
      <c r="C29" s="2"/>
      <c r="D29" s="2">
        <v>600</v>
      </c>
      <c r="E29" s="2"/>
      <c r="F29" s="1">
        <v>38701</v>
      </c>
      <c r="G29" s="1">
        <v>15241</v>
      </c>
      <c r="H29" s="1">
        <v>51032</v>
      </c>
      <c r="I29" s="2">
        <v>561</v>
      </c>
      <c r="J29" s="1">
        <v>608502</v>
      </c>
      <c r="K29" s="1">
        <v>569344</v>
      </c>
      <c r="L29" s="1">
        <v>1068778</v>
      </c>
      <c r="M29" s="43"/>
      <c r="N29" s="35">
        <f>IFERROR(B29/J29,0)</f>
        <v>8.9633230457747057E-2</v>
      </c>
      <c r="O29" s="36">
        <f>IFERROR(I29/H29,0)</f>
        <v>1.0993102367142186E-2</v>
      </c>
      <c r="P29" s="34">
        <f>D29*250</f>
        <v>150000</v>
      </c>
      <c r="Q29" s="37">
        <f>ABS(P29-B29)/B29</f>
        <v>1.7501741776979209</v>
      </c>
    </row>
    <row r="30" spans="1:17" ht="15" thickBot="1" x14ac:dyDescent="0.35">
      <c r="A30" s="39" t="s">
        <v>50</v>
      </c>
      <c r="B30" s="1">
        <v>111661</v>
      </c>
      <c r="C30" s="2"/>
      <c r="D30" s="2">
        <v>897</v>
      </c>
      <c r="E30" s="2"/>
      <c r="F30" s="1">
        <v>56605</v>
      </c>
      <c r="G30" s="1">
        <v>54159</v>
      </c>
      <c r="H30" s="1">
        <v>57724</v>
      </c>
      <c r="I30" s="2">
        <v>464</v>
      </c>
      <c r="J30" s="1">
        <v>699186</v>
      </c>
      <c r="K30" s="1">
        <v>361447</v>
      </c>
      <c r="L30" s="1">
        <v>1934408</v>
      </c>
      <c r="M30" s="42"/>
      <c r="N30" s="35">
        <f>IFERROR(B30/J30,0)</f>
        <v>0.15970142422760181</v>
      </c>
      <c r="O30" s="36">
        <f>IFERROR(I30/H30,0)</f>
        <v>8.038250987457557E-3</v>
      </c>
      <c r="P30" s="34">
        <f>D30*250</f>
        <v>224250</v>
      </c>
      <c r="Q30" s="37">
        <f>ABS(P30-B30)/B30</f>
        <v>1.0083108695068108</v>
      </c>
    </row>
    <row r="31" spans="1:17" ht="15" thickBot="1" x14ac:dyDescent="0.35">
      <c r="A31" s="39" t="s">
        <v>31</v>
      </c>
      <c r="B31" s="1">
        <v>131733</v>
      </c>
      <c r="C31" s="2"/>
      <c r="D31" s="1">
        <v>2011</v>
      </c>
      <c r="E31" s="2"/>
      <c r="F31" s="1">
        <v>79475</v>
      </c>
      <c r="G31" s="1">
        <v>50247</v>
      </c>
      <c r="H31" s="1">
        <v>42768</v>
      </c>
      <c r="I31" s="2">
        <v>653</v>
      </c>
      <c r="J31" s="1">
        <v>1507064</v>
      </c>
      <c r="K31" s="1">
        <v>489282</v>
      </c>
      <c r="L31" s="1">
        <v>3080156</v>
      </c>
      <c r="M31" s="42"/>
      <c r="N31" s="35">
        <f>IFERROR(B31/J31,0)</f>
        <v>8.7410355499169243E-2</v>
      </c>
      <c r="O31" s="36">
        <f>IFERROR(I31/H31,0)</f>
        <v>1.5268424990647213E-2</v>
      </c>
      <c r="P31" s="34">
        <f>D31*250</f>
        <v>502750</v>
      </c>
      <c r="Q31" s="37">
        <f>ABS(P31-B31)/B31</f>
        <v>2.8164317217401864</v>
      </c>
    </row>
    <row r="32" spans="1:17" ht="15" thickBot="1" x14ac:dyDescent="0.35">
      <c r="A32" s="39" t="s">
        <v>42</v>
      </c>
      <c r="B32" s="1">
        <v>17281</v>
      </c>
      <c r="C32" s="2"/>
      <c r="D32" s="2">
        <v>508</v>
      </c>
      <c r="E32" s="2"/>
      <c r="F32" s="1">
        <v>12599</v>
      </c>
      <c r="G32" s="1">
        <v>4174</v>
      </c>
      <c r="H32" s="1">
        <v>12709</v>
      </c>
      <c r="I32" s="2">
        <v>374</v>
      </c>
      <c r="J32" s="1">
        <v>755503</v>
      </c>
      <c r="K32" s="1">
        <v>555635</v>
      </c>
      <c r="L32" s="1">
        <v>1359711</v>
      </c>
      <c r="M32" s="42"/>
      <c r="N32" s="35">
        <f>IFERROR(B32/J32,0)</f>
        <v>2.2873502818651945E-2</v>
      </c>
      <c r="O32" s="36">
        <f>IFERROR(I32/H32,0)</f>
        <v>2.942796443465261E-2</v>
      </c>
      <c r="P32" s="34">
        <f>D32*250</f>
        <v>127000</v>
      </c>
      <c r="Q32" s="37">
        <f>ABS(P32-B32)/B32</f>
        <v>6.3491117412186791</v>
      </c>
    </row>
    <row r="33" spans="1:17" ht="15" thickBot="1" x14ac:dyDescent="0.35">
      <c r="A33" s="39" t="s">
        <v>8</v>
      </c>
      <c r="B33" s="1">
        <v>308326</v>
      </c>
      <c r="C33" s="2"/>
      <c r="D33" s="1">
        <v>16874</v>
      </c>
      <c r="E33" s="2"/>
      <c r="F33" s="1">
        <v>190957</v>
      </c>
      <c r="G33" s="1">
        <v>100495</v>
      </c>
      <c r="H33" s="1">
        <v>34713</v>
      </c>
      <c r="I33" s="1">
        <v>1900</v>
      </c>
      <c r="J33" s="1">
        <v>5567342</v>
      </c>
      <c r="K33" s="1">
        <v>626798</v>
      </c>
      <c r="L33" s="1">
        <v>8882190</v>
      </c>
      <c r="M33" s="42"/>
      <c r="N33" s="35">
        <f>IFERROR(B33/J33,0)</f>
        <v>5.5381185492107361E-2</v>
      </c>
      <c r="O33" s="36">
        <f>IFERROR(I33/H33,0)</f>
        <v>5.4734537493158181E-2</v>
      </c>
      <c r="P33" s="34">
        <f>D33*250</f>
        <v>4218500</v>
      </c>
      <c r="Q33" s="37">
        <f>ABS(P33-B33)/B33</f>
        <v>12.681947030091527</v>
      </c>
    </row>
    <row r="34" spans="1:17" ht="15" thickBot="1" x14ac:dyDescent="0.35">
      <c r="A34" s="39" t="s">
        <v>44</v>
      </c>
      <c r="B34" s="1">
        <v>79440</v>
      </c>
      <c r="C34" s="2"/>
      <c r="D34" s="1">
        <v>1350</v>
      </c>
      <c r="E34" s="2"/>
      <c r="F34" s="1">
        <v>28574</v>
      </c>
      <c r="G34" s="1">
        <v>49516</v>
      </c>
      <c r="H34" s="1">
        <v>37886</v>
      </c>
      <c r="I34" s="2">
        <v>644</v>
      </c>
      <c r="J34" s="1">
        <v>1444121</v>
      </c>
      <c r="K34" s="1">
        <v>688717</v>
      </c>
      <c r="L34" s="1">
        <v>2096829</v>
      </c>
      <c r="M34" s="42"/>
      <c r="N34" s="35">
        <f>IFERROR(B34/J34,0)</f>
        <v>5.5009240915408056E-2</v>
      </c>
      <c r="O34" s="36">
        <f>IFERROR(I34/H34,0)</f>
        <v>1.6998363511587393E-2</v>
      </c>
      <c r="P34" s="34">
        <f>D34*250</f>
        <v>337500</v>
      </c>
      <c r="Q34" s="37">
        <f>ABS(P34-B34)/B34</f>
        <v>3.2484894259818731</v>
      </c>
    </row>
    <row r="35" spans="1:17" ht="15" thickBot="1" x14ac:dyDescent="0.35">
      <c r="A35" s="39" t="s">
        <v>7</v>
      </c>
      <c r="B35" s="1">
        <v>628808</v>
      </c>
      <c r="C35" s="2"/>
      <c r="D35" s="1">
        <v>34213</v>
      </c>
      <c r="E35" s="2"/>
      <c r="F35" s="1">
        <v>435258</v>
      </c>
      <c r="G35" s="1">
        <v>159337</v>
      </c>
      <c r="H35" s="1">
        <v>32324</v>
      </c>
      <c r="I35" s="1">
        <v>1759</v>
      </c>
      <c r="J35" s="1">
        <v>17799743</v>
      </c>
      <c r="K35" s="1">
        <v>914986</v>
      </c>
      <c r="L35" s="1">
        <v>19453561</v>
      </c>
      <c r="M35" s="42"/>
      <c r="N35" s="35">
        <f>IFERROR(B35/J35,0)</f>
        <v>3.5326802190346229E-2</v>
      </c>
      <c r="O35" s="36">
        <f>IFERROR(I35/H35,0)</f>
        <v>5.4417770077960649E-2</v>
      </c>
      <c r="P35" s="34">
        <f>D35*250</f>
        <v>8553250</v>
      </c>
      <c r="Q35" s="37">
        <f>ABS(P35-B35)/B35</f>
        <v>12.602323761784202</v>
      </c>
    </row>
    <row r="36" spans="1:17" ht="15" thickBot="1" x14ac:dyDescent="0.35">
      <c r="A36" s="39" t="s">
        <v>24</v>
      </c>
      <c r="B36" s="1">
        <v>332261</v>
      </c>
      <c r="C36" s="2"/>
      <c r="D36" s="1">
        <v>5005</v>
      </c>
      <c r="E36" s="2"/>
      <c r="F36" s="1">
        <v>276132</v>
      </c>
      <c r="G36" s="1">
        <v>51124</v>
      </c>
      <c r="H36" s="1">
        <v>31680</v>
      </c>
      <c r="I36" s="2">
        <v>477</v>
      </c>
      <c r="J36" s="1">
        <v>4860430</v>
      </c>
      <c r="K36" s="1">
        <v>463424</v>
      </c>
      <c r="L36" s="1">
        <v>10488084</v>
      </c>
      <c r="M36" s="42"/>
      <c r="N36" s="35">
        <f>IFERROR(B36/J36,0)</f>
        <v>6.8360412556090711E-2</v>
      </c>
      <c r="O36" s="36">
        <f>IFERROR(I36/H36,0)</f>
        <v>1.5056818181818182E-2</v>
      </c>
      <c r="P36" s="34">
        <f>D36*250</f>
        <v>1251250</v>
      </c>
      <c r="Q36" s="37">
        <f>ABS(P36-B36)/B36</f>
        <v>2.7658647870198427</v>
      </c>
    </row>
    <row r="37" spans="1:17" ht="15" thickBot="1" x14ac:dyDescent="0.35">
      <c r="A37" s="39" t="s">
        <v>53</v>
      </c>
      <c r="B37" s="1">
        <v>71540</v>
      </c>
      <c r="C37" s="2"/>
      <c r="D37" s="2">
        <v>834</v>
      </c>
      <c r="E37" s="2"/>
      <c r="F37" s="1">
        <v>60640</v>
      </c>
      <c r="G37" s="1">
        <v>10066</v>
      </c>
      <c r="H37" s="1">
        <v>93877</v>
      </c>
      <c r="I37" s="1">
        <v>1094</v>
      </c>
      <c r="J37" s="1">
        <v>335688</v>
      </c>
      <c r="K37" s="1">
        <v>440500</v>
      </c>
      <c r="L37" s="1">
        <v>762062</v>
      </c>
      <c r="M37" s="42"/>
      <c r="N37" s="35">
        <f>IFERROR(B37/J37,0)</f>
        <v>0.21311455875694096</v>
      </c>
      <c r="O37" s="36">
        <f>IFERROR(I37/H37,0)</f>
        <v>1.1653546662121712E-2</v>
      </c>
      <c r="P37" s="34">
        <f>D37*250</f>
        <v>208500</v>
      </c>
      <c r="Q37" s="37">
        <f>ABS(P37-B37)/B37</f>
        <v>1.9144534526139223</v>
      </c>
    </row>
    <row r="38" spans="1:17" ht="15" thickBot="1" x14ac:dyDescent="0.35">
      <c r="A38" s="39" t="s">
        <v>21</v>
      </c>
      <c r="B38" s="1">
        <v>343286</v>
      </c>
      <c r="C38" s="2"/>
      <c r="D38" s="1">
        <v>5984</v>
      </c>
      <c r="E38" s="2"/>
      <c r="F38" s="1">
        <v>224068</v>
      </c>
      <c r="G38" s="1">
        <v>113234</v>
      </c>
      <c r="H38" s="1">
        <v>29368</v>
      </c>
      <c r="I38" s="2">
        <v>512</v>
      </c>
      <c r="J38" s="1">
        <v>5591920</v>
      </c>
      <c r="K38" s="1">
        <v>478388</v>
      </c>
      <c r="L38" s="1">
        <v>11689100</v>
      </c>
      <c r="M38" s="42"/>
      <c r="N38" s="35">
        <f>IFERROR(B38/J38,0)</f>
        <v>6.1389647920571111E-2</v>
      </c>
      <c r="O38" s="36">
        <f>IFERROR(I38/H38,0)</f>
        <v>1.7433941705257423E-2</v>
      </c>
      <c r="P38" s="34">
        <f>D38*250</f>
        <v>1496000</v>
      </c>
      <c r="Q38" s="37">
        <f>ABS(P38-B38)/B38</f>
        <v>3.3578823488286735</v>
      </c>
    </row>
    <row r="39" spans="1:17" ht="15" thickBot="1" x14ac:dyDescent="0.35">
      <c r="A39" s="39" t="s">
        <v>46</v>
      </c>
      <c r="B39" s="1">
        <v>170924</v>
      </c>
      <c r="C39" s="2"/>
      <c r="D39" s="1">
        <v>1624</v>
      </c>
      <c r="E39" s="2"/>
      <c r="F39" s="1">
        <v>137887</v>
      </c>
      <c r="G39" s="1">
        <v>31413</v>
      </c>
      <c r="H39" s="1">
        <v>43196</v>
      </c>
      <c r="I39" s="2">
        <v>410</v>
      </c>
      <c r="J39" s="1">
        <v>1975039</v>
      </c>
      <c r="K39" s="1">
        <v>499129</v>
      </c>
      <c r="L39" s="1">
        <v>3956971</v>
      </c>
      <c r="M39" s="42"/>
      <c r="N39" s="35">
        <f>IFERROR(B39/J39,0)</f>
        <v>8.6542088535973213E-2</v>
      </c>
      <c r="O39" s="36">
        <f>IFERROR(I39/H39,0)</f>
        <v>9.4916195944068898E-3</v>
      </c>
      <c r="P39" s="34">
        <f>D39*250</f>
        <v>406000</v>
      </c>
      <c r="Q39" s="37">
        <f>ABS(P39-B39)/B39</f>
        <v>1.3753247057171609</v>
      </c>
    </row>
    <row r="40" spans="1:17" ht="15" thickBot="1" x14ac:dyDescent="0.35">
      <c r="A40" s="39" t="s">
        <v>37</v>
      </c>
      <c r="B40" s="1">
        <v>63668</v>
      </c>
      <c r="C40" s="2"/>
      <c r="D40" s="2">
        <v>819</v>
      </c>
      <c r="E40" s="2"/>
      <c r="F40" s="2" t="s">
        <v>104</v>
      </c>
      <c r="G40" s="2" t="s">
        <v>104</v>
      </c>
      <c r="H40" s="1">
        <v>15095</v>
      </c>
      <c r="I40" s="2">
        <v>194</v>
      </c>
      <c r="J40" s="1">
        <v>1001247</v>
      </c>
      <c r="K40" s="1">
        <v>237390</v>
      </c>
      <c r="L40" s="1">
        <v>4217737</v>
      </c>
      <c r="M40" s="42"/>
      <c r="N40" s="35">
        <f>IFERROR(B40/J40,0)</f>
        <v>6.3588704885008396E-2</v>
      </c>
      <c r="O40" s="36">
        <f>IFERROR(I40/H40,0)</f>
        <v>1.2851937727724413E-2</v>
      </c>
      <c r="P40" s="34">
        <f>D40*250</f>
        <v>204750</v>
      </c>
      <c r="Q40" s="37">
        <f>ABS(P40-B40)/B40</f>
        <v>2.2159012376704155</v>
      </c>
    </row>
    <row r="41" spans="1:17" ht="15" thickBot="1" x14ac:dyDescent="0.35">
      <c r="A41" s="39" t="s">
        <v>19</v>
      </c>
      <c r="B41" s="1">
        <v>307247</v>
      </c>
      <c r="C41" s="2"/>
      <c r="D41" s="1">
        <v>9879</v>
      </c>
      <c r="E41" s="2"/>
      <c r="F41" s="1">
        <v>193640</v>
      </c>
      <c r="G41" s="1">
        <v>103728</v>
      </c>
      <c r="H41" s="1">
        <v>24000</v>
      </c>
      <c r="I41" s="2">
        <v>772</v>
      </c>
      <c r="J41" s="1">
        <v>3313312</v>
      </c>
      <c r="K41" s="1">
        <v>258812</v>
      </c>
      <c r="L41" s="1">
        <v>12801989</v>
      </c>
      <c r="M41" s="42"/>
      <c r="N41" s="35">
        <f>IFERROR(B41/J41,0)</f>
        <v>9.2731079958663712E-2</v>
      </c>
      <c r="O41" s="36">
        <f>IFERROR(I41/H41,0)</f>
        <v>3.216666666666667E-2</v>
      </c>
      <c r="P41" s="34">
        <f>D41*250</f>
        <v>2469750</v>
      </c>
      <c r="Q41" s="37">
        <f>ABS(P41-B41)/B41</f>
        <v>7.0383209600093739</v>
      </c>
    </row>
    <row r="42" spans="1:17" ht="13.5" thickBot="1" x14ac:dyDescent="0.35">
      <c r="A42" s="54" t="s">
        <v>65</v>
      </c>
      <c r="B42" s="55">
        <v>84307</v>
      </c>
      <c r="C42" s="56"/>
      <c r="D42" s="55">
        <v>1012</v>
      </c>
      <c r="E42" s="56"/>
      <c r="F42" s="55">
        <v>38237</v>
      </c>
      <c r="G42" s="55">
        <v>45058</v>
      </c>
      <c r="H42" s="55">
        <v>24892</v>
      </c>
      <c r="I42" s="56">
        <v>299</v>
      </c>
      <c r="J42" s="55">
        <v>464073</v>
      </c>
      <c r="K42" s="55">
        <v>137018</v>
      </c>
      <c r="L42" s="55">
        <v>3386941</v>
      </c>
      <c r="M42" s="42"/>
      <c r="N42" s="35">
        <f>IFERROR(B42/J42,0)</f>
        <v>0.18166753937419328</v>
      </c>
      <c r="O42" s="36">
        <f>IFERROR(I42/H42,0)</f>
        <v>1.2011891370721516E-2</v>
      </c>
      <c r="P42" s="34">
        <f>D42*250</f>
        <v>253000</v>
      </c>
      <c r="Q42" s="37">
        <f>ABS(P42-B42)/B42</f>
        <v>2.0009370514903861</v>
      </c>
    </row>
    <row r="43" spans="1:17" ht="15" thickBot="1" x14ac:dyDescent="0.35">
      <c r="A43" s="39" t="s">
        <v>40</v>
      </c>
      <c r="B43" s="1">
        <v>48001</v>
      </c>
      <c r="C43" s="2"/>
      <c r="D43" s="1">
        <v>1294</v>
      </c>
      <c r="E43" s="2"/>
      <c r="F43" s="1">
        <v>3314</v>
      </c>
      <c r="G43" s="1">
        <v>43393</v>
      </c>
      <c r="H43" s="1">
        <v>45311</v>
      </c>
      <c r="I43" s="1">
        <v>1221</v>
      </c>
      <c r="J43" s="1">
        <v>1416028</v>
      </c>
      <c r="K43" s="1">
        <v>1336681</v>
      </c>
      <c r="L43" s="1">
        <v>1059361</v>
      </c>
      <c r="M43" s="42"/>
      <c r="N43" s="35">
        <f>IFERROR(B43/J43,0)</f>
        <v>3.3898340993257198E-2</v>
      </c>
      <c r="O43" s="36">
        <f>IFERROR(I43/H43,0)</f>
        <v>2.6947098938447617E-2</v>
      </c>
      <c r="P43" s="34">
        <f>D43*250</f>
        <v>323500</v>
      </c>
      <c r="Q43" s="37">
        <f>ABS(P43-B43)/B43</f>
        <v>5.7394429282723278</v>
      </c>
    </row>
    <row r="44" spans="1:17" ht="15" thickBot="1" x14ac:dyDescent="0.35">
      <c r="A44" s="39" t="s">
        <v>25</v>
      </c>
      <c r="B44" s="1">
        <v>205018</v>
      </c>
      <c r="C44" s="2"/>
      <c r="D44" s="1">
        <v>4274</v>
      </c>
      <c r="E44" s="2"/>
      <c r="F44" s="1">
        <v>106829</v>
      </c>
      <c r="G44" s="1">
        <v>93915</v>
      </c>
      <c r="H44" s="1">
        <v>39819</v>
      </c>
      <c r="I44" s="2">
        <v>830</v>
      </c>
      <c r="J44" s="1">
        <v>2497105</v>
      </c>
      <c r="K44" s="1">
        <v>484996</v>
      </c>
      <c r="L44" s="1">
        <v>5148714</v>
      </c>
      <c r="M44" s="42"/>
      <c r="N44" s="35">
        <f>IFERROR(B44/J44,0)</f>
        <v>8.2102274433794337E-2</v>
      </c>
      <c r="O44" s="36">
        <f>IFERROR(I44/H44,0)</f>
        <v>2.0844320550490972E-2</v>
      </c>
      <c r="P44" s="34">
        <f>D44*250</f>
        <v>1068500</v>
      </c>
      <c r="Q44" s="37">
        <f>ABS(P44-B44)/B44</f>
        <v>4.2117375059750852</v>
      </c>
    </row>
    <row r="45" spans="1:17" ht="15" thickBot="1" x14ac:dyDescent="0.35">
      <c r="A45" s="39" t="s">
        <v>54</v>
      </c>
      <c r="B45" s="1">
        <v>72214</v>
      </c>
      <c r="C45" s="2"/>
      <c r="D45" s="2">
        <v>777</v>
      </c>
      <c r="E45" s="2"/>
      <c r="F45" s="1">
        <v>54570</v>
      </c>
      <c r="G45" s="1">
        <v>16867</v>
      </c>
      <c r="H45" s="1">
        <v>81629</v>
      </c>
      <c r="I45" s="2">
        <v>878</v>
      </c>
      <c r="J45" s="1">
        <v>309170</v>
      </c>
      <c r="K45" s="1">
        <v>349479</v>
      </c>
      <c r="L45" s="1">
        <v>884659</v>
      </c>
      <c r="M45" s="42"/>
      <c r="N45" s="35">
        <f>IFERROR(B45/J45,0)</f>
        <v>0.23357376200795679</v>
      </c>
      <c r="O45" s="36">
        <f>IFERROR(I45/H45,0)</f>
        <v>1.0755981330164525E-2</v>
      </c>
      <c r="P45" s="34">
        <f>D45*250</f>
        <v>194250</v>
      </c>
      <c r="Q45" s="37">
        <f>ABS(P45-B45)/B45</f>
        <v>1.6899216218461794</v>
      </c>
    </row>
    <row r="46" spans="1:17" ht="15" thickBot="1" x14ac:dyDescent="0.35">
      <c r="A46" s="39" t="s">
        <v>20</v>
      </c>
      <c r="B46" s="1">
        <v>335887</v>
      </c>
      <c r="C46" s="2"/>
      <c r="D46" s="1">
        <v>4211</v>
      </c>
      <c r="E46" s="2"/>
      <c r="F46" s="1">
        <v>291819</v>
      </c>
      <c r="G46" s="1">
        <v>39857</v>
      </c>
      <c r="H46" s="1">
        <v>49184</v>
      </c>
      <c r="I46" s="2">
        <v>617</v>
      </c>
      <c r="J46" s="1">
        <v>4243912</v>
      </c>
      <c r="K46" s="1">
        <v>621439</v>
      </c>
      <c r="L46" s="1">
        <v>6829174</v>
      </c>
      <c r="M46" s="42"/>
      <c r="N46" s="35">
        <f>IFERROR(B46/J46,0)</f>
        <v>7.9145609051271562E-2</v>
      </c>
      <c r="O46" s="36">
        <f>IFERROR(I46/H46,0)</f>
        <v>1.2544729993493819E-2</v>
      </c>
      <c r="P46" s="34">
        <f>D46*250</f>
        <v>1052750</v>
      </c>
      <c r="Q46" s="37">
        <f>ABS(P46-B46)/B46</f>
        <v>2.1342385980999561</v>
      </c>
    </row>
    <row r="47" spans="1:17" ht="15" thickBot="1" x14ac:dyDescent="0.35">
      <c r="A47" s="39" t="s">
        <v>15</v>
      </c>
      <c r="B47" s="1">
        <v>1172107</v>
      </c>
      <c r="C47" s="2"/>
      <c r="D47" s="1">
        <v>21088</v>
      </c>
      <c r="E47" s="2"/>
      <c r="F47" s="1">
        <v>935687</v>
      </c>
      <c r="G47" s="1">
        <v>215332</v>
      </c>
      <c r="H47" s="1">
        <v>40423</v>
      </c>
      <c r="I47" s="2">
        <v>727</v>
      </c>
      <c r="J47" s="1">
        <v>10998992</v>
      </c>
      <c r="K47" s="1">
        <v>379329</v>
      </c>
      <c r="L47" s="1">
        <v>28995881</v>
      </c>
      <c r="M47" s="42"/>
      <c r="N47" s="35">
        <f>IFERROR(B47/J47,0)</f>
        <v>0.10656494704241989</v>
      </c>
      <c r="O47" s="36">
        <f>IFERROR(I47/H47,0)</f>
        <v>1.7984810627612993E-2</v>
      </c>
      <c r="P47" s="34">
        <f>D47*250</f>
        <v>5272000</v>
      </c>
      <c r="Q47" s="37">
        <f>ABS(P47-B47)/B47</f>
        <v>3.4978828724681281</v>
      </c>
    </row>
    <row r="48" spans="1:17" ht="13.5" thickBot="1" x14ac:dyDescent="0.35">
      <c r="A48" s="40" t="s">
        <v>66</v>
      </c>
      <c r="B48" s="1">
        <v>1491</v>
      </c>
      <c r="C48" s="2"/>
      <c r="D48" s="2">
        <v>23</v>
      </c>
      <c r="E48" s="2"/>
      <c r="F48" s="1">
        <v>1402</v>
      </c>
      <c r="G48" s="2">
        <v>66</v>
      </c>
      <c r="H48" s="2"/>
      <c r="I48" s="2"/>
      <c r="J48" s="1">
        <v>27338</v>
      </c>
      <c r="K48" s="2"/>
      <c r="L48" s="2"/>
      <c r="M48" s="44"/>
      <c r="N48" s="28"/>
    </row>
    <row r="49" spans="1:17" ht="15" thickBot="1" x14ac:dyDescent="0.35">
      <c r="A49" s="39" t="s">
        <v>28</v>
      </c>
      <c r="B49" s="1">
        <v>173979</v>
      </c>
      <c r="C49" s="2"/>
      <c r="D49" s="2">
        <v>787</v>
      </c>
      <c r="E49" s="2"/>
      <c r="F49" s="1">
        <v>114058</v>
      </c>
      <c r="G49" s="1">
        <v>59134</v>
      </c>
      <c r="H49" s="1">
        <v>54267</v>
      </c>
      <c r="I49" s="2">
        <v>245</v>
      </c>
      <c r="J49" s="1">
        <v>1885105</v>
      </c>
      <c r="K49" s="1">
        <v>588001</v>
      </c>
      <c r="L49" s="1">
        <v>3205958</v>
      </c>
      <c r="M49" s="42"/>
      <c r="N49" s="35">
        <f>IFERROR(B49/J49,0)</f>
        <v>9.229141082326979E-2</v>
      </c>
      <c r="O49" s="36">
        <f>IFERROR(I49/H49,0)</f>
        <v>4.5147142830817989E-3</v>
      </c>
      <c r="P49" s="34">
        <f>D49*250</f>
        <v>196750</v>
      </c>
      <c r="Q49" s="37">
        <f>ABS(P49-B49)/B49</f>
        <v>0.1308836123900011</v>
      </c>
    </row>
    <row r="50" spans="1:17" ht="15" thickBot="1" x14ac:dyDescent="0.35">
      <c r="A50" s="39" t="s">
        <v>48</v>
      </c>
      <c r="B50" s="1">
        <v>3546</v>
      </c>
      <c r="C50" s="2"/>
      <c r="D50" s="2">
        <v>63</v>
      </c>
      <c r="E50" s="2"/>
      <c r="F50" s="1">
        <v>2246</v>
      </c>
      <c r="G50" s="1">
        <v>1237</v>
      </c>
      <c r="H50" s="1">
        <v>5683</v>
      </c>
      <c r="I50" s="2">
        <v>101</v>
      </c>
      <c r="J50" s="1">
        <v>210293</v>
      </c>
      <c r="K50" s="1">
        <v>337014</v>
      </c>
      <c r="L50" s="1">
        <v>623989</v>
      </c>
      <c r="M50" s="42"/>
      <c r="N50" s="35">
        <f>IFERROR(B50/J50,0)</f>
        <v>1.6862187519318284E-2</v>
      </c>
      <c r="O50" s="36">
        <f>IFERROR(I50/H50,0)</f>
        <v>1.7772303360900934E-2</v>
      </c>
      <c r="P50" s="34">
        <f>D50*250</f>
        <v>15750</v>
      </c>
      <c r="Q50" s="37">
        <f>ABS(P50-B50)/B50</f>
        <v>3.4416243654822334</v>
      </c>
    </row>
    <row r="51" spans="1:17" ht="15" thickBot="1" x14ac:dyDescent="0.35">
      <c r="A51" s="39" t="s">
        <v>29</v>
      </c>
      <c r="B51" s="1">
        <v>215679</v>
      </c>
      <c r="C51" s="2"/>
      <c r="D51" s="1">
        <v>3938</v>
      </c>
      <c r="E51" s="2"/>
      <c r="F51" s="1">
        <v>23053</v>
      </c>
      <c r="G51" s="1">
        <v>188688</v>
      </c>
      <c r="H51" s="1">
        <v>25268</v>
      </c>
      <c r="I51" s="2">
        <v>461</v>
      </c>
      <c r="J51" s="1">
        <v>3489267</v>
      </c>
      <c r="K51" s="1">
        <v>408794</v>
      </c>
      <c r="L51" s="1">
        <v>8535519</v>
      </c>
      <c r="M51" s="42"/>
      <c r="N51" s="35">
        <f>IFERROR(B51/J51,0)</f>
        <v>6.1812122718037918E-2</v>
      </c>
      <c r="O51" s="36">
        <f>IFERROR(I51/H51,0)</f>
        <v>1.8244419819534591E-2</v>
      </c>
      <c r="P51" s="34">
        <f>D51*250</f>
        <v>984500</v>
      </c>
      <c r="Q51" s="37">
        <f>ABS(P51-B51)/B51</f>
        <v>3.5646539533287895</v>
      </c>
    </row>
    <row r="52" spans="1:17" ht="15" thickBot="1" x14ac:dyDescent="0.35">
      <c r="A52" s="39" t="s">
        <v>9</v>
      </c>
      <c r="B52" s="1">
        <v>147336</v>
      </c>
      <c r="C52" s="2"/>
      <c r="D52" s="1">
        <v>2636</v>
      </c>
      <c r="E52" s="2"/>
      <c r="F52" s="1">
        <v>60855</v>
      </c>
      <c r="G52" s="1">
        <v>83845</v>
      </c>
      <c r="H52" s="1">
        <v>19348</v>
      </c>
      <c r="I52" s="2">
        <v>346</v>
      </c>
      <c r="J52" s="1">
        <v>2894367</v>
      </c>
      <c r="K52" s="1">
        <v>380093</v>
      </c>
      <c r="L52" s="1">
        <v>7614893</v>
      </c>
      <c r="M52" s="42"/>
      <c r="N52" s="35">
        <f>IFERROR(B52/J52,0)</f>
        <v>5.0904394639656958E-2</v>
      </c>
      <c r="O52" s="36">
        <f>IFERROR(I52/H52,0)</f>
        <v>1.7882985321480256E-2</v>
      </c>
      <c r="P52" s="34">
        <f>D52*250</f>
        <v>659000</v>
      </c>
      <c r="Q52" s="37">
        <f>ABS(P52-B52)/B52</f>
        <v>3.472769723624912</v>
      </c>
    </row>
    <row r="53" spans="1:17" ht="15" thickBot="1" x14ac:dyDescent="0.35">
      <c r="A53" s="39" t="s">
        <v>56</v>
      </c>
      <c r="B53" s="1">
        <v>39598</v>
      </c>
      <c r="C53" s="2"/>
      <c r="D53" s="2">
        <v>658</v>
      </c>
      <c r="E53" s="2"/>
      <c r="F53" s="1">
        <v>26165</v>
      </c>
      <c r="G53" s="1">
        <v>12775</v>
      </c>
      <c r="H53" s="1">
        <v>22095</v>
      </c>
      <c r="I53" s="2">
        <v>367</v>
      </c>
      <c r="J53" s="1">
        <v>1008036</v>
      </c>
      <c r="K53" s="1">
        <v>562474</v>
      </c>
      <c r="L53" s="1">
        <v>1792147</v>
      </c>
      <c r="M53" s="42"/>
      <c r="N53" s="35">
        <f>IFERROR(B53/J53,0)</f>
        <v>3.9282327218472357E-2</v>
      </c>
      <c r="O53" s="36">
        <f>IFERROR(I53/H53,0)</f>
        <v>1.661009278117221E-2</v>
      </c>
      <c r="P53" s="34">
        <f>D53*250</f>
        <v>164500</v>
      </c>
      <c r="Q53" s="37">
        <f>ABS(P53-B53)/B53</f>
        <v>3.1542502146573059</v>
      </c>
    </row>
    <row r="54" spans="1:17" ht="15" thickBot="1" x14ac:dyDescent="0.35">
      <c r="A54" s="39" t="s">
        <v>22</v>
      </c>
      <c r="B54" s="1">
        <v>351169</v>
      </c>
      <c r="C54" s="2"/>
      <c r="D54" s="1">
        <v>3005</v>
      </c>
      <c r="E54" s="2"/>
      <c r="F54" s="1">
        <v>272180</v>
      </c>
      <c r="G54" s="1">
        <v>75984</v>
      </c>
      <c r="H54" s="1">
        <v>60313</v>
      </c>
      <c r="I54" s="2">
        <v>516</v>
      </c>
      <c r="J54" s="1">
        <v>2425029</v>
      </c>
      <c r="K54" s="1">
        <v>416497</v>
      </c>
      <c r="L54" s="1">
        <v>5822434</v>
      </c>
      <c r="M54" s="42"/>
      <c r="N54" s="35">
        <f>IFERROR(B54/J54,0)</f>
        <v>0.14481022701171822</v>
      </c>
      <c r="O54" s="36">
        <f>IFERROR(I54/H54,0)</f>
        <v>8.5553694891648564E-3</v>
      </c>
      <c r="P54" s="34">
        <f>D54*250</f>
        <v>751250</v>
      </c>
      <c r="Q54" s="37">
        <f>ABS(P54-B54)/B54</f>
        <v>1.1392833649895064</v>
      </c>
    </row>
    <row r="55" spans="1:17" ht="15" thickBot="1" x14ac:dyDescent="0.35">
      <c r="A55" s="46" t="s">
        <v>55</v>
      </c>
      <c r="B55" s="29">
        <v>27410</v>
      </c>
      <c r="C55" s="13"/>
      <c r="D55" s="13">
        <v>176</v>
      </c>
      <c r="E55" s="13"/>
      <c r="F55" s="29">
        <v>16530</v>
      </c>
      <c r="G55" s="29">
        <v>10704</v>
      </c>
      <c r="H55" s="29">
        <v>47360</v>
      </c>
      <c r="I55" s="13">
        <v>304</v>
      </c>
      <c r="J55" s="29">
        <v>361668</v>
      </c>
      <c r="K55" s="29">
        <v>624903</v>
      </c>
      <c r="L55" s="29">
        <v>578759</v>
      </c>
      <c r="M55" s="42"/>
      <c r="N55" s="35">
        <f>IFERROR(B55/J55,0)</f>
        <v>7.5787739031376838E-2</v>
      </c>
      <c r="O55" s="36">
        <f>IFERROR(I55/H55,0)</f>
        <v>6.4189189189189193E-3</v>
      </c>
      <c r="P55" s="34">
        <f>D55*250</f>
        <v>44000</v>
      </c>
      <c r="Q55" s="37">
        <f>ABS(P55-B55)/B55</f>
        <v>0.60525355709595041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1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5" thickBot="1" x14ac:dyDescent="0.35">
      <c r="A59" s="3"/>
      <c r="B59" s="2"/>
      <c r="C59" s="2"/>
      <c r="D59" s="2"/>
      <c r="E59" s="2"/>
      <c r="F59" s="2"/>
      <c r="G59" s="2"/>
      <c r="H59" s="2"/>
      <c r="I59" s="2"/>
      <c r="J59" s="1"/>
      <c r="K59" s="1"/>
      <c r="L59" s="6"/>
      <c r="M59" s="45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</row>
    <row r="61" spans="1:17" ht="13.5" thickBot="1" x14ac:dyDescent="0.35">
      <c r="A61" s="3"/>
      <c r="B61" s="1"/>
      <c r="C61" s="2"/>
      <c r="D61" s="2"/>
      <c r="E61" s="2"/>
      <c r="F61" s="2"/>
      <c r="G61" s="1"/>
      <c r="H61" s="2"/>
      <c r="I61" s="2"/>
      <c r="J61" s="1"/>
      <c r="K61" s="1"/>
      <c r="L61" s="5"/>
      <c r="M61" s="44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  <c r="N62" s="28"/>
    </row>
    <row r="63" spans="1:17" ht="13.5" thickBot="1" x14ac:dyDescent="0.35">
      <c r="A63" s="3"/>
      <c r="B63" s="2"/>
      <c r="C63" s="2"/>
      <c r="D63" s="2"/>
      <c r="E63" s="2"/>
      <c r="F63" s="2"/>
      <c r="G63" s="2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12"/>
      <c r="B64" s="13"/>
      <c r="C64" s="13"/>
      <c r="D64" s="13"/>
      <c r="E64" s="13"/>
      <c r="F64" s="13"/>
      <c r="G64" s="13"/>
      <c r="H64" s="13"/>
      <c r="I64" s="13"/>
      <c r="J64" s="29"/>
      <c r="K64" s="29"/>
      <c r="L64" s="30"/>
      <c r="M64" s="44"/>
    </row>
  </sheetData>
  <autoFilter ref="A1:Q64" xr:uid="{12D28914-9960-424B-9191-A9DEC2EE988A}">
    <sortState xmlns:xlrd2="http://schemas.microsoft.com/office/spreadsheetml/2017/richdata2" ref="A2:Q64">
      <sortCondition ref="A1:A64"/>
    </sortState>
  </autoFilter>
  <conditionalFormatting sqref="N2:N54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1E40E966-BA3F-44B0-83CE-708330755368}"/>
    <hyperlink ref="A6" r:id="rId2" display="https://www.worldometers.info/coronavirus/usa/california/" xr:uid="{A9F4FCC4-8B7E-41F6-B7BF-F40BD52A0DC2}"/>
    <hyperlink ref="A11" r:id="rId3" display="https://www.worldometers.info/coronavirus/usa/florida/" xr:uid="{58534D80-8ED6-4580-8E3B-5C3DF887FFCC}"/>
    <hyperlink ref="A16" r:id="rId4" display="https://www.worldometers.info/coronavirus/usa/illinois/" xr:uid="{5196634A-C4E3-4B35-AD28-98ACC7392763}"/>
    <hyperlink ref="A35" r:id="rId5" display="https://www.worldometers.info/coronavirus/usa/new-york/" xr:uid="{5B3A1391-6C98-4D07-A647-1A9370A96232}"/>
    <hyperlink ref="A12" r:id="rId6" display="https://www.worldometers.info/coronavirus/usa/georgia/" xr:uid="{63A4E6A5-9234-41FC-A13A-E41582F24945}"/>
    <hyperlink ref="A54" r:id="rId7" display="https://www.worldometers.info/coronavirus/usa/wisconsin/" xr:uid="{58633A01-AA68-4D30-9D52-A75220605E99}"/>
    <hyperlink ref="A38" r:id="rId8" display="https://www.worldometers.info/coronavirus/usa/ohio/" xr:uid="{08B48C58-0FB2-4E2E-8D5B-323FA1184BDD}"/>
    <hyperlink ref="A46" r:id="rId9" display="https://www.worldometers.info/coronavirus/usa/tennessee/" xr:uid="{A16E4809-87F2-4CD3-A4EA-5C96FD94645A}"/>
    <hyperlink ref="A36" r:id="rId10" display="https://www.worldometers.info/coronavirus/usa/north-carolina/" xr:uid="{2921737D-D8AA-4EF9-B647-AD9CB3E64F5D}"/>
    <hyperlink ref="A25" r:id="rId11" display="https://www.worldometers.info/coronavirus/usa/michigan/" xr:uid="{6FBCD081-FA63-4B3A-BEEA-7AE74007C34E}"/>
    <hyperlink ref="A33" r:id="rId12" display="https://www.worldometers.info/coronavirus/usa/new-jersey/" xr:uid="{29A50FC1-4B6E-43AC-BF64-07DC2EB508CC}"/>
    <hyperlink ref="A41" r:id="rId13" display="https://www.worldometers.info/coronavirus/usa/pennsylvania/" xr:uid="{494A7ECC-5213-41B6-9CDA-5FE522FAA518}"/>
    <hyperlink ref="A4" r:id="rId14" display="https://www.worldometers.info/coronavirus/usa/arizona/" xr:uid="{5BFF8CAF-2048-4E06-9E5D-222212258243}"/>
    <hyperlink ref="A17" r:id="rId15" display="https://www.worldometers.info/coronavirus/usa/indiana/" xr:uid="{9950B550-4C8B-4663-9856-C0B98E6ED008}"/>
    <hyperlink ref="A28" r:id="rId16" display="https://www.worldometers.info/coronavirus/usa/missouri/" xr:uid="{47A30E17-AD31-400C-AE94-E18C438F1B58}"/>
    <hyperlink ref="A26" r:id="rId17" display="https://www.worldometers.info/coronavirus/usa/minnesota/" xr:uid="{267F01F3-04AA-425F-B01E-EA3D90F62480}"/>
    <hyperlink ref="A2" r:id="rId18" display="https://www.worldometers.info/coronavirus/usa/alabama/" xr:uid="{73A10745-74B2-4164-A265-22538C15F512}"/>
    <hyperlink ref="A21" r:id="rId19" display="https://www.worldometers.info/coronavirus/usa/louisiana/" xr:uid="{B29A7A8B-5500-4755-AD96-C8BD267D203F}"/>
    <hyperlink ref="A51" r:id="rId20" display="https://www.worldometers.info/coronavirus/usa/virginia/" xr:uid="{7DF3E689-DFF0-4DB5-B28C-827001BA8C16}"/>
    <hyperlink ref="A18" r:id="rId21" display="https://www.worldometers.info/coronavirus/usa/iowa/" xr:uid="{585CFC72-ED4C-4B6D-8063-0BA484440CD9}"/>
    <hyperlink ref="A44" r:id="rId22" display="https://www.worldometers.info/coronavirus/usa/south-carolina/" xr:uid="{2AC085FA-B442-442C-8F10-535ECE708F25}"/>
    <hyperlink ref="A24" r:id="rId23" display="https://www.worldometers.info/coronavirus/usa/massachusetts/" xr:uid="{920FC5AA-9D8C-48DF-8A9A-94B4D58E120A}"/>
    <hyperlink ref="A7" r:id="rId24" display="https://www.worldometers.info/coronavirus/usa/colorado/" xr:uid="{E1D32310-CF2C-41EA-80C3-EC755427681B}"/>
    <hyperlink ref="A23" r:id="rId25" display="https://www.worldometers.info/coronavirus/usa/maryland/" xr:uid="{632D4472-416E-4531-AAA2-924C0B5AC0E6}"/>
    <hyperlink ref="A49" r:id="rId26" display="https://www.worldometers.info/coronavirus/usa/utah/" xr:uid="{6CF05D44-9A94-428F-9E8E-209C8E4A9DC7}"/>
    <hyperlink ref="A39" r:id="rId27" display="https://www.worldometers.info/coronavirus/usa/oklahoma/" xr:uid="{F7ECC901-1732-429A-89A2-CCECFD2D3B07}"/>
    <hyperlink ref="A20" r:id="rId28" display="https://www.worldometers.info/coronavirus/usa/kentucky/" xr:uid="{025019CC-F4F2-44C6-A83A-BF2FAD4573F6}"/>
    <hyperlink ref="A52" r:id="rId29" display="https://www.worldometers.info/coronavirus/usa/washington/" xr:uid="{8812CC2E-4138-4AD4-A1E6-57AE2B4A3642}"/>
    <hyperlink ref="A5" r:id="rId30" display="https://www.worldometers.info/coronavirus/usa/arkansas/" xr:uid="{E25304D5-65C9-4365-8069-E53381E1C7EB}"/>
    <hyperlink ref="A27" r:id="rId31" display="https://www.worldometers.info/coronavirus/usa/mississippi/" xr:uid="{B1B8BD5B-3733-4CD1-B89A-9DBF4E72BD25}"/>
    <hyperlink ref="A19" r:id="rId32" display="https://www.worldometers.info/coronavirus/usa/kansas/" xr:uid="{59436F55-C0A8-449E-A32C-20763BC59AA1}"/>
    <hyperlink ref="A31" r:id="rId33" display="https://www.worldometers.info/coronavirus/usa/nevada/" xr:uid="{BAC0812E-90C7-4E58-9EA8-02B6597B1EEE}"/>
    <hyperlink ref="A30" r:id="rId34" display="https://www.worldometers.info/coronavirus/usa/nebraska/" xr:uid="{A69AB193-4EE1-434D-ADD0-262C1133AE21}"/>
    <hyperlink ref="A8" r:id="rId35" display="https://www.worldometers.info/coronavirus/usa/connecticut/" xr:uid="{58998537-237D-4A36-894A-DF3E5DE6E1F5}"/>
    <hyperlink ref="A15" r:id="rId36" display="https://www.worldometers.info/coronavirus/usa/idaho/" xr:uid="{EB5AF8DF-6830-4258-870E-5BFDD6B77774}"/>
    <hyperlink ref="A34" r:id="rId37" display="https://www.worldometers.info/coronavirus/usa/new-mexico/" xr:uid="{AA3BBA75-4EDB-4D4E-9DF0-331B801669A8}"/>
    <hyperlink ref="A45" r:id="rId38" display="https://www.worldometers.info/coronavirus/usa/south-dakota/" xr:uid="{0674F2A2-97DE-4B14-B67C-A792E78456A0}"/>
    <hyperlink ref="A37" r:id="rId39" display="https://www.worldometers.info/coronavirus/usa/north-dakota/" xr:uid="{B2B30CA9-3119-4C0A-BA80-C60DFDB1FCAB}"/>
    <hyperlink ref="A40" r:id="rId40" display="https://www.worldometers.info/coronavirus/usa/oregon/" xr:uid="{DC481C31-0600-4A29-9A01-37D341DEAAEA}"/>
    <hyperlink ref="A29" r:id="rId41" display="https://www.worldometers.info/coronavirus/usa/montana/" xr:uid="{54F30CCD-95F8-4632-A434-B3A84CAC007B}"/>
    <hyperlink ref="A43" r:id="rId42" display="https://www.worldometers.info/coronavirus/usa/rhode-island/" xr:uid="{348509E0-04C2-46B4-A1AB-8F3A90F4E7F9}"/>
    <hyperlink ref="A53" r:id="rId43" display="https://www.worldometers.info/coronavirus/usa/west-virginia/" xr:uid="{3DF4DB8D-4944-474D-AB0A-B6C4A5C48424}"/>
    <hyperlink ref="A9" r:id="rId44" display="https://www.worldometers.info/coronavirus/usa/delaware/" xr:uid="{DAAB2CA4-36F3-4B7C-B31D-58278F2C31F4}"/>
    <hyperlink ref="A55" r:id="rId45" display="https://www.worldometers.info/coronavirus/usa/wyoming/" xr:uid="{8D327BED-BCDC-451F-8706-401FA46F771F}"/>
    <hyperlink ref="A3" r:id="rId46" display="https://www.worldometers.info/coronavirus/usa/alaska/" xr:uid="{45E0F4A4-3AAE-4BAE-BDCA-16BC4F76688F}"/>
    <hyperlink ref="A10" r:id="rId47" display="https://www.worldometers.info/coronavirus/usa/district-of-columbia/" xr:uid="{FF533948-9377-4826-B8F6-5947AE36A9D1}"/>
    <hyperlink ref="A32" r:id="rId48" display="https://www.worldometers.info/coronavirus/usa/new-hampshire/" xr:uid="{4355E53B-FC82-44C1-9E8B-97AC94AE89AA}"/>
    <hyperlink ref="A14" r:id="rId49" display="https://www.worldometers.info/coronavirus/usa/hawaii/" xr:uid="{6D9215CE-98F7-4967-9B21-4144EEFFA247}"/>
    <hyperlink ref="A22" r:id="rId50" display="https://www.worldometers.info/coronavirus/usa/maine/" xr:uid="{22C78F87-F2EF-4646-9A33-AF73BFC301C7}"/>
    <hyperlink ref="A50" r:id="rId51" display="https://www.worldometers.info/coronavirus/usa/vermont/" xr:uid="{A250810D-ECE0-4DD3-B7C5-B9D9723DFF25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7"/>
  <sheetViews>
    <sheetView topLeftCell="A11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8"/>
  </cols>
  <sheetData>
    <row r="1" spans="1:2" ht="15" thickBot="1" x14ac:dyDescent="0.4"/>
    <row r="2" spans="1:2" ht="15" thickBot="1" x14ac:dyDescent="0.4">
      <c r="A2" s="39" t="s">
        <v>36</v>
      </c>
      <c r="B2" s="49">
        <v>3457</v>
      </c>
    </row>
    <row r="3" spans="1:2" ht="15" thickBot="1" x14ac:dyDescent="0.4">
      <c r="A3" s="39" t="s">
        <v>52</v>
      </c>
      <c r="B3" s="49">
        <v>101</v>
      </c>
    </row>
    <row r="4" spans="1:2" ht="15" thickBot="1" x14ac:dyDescent="0.4">
      <c r="A4" s="39" t="s">
        <v>33</v>
      </c>
      <c r="B4" s="49">
        <v>6457</v>
      </c>
    </row>
    <row r="5" spans="1:2" ht="15" thickBot="1" x14ac:dyDescent="0.4">
      <c r="A5" s="39" t="s">
        <v>34</v>
      </c>
      <c r="B5" s="49">
        <v>2337</v>
      </c>
    </row>
    <row r="6" spans="1:2" ht="15" thickBot="1" x14ac:dyDescent="0.4">
      <c r="A6" s="39" t="s">
        <v>10</v>
      </c>
      <c r="B6" s="49">
        <v>18678</v>
      </c>
    </row>
    <row r="7" spans="1:2" ht="15" thickBot="1" x14ac:dyDescent="0.4">
      <c r="A7" s="39" t="s">
        <v>18</v>
      </c>
      <c r="B7" s="49">
        <v>2787</v>
      </c>
    </row>
    <row r="8" spans="1:2" ht="15" thickBot="1" x14ac:dyDescent="0.4">
      <c r="A8" s="39" t="s">
        <v>23</v>
      </c>
      <c r="B8" s="49">
        <v>4828</v>
      </c>
    </row>
    <row r="9" spans="1:2" ht="15" thickBot="1" x14ac:dyDescent="0.4">
      <c r="A9" s="39" t="s">
        <v>43</v>
      </c>
      <c r="B9" s="49">
        <v>746</v>
      </c>
    </row>
    <row r="10" spans="1:2" ht="29.5" thickBot="1" x14ac:dyDescent="0.4">
      <c r="A10" s="39" t="s">
        <v>63</v>
      </c>
      <c r="B10" s="49">
        <v>670</v>
      </c>
    </row>
    <row r="11" spans="1:2" ht="15" thickBot="1" x14ac:dyDescent="0.4">
      <c r="A11" s="39" t="s">
        <v>13</v>
      </c>
      <c r="B11" s="49">
        <v>17946</v>
      </c>
    </row>
    <row r="12" spans="1:2" ht="15" thickBot="1" x14ac:dyDescent="0.4">
      <c r="A12" s="39" t="s">
        <v>16</v>
      </c>
      <c r="B12" s="49">
        <v>9179</v>
      </c>
    </row>
    <row r="13" spans="1:2" ht="15" thickBot="1" x14ac:dyDescent="0.4">
      <c r="A13" s="40" t="s">
        <v>64</v>
      </c>
      <c r="B13" s="49">
        <v>104</v>
      </c>
    </row>
    <row r="14" spans="1:2" ht="15" thickBot="1" x14ac:dyDescent="0.4">
      <c r="A14" s="39" t="s">
        <v>47</v>
      </c>
      <c r="B14" s="49">
        <v>231</v>
      </c>
    </row>
    <row r="15" spans="1:2" ht="15" thickBot="1" x14ac:dyDescent="0.4">
      <c r="A15" s="39" t="s">
        <v>49</v>
      </c>
      <c r="B15" s="49">
        <v>847</v>
      </c>
    </row>
    <row r="16" spans="1:2" ht="15" thickBot="1" x14ac:dyDescent="0.4">
      <c r="A16" s="39" t="s">
        <v>12</v>
      </c>
      <c r="B16" s="49">
        <v>11952</v>
      </c>
    </row>
    <row r="17" spans="1:2" ht="15" thickBot="1" x14ac:dyDescent="0.4">
      <c r="A17" s="39" t="s">
        <v>27</v>
      </c>
      <c r="B17" s="49">
        <v>5246</v>
      </c>
    </row>
    <row r="18" spans="1:2" ht="15" thickBot="1" x14ac:dyDescent="0.4">
      <c r="A18" s="39" t="s">
        <v>41</v>
      </c>
      <c r="B18" s="49">
        <v>2160</v>
      </c>
    </row>
    <row r="19" spans="1:2" ht="15" thickBot="1" x14ac:dyDescent="0.4">
      <c r="A19" s="39" t="s">
        <v>45</v>
      </c>
      <c r="B19" s="49">
        <v>1410</v>
      </c>
    </row>
    <row r="20" spans="1:2" ht="15" thickBot="1" x14ac:dyDescent="0.4">
      <c r="A20" s="39" t="s">
        <v>38</v>
      </c>
      <c r="B20" s="49">
        <v>1783</v>
      </c>
    </row>
    <row r="21" spans="1:2" ht="15" thickBot="1" x14ac:dyDescent="0.4">
      <c r="A21" s="39" t="s">
        <v>14</v>
      </c>
      <c r="B21" s="49">
        <v>6233</v>
      </c>
    </row>
    <row r="22" spans="1:2" ht="15" thickBot="1" x14ac:dyDescent="0.4">
      <c r="A22" s="39" t="s">
        <v>39</v>
      </c>
      <c r="B22" s="49">
        <v>174</v>
      </c>
    </row>
    <row r="23" spans="1:2" ht="15" thickBot="1" x14ac:dyDescent="0.4">
      <c r="A23" s="39" t="s">
        <v>26</v>
      </c>
      <c r="B23" s="49">
        <v>4415</v>
      </c>
    </row>
    <row r="24" spans="1:2" ht="15" thickBot="1" x14ac:dyDescent="0.4">
      <c r="A24" s="39" t="s">
        <v>17</v>
      </c>
      <c r="B24" s="49">
        <v>10488</v>
      </c>
    </row>
    <row r="25" spans="1:2" ht="15" thickBot="1" x14ac:dyDescent="0.4">
      <c r="A25" s="39" t="s">
        <v>11</v>
      </c>
      <c r="B25" s="49">
        <v>8875</v>
      </c>
    </row>
    <row r="26" spans="1:2" ht="15" thickBot="1" x14ac:dyDescent="0.4">
      <c r="A26" s="39" t="s">
        <v>32</v>
      </c>
      <c r="B26" s="49">
        <v>3257</v>
      </c>
    </row>
    <row r="27" spans="1:2" ht="15" thickBot="1" x14ac:dyDescent="0.4">
      <c r="A27" s="39" t="s">
        <v>30</v>
      </c>
      <c r="B27" s="49">
        <v>3657</v>
      </c>
    </row>
    <row r="28" spans="1:2" ht="15" thickBot="1" x14ac:dyDescent="0.4">
      <c r="A28" s="39" t="s">
        <v>35</v>
      </c>
      <c r="B28" s="49">
        <v>3785</v>
      </c>
    </row>
    <row r="29" spans="1:2" ht="15" thickBot="1" x14ac:dyDescent="0.4">
      <c r="A29" s="39" t="s">
        <v>51</v>
      </c>
      <c r="B29" s="49">
        <v>600</v>
      </c>
    </row>
    <row r="30" spans="1:2" ht="15" thickBot="1" x14ac:dyDescent="0.4">
      <c r="A30" s="39" t="s">
        <v>50</v>
      </c>
      <c r="B30" s="49">
        <v>897</v>
      </c>
    </row>
    <row r="31" spans="1:2" ht="15" thickBot="1" x14ac:dyDescent="0.4">
      <c r="A31" s="39" t="s">
        <v>31</v>
      </c>
      <c r="B31" s="49">
        <v>2011</v>
      </c>
    </row>
    <row r="32" spans="1:2" ht="29.5" thickBot="1" x14ac:dyDescent="0.4">
      <c r="A32" s="39" t="s">
        <v>42</v>
      </c>
      <c r="B32" s="49">
        <v>508</v>
      </c>
    </row>
    <row r="33" spans="1:2" ht="15" thickBot="1" x14ac:dyDescent="0.4">
      <c r="A33" s="39" t="s">
        <v>8</v>
      </c>
      <c r="B33" s="49">
        <v>16874</v>
      </c>
    </row>
    <row r="34" spans="1:2" ht="15" thickBot="1" x14ac:dyDescent="0.4">
      <c r="A34" s="39" t="s">
        <v>44</v>
      </c>
      <c r="B34" s="49">
        <v>1350</v>
      </c>
    </row>
    <row r="35" spans="1:2" ht="15" thickBot="1" x14ac:dyDescent="0.4">
      <c r="A35" s="39" t="s">
        <v>7</v>
      </c>
      <c r="B35" s="49">
        <v>34213</v>
      </c>
    </row>
    <row r="36" spans="1:2" ht="15" thickBot="1" x14ac:dyDescent="0.4">
      <c r="A36" s="39" t="s">
        <v>24</v>
      </c>
      <c r="B36" s="49">
        <v>5005</v>
      </c>
    </row>
    <row r="37" spans="1:2" ht="15" thickBot="1" x14ac:dyDescent="0.4">
      <c r="A37" s="39" t="s">
        <v>53</v>
      </c>
      <c r="B37" s="49">
        <v>834</v>
      </c>
    </row>
    <row r="38" spans="1:2" ht="15" thickBot="1" x14ac:dyDescent="0.4">
      <c r="A38" s="39" t="s">
        <v>21</v>
      </c>
      <c r="B38" s="49">
        <v>5984</v>
      </c>
    </row>
    <row r="39" spans="1:2" ht="15" thickBot="1" x14ac:dyDescent="0.4">
      <c r="A39" s="39" t="s">
        <v>46</v>
      </c>
      <c r="B39" s="49">
        <v>1624</v>
      </c>
    </row>
    <row r="40" spans="1:2" ht="15" thickBot="1" x14ac:dyDescent="0.4">
      <c r="A40" s="39" t="s">
        <v>37</v>
      </c>
      <c r="B40" s="49">
        <v>819</v>
      </c>
    </row>
    <row r="41" spans="1:2" ht="15" thickBot="1" x14ac:dyDescent="0.4">
      <c r="A41" s="39" t="s">
        <v>19</v>
      </c>
      <c r="B41" s="49">
        <v>9879</v>
      </c>
    </row>
    <row r="42" spans="1:2" ht="15" thickBot="1" x14ac:dyDescent="0.4">
      <c r="A42" s="54" t="s">
        <v>65</v>
      </c>
      <c r="B42" s="59">
        <v>1012</v>
      </c>
    </row>
    <row r="43" spans="1:2" ht="15" thickBot="1" x14ac:dyDescent="0.4">
      <c r="A43" s="39" t="s">
        <v>40</v>
      </c>
      <c r="B43" s="49">
        <v>1294</v>
      </c>
    </row>
    <row r="44" spans="1:2" ht="15" thickBot="1" x14ac:dyDescent="0.4">
      <c r="A44" s="39" t="s">
        <v>25</v>
      </c>
      <c r="B44" s="49">
        <v>4274</v>
      </c>
    </row>
    <row r="45" spans="1:2" ht="15" thickBot="1" x14ac:dyDescent="0.4">
      <c r="A45" s="39" t="s">
        <v>54</v>
      </c>
      <c r="B45" s="49">
        <v>777</v>
      </c>
    </row>
    <row r="46" spans="1:2" ht="15" thickBot="1" x14ac:dyDescent="0.4">
      <c r="A46" s="39" t="s">
        <v>20</v>
      </c>
      <c r="B46" s="49">
        <v>4211</v>
      </c>
    </row>
    <row r="47" spans="1:2" ht="15" thickBot="1" x14ac:dyDescent="0.4">
      <c r="A47" s="39" t="s">
        <v>15</v>
      </c>
      <c r="B47" s="49">
        <v>21088</v>
      </c>
    </row>
    <row r="48" spans="1:2" ht="21.5" thickBot="1" x14ac:dyDescent="0.4">
      <c r="A48" s="40" t="s">
        <v>66</v>
      </c>
      <c r="B48" s="49">
        <v>23</v>
      </c>
    </row>
    <row r="49" spans="1:2" ht="15" thickBot="1" x14ac:dyDescent="0.4">
      <c r="A49" s="39" t="s">
        <v>28</v>
      </c>
      <c r="B49" s="49">
        <v>787</v>
      </c>
    </row>
    <row r="50" spans="1:2" ht="15" thickBot="1" x14ac:dyDescent="0.4">
      <c r="A50" s="39" t="s">
        <v>48</v>
      </c>
      <c r="B50" s="49">
        <v>63</v>
      </c>
    </row>
    <row r="51" spans="1:2" ht="15" thickBot="1" x14ac:dyDescent="0.4">
      <c r="A51" s="39" t="s">
        <v>29</v>
      </c>
      <c r="B51" s="49">
        <v>3938</v>
      </c>
    </row>
    <row r="52" spans="1:2" ht="15" thickBot="1" x14ac:dyDescent="0.4">
      <c r="A52" s="39" t="s">
        <v>9</v>
      </c>
      <c r="B52" s="49">
        <v>2636</v>
      </c>
    </row>
    <row r="53" spans="1:2" ht="15" thickBot="1" x14ac:dyDescent="0.4">
      <c r="A53" s="39" t="s">
        <v>56</v>
      </c>
      <c r="B53" s="49">
        <v>658</v>
      </c>
    </row>
    <row r="54" spans="1:2" ht="15" thickBot="1" x14ac:dyDescent="0.4">
      <c r="A54" s="39" t="s">
        <v>22</v>
      </c>
      <c r="B54" s="49">
        <v>3005</v>
      </c>
    </row>
    <row r="55" spans="1:2" ht="15" thickBot="1" x14ac:dyDescent="0.4">
      <c r="A55" s="46" t="s">
        <v>55</v>
      </c>
      <c r="B55" s="47">
        <v>176</v>
      </c>
    </row>
    <row r="56" spans="1:2" ht="15" thickBot="1" x14ac:dyDescent="0.4">
      <c r="A56" s="12"/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12"/>
    </row>
  </sheetData>
  <autoFilter ref="A1:A55" xr:uid="{1D19E26B-1765-4516-BAF0-E2894C03DB8E}"/>
  <hyperlinks>
    <hyperlink ref="A47" r:id="rId1" display="https://www.worldometers.info/coronavirus/usa/texas/" xr:uid="{0F53A258-2D54-4235-9578-5183FCBDFB83}"/>
    <hyperlink ref="A6" r:id="rId2" display="https://www.worldometers.info/coronavirus/usa/california/" xr:uid="{0810E76B-B58F-4380-B66E-C6F6FAEEDCB9}"/>
    <hyperlink ref="A11" r:id="rId3" display="https://www.worldometers.info/coronavirus/usa/florida/" xr:uid="{A9109284-AA23-4F83-A8B4-96227131140C}"/>
    <hyperlink ref="A16" r:id="rId4" display="https://www.worldometers.info/coronavirus/usa/illinois/" xr:uid="{0834A11A-0E40-4861-9FB2-8D2A3560E54F}"/>
    <hyperlink ref="A35" r:id="rId5" display="https://www.worldometers.info/coronavirus/usa/new-york/" xr:uid="{AFCAE3C6-0CED-48AB-93F2-5E6E61B6E9FA}"/>
    <hyperlink ref="A12" r:id="rId6" display="https://www.worldometers.info/coronavirus/usa/georgia/" xr:uid="{2DF5B9D9-A1B5-4A72-A93F-A99B748253FA}"/>
    <hyperlink ref="A54" r:id="rId7" display="https://www.worldometers.info/coronavirus/usa/wisconsin/" xr:uid="{CD34C614-E2E4-4F0E-89E6-2C996576982C}"/>
    <hyperlink ref="A38" r:id="rId8" display="https://www.worldometers.info/coronavirus/usa/ohio/" xr:uid="{BF9AC565-04E3-47EF-B1E1-728CCDC6E265}"/>
    <hyperlink ref="A46" r:id="rId9" display="https://www.worldometers.info/coronavirus/usa/tennessee/" xr:uid="{0DE0A052-B30E-47B5-8FA6-734F640C826D}"/>
    <hyperlink ref="A36" r:id="rId10" display="https://www.worldometers.info/coronavirus/usa/north-carolina/" xr:uid="{75786F9C-A0C8-4040-9E14-A3CD37D2D4C4}"/>
    <hyperlink ref="A25" r:id="rId11" display="https://www.worldometers.info/coronavirus/usa/michigan/" xr:uid="{26186320-1ACC-4AC9-BEC2-3A0C939EB2A3}"/>
    <hyperlink ref="A33" r:id="rId12" display="https://www.worldometers.info/coronavirus/usa/new-jersey/" xr:uid="{15AAF29E-8436-4B0E-8331-E6AF42F8D38D}"/>
    <hyperlink ref="A41" r:id="rId13" display="https://www.worldometers.info/coronavirus/usa/pennsylvania/" xr:uid="{DA604893-8255-4780-9B69-5AF52728F214}"/>
    <hyperlink ref="A4" r:id="rId14" display="https://www.worldometers.info/coronavirus/usa/arizona/" xr:uid="{5BFFFE66-A532-46BB-B1CA-7D94B363D5A5}"/>
    <hyperlink ref="A17" r:id="rId15" display="https://www.worldometers.info/coronavirus/usa/indiana/" xr:uid="{798FB32B-1DFF-40E3-A268-A0776E9CB2DE}"/>
    <hyperlink ref="A28" r:id="rId16" display="https://www.worldometers.info/coronavirus/usa/missouri/" xr:uid="{1879D1DB-704D-4EA8-A1F8-34E1B3315160}"/>
    <hyperlink ref="A26" r:id="rId17" display="https://www.worldometers.info/coronavirus/usa/minnesota/" xr:uid="{998A8BC7-7E5F-420C-B8CC-BF632DF3D967}"/>
    <hyperlink ref="A2" r:id="rId18" display="https://www.worldometers.info/coronavirus/usa/alabama/" xr:uid="{D6E722D9-A25C-48BC-93EF-FA7AE6127FE2}"/>
    <hyperlink ref="A21" r:id="rId19" display="https://www.worldometers.info/coronavirus/usa/louisiana/" xr:uid="{C8D6C6B4-08F4-447C-831D-BD7E12BB8725}"/>
    <hyperlink ref="A51" r:id="rId20" display="https://www.worldometers.info/coronavirus/usa/virginia/" xr:uid="{CD55D5F6-7E39-4FDB-AA8C-C2AEAA81011F}"/>
    <hyperlink ref="A18" r:id="rId21" display="https://www.worldometers.info/coronavirus/usa/iowa/" xr:uid="{9FDC5F58-9E4B-4B41-B5E9-8FFC44455D77}"/>
    <hyperlink ref="A44" r:id="rId22" display="https://www.worldometers.info/coronavirus/usa/south-carolina/" xr:uid="{73395586-FCA1-4B84-997D-4612F43474DF}"/>
    <hyperlink ref="A24" r:id="rId23" display="https://www.worldometers.info/coronavirus/usa/massachusetts/" xr:uid="{04064425-6276-4C37-83A0-9383CDEABC56}"/>
    <hyperlink ref="A7" r:id="rId24" display="https://www.worldometers.info/coronavirus/usa/colorado/" xr:uid="{D5A91B24-6EF4-40E9-A727-104B004B57F6}"/>
    <hyperlink ref="A23" r:id="rId25" display="https://www.worldometers.info/coronavirus/usa/maryland/" xr:uid="{1DEA4A7D-3CF8-422F-9B97-5CBDBD1C6864}"/>
    <hyperlink ref="A49" r:id="rId26" display="https://www.worldometers.info/coronavirus/usa/utah/" xr:uid="{87E8D871-82E0-4CFF-8B18-A8A29027BEB9}"/>
    <hyperlink ref="A39" r:id="rId27" display="https://www.worldometers.info/coronavirus/usa/oklahoma/" xr:uid="{31108A15-A4BF-475D-83F8-0D928AE17167}"/>
    <hyperlink ref="A20" r:id="rId28" display="https://www.worldometers.info/coronavirus/usa/kentucky/" xr:uid="{D1ECEE00-4A42-436B-8C47-3CD2214B41ED}"/>
    <hyperlink ref="A52" r:id="rId29" display="https://www.worldometers.info/coronavirus/usa/washington/" xr:uid="{34FE4CBA-18EE-4EFB-BD79-B68D9E352C56}"/>
    <hyperlink ref="A5" r:id="rId30" display="https://www.worldometers.info/coronavirus/usa/arkansas/" xr:uid="{1E2A0996-E529-4434-9159-3690AD45F773}"/>
    <hyperlink ref="A27" r:id="rId31" display="https://www.worldometers.info/coronavirus/usa/mississippi/" xr:uid="{FD921E26-A19C-47F2-9B32-6ECC1288A6A6}"/>
    <hyperlink ref="A19" r:id="rId32" display="https://www.worldometers.info/coronavirus/usa/kansas/" xr:uid="{410F646D-7099-447C-AF86-929A62345279}"/>
    <hyperlink ref="A31" r:id="rId33" display="https://www.worldometers.info/coronavirus/usa/nevada/" xr:uid="{5446F125-FB5F-4FE3-9070-3869721DBDF6}"/>
    <hyperlink ref="A30" r:id="rId34" display="https://www.worldometers.info/coronavirus/usa/nebraska/" xr:uid="{04D0513F-154D-4C59-A31D-D5C60AC176F1}"/>
    <hyperlink ref="A8" r:id="rId35" display="https://www.worldometers.info/coronavirus/usa/connecticut/" xr:uid="{E39D9FE3-78A8-493B-BB59-6159A006D31A}"/>
    <hyperlink ref="A15" r:id="rId36" display="https://www.worldometers.info/coronavirus/usa/idaho/" xr:uid="{D6518E72-ADCB-4392-9781-49EE4C794662}"/>
    <hyperlink ref="A34" r:id="rId37" display="https://www.worldometers.info/coronavirus/usa/new-mexico/" xr:uid="{B8ABCCB0-CA75-4DE2-AB82-EE39E1C708C0}"/>
    <hyperlink ref="A45" r:id="rId38" display="https://www.worldometers.info/coronavirus/usa/south-dakota/" xr:uid="{6850FFBD-5532-4696-9609-0133738696C7}"/>
    <hyperlink ref="A37" r:id="rId39" display="https://www.worldometers.info/coronavirus/usa/north-dakota/" xr:uid="{B5221661-45D3-4DF7-8521-2AB9853F77C4}"/>
    <hyperlink ref="A40" r:id="rId40" display="https://www.worldometers.info/coronavirus/usa/oregon/" xr:uid="{77F21C7C-D8BA-42B2-983A-7A7072B07F2F}"/>
    <hyperlink ref="A29" r:id="rId41" display="https://www.worldometers.info/coronavirus/usa/montana/" xr:uid="{C95A99EF-623A-415A-B79E-650BCE3F279F}"/>
    <hyperlink ref="A43" r:id="rId42" display="https://www.worldometers.info/coronavirus/usa/rhode-island/" xr:uid="{C1DDF8F7-951E-4E01-BDC3-A8B6DCED861A}"/>
    <hyperlink ref="A53" r:id="rId43" display="https://www.worldometers.info/coronavirus/usa/west-virginia/" xr:uid="{B107F651-44AC-43A1-90FC-86326C4434F4}"/>
    <hyperlink ref="A9" r:id="rId44" display="https://www.worldometers.info/coronavirus/usa/delaware/" xr:uid="{8FF06A59-E5DF-488E-B296-7EABF0CEDB72}"/>
    <hyperlink ref="A55" r:id="rId45" display="https://www.worldometers.info/coronavirus/usa/wyoming/" xr:uid="{0E1A2981-321B-495D-814D-74EAA46A517C}"/>
    <hyperlink ref="A3" r:id="rId46" display="https://www.worldometers.info/coronavirus/usa/alaska/" xr:uid="{293C0546-4859-486A-8798-B8D650D13873}"/>
    <hyperlink ref="A10" r:id="rId47" display="https://www.worldometers.info/coronavirus/usa/district-of-columbia/" xr:uid="{7E82D64B-F866-4EAA-BDA9-05DED45EAE6D}"/>
    <hyperlink ref="A32" r:id="rId48" display="https://www.worldometers.info/coronavirus/usa/new-hampshire/" xr:uid="{7FF29A09-65C7-47F7-8F92-618183382513}"/>
    <hyperlink ref="A14" r:id="rId49" display="https://www.worldometers.info/coronavirus/usa/hawaii/" xr:uid="{40503F13-9D17-4BD2-BC5A-185ED4266A6B}"/>
    <hyperlink ref="A22" r:id="rId50" display="https://www.worldometers.info/coronavirus/usa/maine/" xr:uid="{C1E3440B-3E49-4FD3-9770-80E0643FCDB9}"/>
    <hyperlink ref="A50" r:id="rId51" display="https://www.worldometers.info/coronavirus/usa/vermont/" xr:uid="{CC8B984F-97EE-476E-A2C6-5A73DE05917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9">
        <v>3457</v>
      </c>
    </row>
    <row r="3" spans="1:3" ht="15" thickBot="1" x14ac:dyDescent="0.4">
      <c r="B3" s="39" t="s">
        <v>52</v>
      </c>
      <c r="C3" s="49">
        <v>101</v>
      </c>
    </row>
    <row r="4" spans="1:3" ht="15" thickBot="1" x14ac:dyDescent="0.4">
      <c r="A4" s="27" t="s">
        <v>33</v>
      </c>
      <c r="B4" s="39" t="s">
        <v>33</v>
      </c>
      <c r="C4" s="49">
        <v>6457</v>
      </c>
    </row>
    <row r="5" spans="1:3" ht="15" thickBot="1" x14ac:dyDescent="0.4">
      <c r="A5" s="27" t="s">
        <v>34</v>
      </c>
      <c r="B5" s="39" t="s">
        <v>34</v>
      </c>
      <c r="C5" s="49">
        <v>2337</v>
      </c>
    </row>
    <row r="6" spans="1:3" ht="15" thickBot="1" x14ac:dyDescent="0.4">
      <c r="A6" s="27" t="s">
        <v>10</v>
      </c>
      <c r="B6" s="39" t="s">
        <v>10</v>
      </c>
      <c r="C6" s="49">
        <v>18678</v>
      </c>
    </row>
    <row r="7" spans="1:3" ht="15" thickBot="1" x14ac:dyDescent="0.4">
      <c r="A7" s="27" t="s">
        <v>18</v>
      </c>
      <c r="B7" s="39" t="s">
        <v>18</v>
      </c>
      <c r="C7" s="49">
        <v>2787</v>
      </c>
    </row>
    <row r="8" spans="1:3" ht="15" thickBot="1" x14ac:dyDescent="0.4">
      <c r="A8" s="27" t="s">
        <v>23</v>
      </c>
      <c r="B8" s="39" t="s">
        <v>23</v>
      </c>
      <c r="C8" s="49">
        <v>4828</v>
      </c>
    </row>
    <row r="9" spans="1:3" ht="15" thickBot="1" x14ac:dyDescent="0.4">
      <c r="A9" s="27" t="s">
        <v>43</v>
      </c>
      <c r="B9" s="39" t="s">
        <v>43</v>
      </c>
      <c r="C9" s="49">
        <v>746</v>
      </c>
    </row>
    <row r="10" spans="1:3" ht="29.5" thickBot="1" x14ac:dyDescent="0.4">
      <c r="A10" s="27" t="s">
        <v>94</v>
      </c>
      <c r="B10" s="39" t="s">
        <v>63</v>
      </c>
      <c r="C10" s="49">
        <v>670</v>
      </c>
    </row>
    <row r="11" spans="1:3" ht="15" thickBot="1" x14ac:dyDescent="0.4">
      <c r="A11" s="27" t="s">
        <v>13</v>
      </c>
      <c r="B11" s="39" t="s">
        <v>13</v>
      </c>
      <c r="C11" s="49">
        <v>17946</v>
      </c>
    </row>
    <row r="12" spans="1:3" ht="15" thickBot="1" x14ac:dyDescent="0.4">
      <c r="A12" s="27" t="s">
        <v>16</v>
      </c>
      <c r="B12" s="39" t="s">
        <v>16</v>
      </c>
      <c r="C12" s="49">
        <v>9179</v>
      </c>
    </row>
    <row r="13" spans="1:3" ht="13" thickBot="1" x14ac:dyDescent="0.4">
      <c r="A13" s="27" t="s">
        <v>64</v>
      </c>
      <c r="B13" s="40" t="s">
        <v>64</v>
      </c>
      <c r="C13" s="49">
        <v>104</v>
      </c>
    </row>
    <row r="14" spans="1:3" ht="15" thickBot="1" x14ac:dyDescent="0.4">
      <c r="B14" s="39" t="s">
        <v>47</v>
      </c>
      <c r="C14" s="49">
        <v>231</v>
      </c>
    </row>
    <row r="15" spans="1:3" ht="15" thickBot="1" x14ac:dyDescent="0.4">
      <c r="A15" s="27" t="s">
        <v>49</v>
      </c>
      <c r="B15" s="39" t="s">
        <v>49</v>
      </c>
      <c r="C15" s="49">
        <v>847</v>
      </c>
    </row>
    <row r="16" spans="1:3" ht="15" thickBot="1" x14ac:dyDescent="0.4">
      <c r="A16" s="27" t="s">
        <v>12</v>
      </c>
      <c r="B16" s="39" t="s">
        <v>12</v>
      </c>
      <c r="C16" s="49">
        <v>11952</v>
      </c>
    </row>
    <row r="17" spans="1:3" ht="15" thickBot="1" x14ac:dyDescent="0.4">
      <c r="A17" s="27" t="s">
        <v>27</v>
      </c>
      <c r="B17" s="39" t="s">
        <v>27</v>
      </c>
      <c r="C17" s="49">
        <v>5246</v>
      </c>
    </row>
    <row r="18" spans="1:3" ht="15" thickBot="1" x14ac:dyDescent="0.4">
      <c r="A18" s="27" t="s">
        <v>41</v>
      </c>
      <c r="B18" s="39" t="s">
        <v>41</v>
      </c>
      <c r="C18" s="49">
        <v>2160</v>
      </c>
    </row>
    <row r="19" spans="1:3" ht="15" thickBot="1" x14ac:dyDescent="0.4">
      <c r="A19" s="27" t="s">
        <v>45</v>
      </c>
      <c r="B19" s="39" t="s">
        <v>45</v>
      </c>
      <c r="C19" s="49">
        <v>1410</v>
      </c>
    </row>
    <row r="20" spans="1:3" ht="15" thickBot="1" x14ac:dyDescent="0.4">
      <c r="A20" s="27" t="s">
        <v>38</v>
      </c>
      <c r="B20" s="39" t="s">
        <v>38</v>
      </c>
      <c r="C20" s="49">
        <v>1783</v>
      </c>
    </row>
    <row r="21" spans="1:3" ht="15" thickBot="1" x14ac:dyDescent="0.4">
      <c r="A21" s="27" t="s">
        <v>14</v>
      </c>
      <c r="B21" s="39" t="s">
        <v>14</v>
      </c>
      <c r="C21" s="49">
        <v>6233</v>
      </c>
    </row>
    <row r="22" spans="1:3" ht="15" thickBot="1" x14ac:dyDescent="0.4">
      <c r="B22" s="39" t="s">
        <v>39</v>
      </c>
      <c r="C22" s="49">
        <v>174</v>
      </c>
    </row>
    <row r="23" spans="1:3" ht="15" thickBot="1" x14ac:dyDescent="0.4">
      <c r="A23" s="27" t="s">
        <v>26</v>
      </c>
      <c r="B23" s="39" t="s">
        <v>26</v>
      </c>
      <c r="C23" s="49">
        <v>4415</v>
      </c>
    </row>
    <row r="24" spans="1:3" ht="15" thickBot="1" x14ac:dyDescent="0.4">
      <c r="A24" s="27" t="s">
        <v>17</v>
      </c>
      <c r="B24" s="39" t="s">
        <v>17</v>
      </c>
      <c r="C24" s="49">
        <v>10488</v>
      </c>
    </row>
    <row r="25" spans="1:3" ht="15" thickBot="1" x14ac:dyDescent="0.4">
      <c r="A25" s="27" t="s">
        <v>11</v>
      </c>
      <c r="B25" s="39" t="s">
        <v>11</v>
      </c>
      <c r="C25" s="49">
        <v>8875</v>
      </c>
    </row>
    <row r="26" spans="1:3" ht="15" thickBot="1" x14ac:dyDescent="0.4">
      <c r="A26" s="27" t="s">
        <v>32</v>
      </c>
      <c r="B26" s="39" t="s">
        <v>32</v>
      </c>
      <c r="C26" s="49">
        <v>3257</v>
      </c>
    </row>
    <row r="27" spans="1:3" ht="15" thickBot="1" x14ac:dyDescent="0.4">
      <c r="A27" s="27" t="s">
        <v>30</v>
      </c>
      <c r="B27" s="39" t="s">
        <v>30</v>
      </c>
      <c r="C27" s="49">
        <v>3657</v>
      </c>
    </row>
    <row r="28" spans="1:3" ht="15" thickBot="1" x14ac:dyDescent="0.4">
      <c r="A28" s="27" t="s">
        <v>35</v>
      </c>
      <c r="B28" s="39" t="s">
        <v>35</v>
      </c>
      <c r="C28" s="49">
        <v>3785</v>
      </c>
    </row>
    <row r="29" spans="1:3" ht="15" thickBot="1" x14ac:dyDescent="0.4">
      <c r="B29" s="39" t="s">
        <v>51</v>
      </c>
      <c r="C29" s="49">
        <v>600</v>
      </c>
    </row>
    <row r="30" spans="1:3" ht="15" thickBot="1" x14ac:dyDescent="0.4">
      <c r="B30" s="39" t="s">
        <v>50</v>
      </c>
      <c r="C30" s="49">
        <v>897</v>
      </c>
    </row>
    <row r="31" spans="1:3" ht="15" thickBot="1" x14ac:dyDescent="0.4">
      <c r="A31" s="27" t="s">
        <v>31</v>
      </c>
      <c r="B31" s="39" t="s">
        <v>31</v>
      </c>
      <c r="C31" s="49">
        <v>2011</v>
      </c>
    </row>
    <row r="32" spans="1:3" ht="15" thickBot="1" x14ac:dyDescent="0.4">
      <c r="A32" s="27" t="s">
        <v>42</v>
      </c>
      <c r="B32" s="39" t="s">
        <v>42</v>
      </c>
      <c r="C32" s="49">
        <v>508</v>
      </c>
    </row>
    <row r="33" spans="1:3" ht="15" thickBot="1" x14ac:dyDescent="0.4">
      <c r="A33" s="27" t="s">
        <v>8</v>
      </c>
      <c r="B33" s="39" t="s">
        <v>8</v>
      </c>
      <c r="C33" s="49">
        <v>16874</v>
      </c>
    </row>
    <row r="34" spans="1:3" ht="15" thickBot="1" x14ac:dyDescent="0.4">
      <c r="A34" s="27" t="s">
        <v>44</v>
      </c>
      <c r="B34" s="39" t="s">
        <v>44</v>
      </c>
      <c r="C34" s="49">
        <v>1350</v>
      </c>
    </row>
    <row r="35" spans="1:3" ht="15" thickBot="1" x14ac:dyDescent="0.4">
      <c r="A35" s="27" t="s">
        <v>7</v>
      </c>
      <c r="B35" s="39" t="s">
        <v>7</v>
      </c>
      <c r="C35" s="49">
        <v>34213</v>
      </c>
    </row>
    <row r="36" spans="1:3" ht="15" thickBot="1" x14ac:dyDescent="0.4">
      <c r="A36" s="27" t="s">
        <v>24</v>
      </c>
      <c r="B36" s="39" t="s">
        <v>24</v>
      </c>
      <c r="C36" s="49">
        <v>5005</v>
      </c>
    </row>
    <row r="37" spans="1:3" ht="15" thickBot="1" x14ac:dyDescent="0.4">
      <c r="B37" s="39" t="s">
        <v>53</v>
      </c>
      <c r="C37" s="49">
        <v>834</v>
      </c>
    </row>
    <row r="38" spans="1:3" ht="15" thickBot="1" x14ac:dyDescent="0.4">
      <c r="A38" s="27" t="s">
        <v>21</v>
      </c>
      <c r="B38" s="39" t="s">
        <v>21</v>
      </c>
      <c r="C38" s="49">
        <v>5984</v>
      </c>
    </row>
    <row r="39" spans="1:3" ht="15" thickBot="1" x14ac:dyDescent="0.4">
      <c r="A39" s="27" t="s">
        <v>46</v>
      </c>
      <c r="B39" s="39" t="s">
        <v>46</v>
      </c>
      <c r="C39" s="49">
        <v>1624</v>
      </c>
    </row>
    <row r="40" spans="1:3" ht="15" thickBot="1" x14ac:dyDescent="0.4">
      <c r="A40" s="27" t="s">
        <v>37</v>
      </c>
      <c r="B40" s="39" t="s">
        <v>37</v>
      </c>
      <c r="C40" s="49">
        <v>819</v>
      </c>
    </row>
    <row r="41" spans="1:3" ht="15" thickBot="1" x14ac:dyDescent="0.4">
      <c r="A41" s="27" t="s">
        <v>19</v>
      </c>
      <c r="B41" s="39" t="s">
        <v>19</v>
      </c>
      <c r="C41" s="49">
        <v>9879</v>
      </c>
    </row>
    <row r="42" spans="1:3" ht="13" thickBot="1" x14ac:dyDescent="0.4">
      <c r="A42" s="27" t="s">
        <v>65</v>
      </c>
      <c r="B42" s="54" t="s">
        <v>65</v>
      </c>
      <c r="C42" s="59">
        <v>1012</v>
      </c>
    </row>
    <row r="43" spans="1:3" ht="15" thickBot="1" x14ac:dyDescent="0.4">
      <c r="B43" s="39" t="s">
        <v>40</v>
      </c>
      <c r="C43" s="49">
        <v>1294</v>
      </c>
    </row>
    <row r="44" spans="1:3" ht="15" thickBot="1" x14ac:dyDescent="0.4">
      <c r="A44" s="27" t="s">
        <v>25</v>
      </c>
      <c r="B44" s="39" t="s">
        <v>25</v>
      </c>
      <c r="C44" s="49">
        <v>4274</v>
      </c>
    </row>
    <row r="45" spans="1:3" ht="15" thickBot="1" x14ac:dyDescent="0.4">
      <c r="A45" s="27" t="s">
        <v>54</v>
      </c>
      <c r="B45" s="39" t="s">
        <v>54</v>
      </c>
      <c r="C45" s="49">
        <v>777</v>
      </c>
    </row>
    <row r="46" spans="1:3" ht="15" thickBot="1" x14ac:dyDescent="0.4">
      <c r="A46" s="27" t="s">
        <v>20</v>
      </c>
      <c r="B46" s="39" t="s">
        <v>20</v>
      </c>
      <c r="C46" s="49">
        <v>4211</v>
      </c>
    </row>
    <row r="47" spans="1:3" ht="15" thickBot="1" x14ac:dyDescent="0.4">
      <c r="A47" s="27" t="s">
        <v>15</v>
      </c>
      <c r="B47" s="39" t="s">
        <v>15</v>
      </c>
      <c r="C47" s="49">
        <v>21088</v>
      </c>
    </row>
    <row r="48" spans="1:3" ht="15" thickBot="1" x14ac:dyDescent="0.4">
      <c r="A48" s="27" t="s">
        <v>28</v>
      </c>
      <c r="B48" s="39" t="s">
        <v>28</v>
      </c>
      <c r="C48" s="49">
        <v>787</v>
      </c>
    </row>
    <row r="49" spans="1:3" ht="15" thickBot="1" x14ac:dyDescent="0.4">
      <c r="A49" s="27" t="s">
        <v>48</v>
      </c>
      <c r="B49" s="39" t="s">
        <v>48</v>
      </c>
      <c r="C49" s="49">
        <v>63</v>
      </c>
    </row>
    <row r="50" spans="1:3" ht="15" thickBot="1" x14ac:dyDescent="0.4">
      <c r="A50" s="27" t="s">
        <v>29</v>
      </c>
      <c r="B50" s="39" t="s">
        <v>29</v>
      </c>
      <c r="C50" s="49">
        <v>3938</v>
      </c>
    </row>
    <row r="51" spans="1:3" ht="15" thickBot="1" x14ac:dyDescent="0.4">
      <c r="A51" s="27" t="s">
        <v>9</v>
      </c>
      <c r="B51" s="39" t="s">
        <v>9</v>
      </c>
      <c r="C51" s="49">
        <v>2636</v>
      </c>
    </row>
    <row r="52" spans="1:3" ht="15" thickBot="1" x14ac:dyDescent="0.4">
      <c r="B52" s="39" t="s">
        <v>56</v>
      </c>
      <c r="C52" s="49">
        <v>658</v>
      </c>
    </row>
    <row r="53" spans="1:3" ht="15" thickBot="1" x14ac:dyDescent="0.4">
      <c r="A53" s="27" t="s">
        <v>22</v>
      </c>
      <c r="B53" s="39" t="s">
        <v>22</v>
      </c>
      <c r="C53" s="49">
        <v>3005</v>
      </c>
    </row>
    <row r="54" spans="1:3" ht="15" thickBot="1" x14ac:dyDescent="0.4">
      <c r="A54" s="27" t="s">
        <v>55</v>
      </c>
      <c r="B54" s="46" t="s">
        <v>55</v>
      </c>
      <c r="C54" s="47">
        <v>176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29ECFEDC-91D7-49E8-8316-12FF53E15538}"/>
    <hyperlink ref="B6" r:id="rId2" display="https://www.worldometers.info/coronavirus/usa/california/" xr:uid="{5F29D36A-5C7B-4344-8E68-E31D11D380A7}"/>
    <hyperlink ref="B11" r:id="rId3" display="https://www.worldometers.info/coronavirus/usa/florida/" xr:uid="{6ACB62D0-D431-4F7F-912B-3B1A9A91518C}"/>
    <hyperlink ref="B16" r:id="rId4" display="https://www.worldometers.info/coronavirus/usa/illinois/" xr:uid="{0FF2009E-6351-452A-A373-EF763DB37BC5}"/>
    <hyperlink ref="B35" r:id="rId5" display="https://www.worldometers.info/coronavirus/usa/new-york/" xr:uid="{D75E6245-A9AA-4A3B-9FA0-34808E8A6794}"/>
    <hyperlink ref="B12" r:id="rId6" display="https://www.worldometers.info/coronavirus/usa/georgia/" xr:uid="{936AA32B-E6C1-4DFA-830A-20906C084F11}"/>
    <hyperlink ref="B53" r:id="rId7" display="https://www.worldometers.info/coronavirus/usa/wisconsin/" xr:uid="{3CAEEE4C-EFD5-4800-9DDE-310BC3A41973}"/>
    <hyperlink ref="B38" r:id="rId8" display="https://www.worldometers.info/coronavirus/usa/ohio/" xr:uid="{A32E71C3-0AA4-48C5-8A9B-8A82B00AD0BC}"/>
    <hyperlink ref="B46" r:id="rId9" display="https://www.worldometers.info/coronavirus/usa/tennessee/" xr:uid="{AAD7545F-2EF2-437B-9A31-6AE8DAEE98A7}"/>
    <hyperlink ref="B36" r:id="rId10" display="https://www.worldometers.info/coronavirus/usa/north-carolina/" xr:uid="{A2AC7DE0-5EF9-4BF7-B45B-B0DCDB021366}"/>
    <hyperlink ref="B25" r:id="rId11" display="https://www.worldometers.info/coronavirus/usa/michigan/" xr:uid="{A5153C9A-20FC-4578-BA15-FFA3AA0FFFC3}"/>
    <hyperlink ref="B33" r:id="rId12" display="https://www.worldometers.info/coronavirus/usa/new-jersey/" xr:uid="{11A4C362-0AD2-4653-9A25-2183343B390F}"/>
    <hyperlink ref="B41" r:id="rId13" display="https://www.worldometers.info/coronavirus/usa/pennsylvania/" xr:uid="{DBFA6BDF-6CBD-46EE-AD22-25465204C9DB}"/>
    <hyperlink ref="B4" r:id="rId14" display="https://www.worldometers.info/coronavirus/usa/arizona/" xr:uid="{640A2138-5039-4C02-AC6B-F3A4145DA06C}"/>
    <hyperlink ref="B17" r:id="rId15" display="https://www.worldometers.info/coronavirus/usa/indiana/" xr:uid="{B6344ADD-C183-4993-B751-01BC5FC55AFD}"/>
    <hyperlink ref="B28" r:id="rId16" display="https://www.worldometers.info/coronavirus/usa/missouri/" xr:uid="{BEAC56A1-26DA-46ED-B4EC-C27081AD181A}"/>
    <hyperlink ref="B26" r:id="rId17" display="https://www.worldometers.info/coronavirus/usa/minnesota/" xr:uid="{8F77E10E-F858-4201-BDE5-D3083E75BA78}"/>
    <hyperlink ref="B2" r:id="rId18" display="https://www.worldometers.info/coronavirus/usa/alabama/" xr:uid="{76C8C107-D9D8-4B58-B1DA-F15423042D79}"/>
    <hyperlink ref="B21" r:id="rId19" display="https://www.worldometers.info/coronavirus/usa/louisiana/" xr:uid="{E3C65EF1-5B4B-4578-AE08-0301100E0E9C}"/>
    <hyperlink ref="B50" r:id="rId20" display="https://www.worldometers.info/coronavirus/usa/virginia/" xr:uid="{21075714-5191-4B2F-9054-B7A71CDB232C}"/>
    <hyperlink ref="B18" r:id="rId21" display="https://www.worldometers.info/coronavirus/usa/iowa/" xr:uid="{553F366C-7857-49E9-8B70-5C774BB13FA0}"/>
    <hyperlink ref="B44" r:id="rId22" display="https://www.worldometers.info/coronavirus/usa/south-carolina/" xr:uid="{27211238-2206-4255-9C2B-68A1A7F3C6D5}"/>
    <hyperlink ref="B24" r:id="rId23" display="https://www.worldometers.info/coronavirus/usa/massachusetts/" xr:uid="{2040AC59-2644-4DDD-B14E-A4AF49400278}"/>
    <hyperlink ref="B7" r:id="rId24" display="https://www.worldometers.info/coronavirus/usa/colorado/" xr:uid="{5E812C7B-C6AF-46B0-ACD8-8FD3B003095A}"/>
    <hyperlink ref="B23" r:id="rId25" display="https://www.worldometers.info/coronavirus/usa/maryland/" xr:uid="{9CB11C6F-0CFF-4510-90C0-EFA6A36C79E5}"/>
    <hyperlink ref="B48" r:id="rId26" display="https://www.worldometers.info/coronavirus/usa/utah/" xr:uid="{69A3EE9E-8B69-4092-95EA-9ADC0E91A053}"/>
    <hyperlink ref="B39" r:id="rId27" display="https://www.worldometers.info/coronavirus/usa/oklahoma/" xr:uid="{669F3A82-7C09-46F8-8AD3-8DA0D5FE372D}"/>
    <hyperlink ref="B20" r:id="rId28" display="https://www.worldometers.info/coronavirus/usa/kentucky/" xr:uid="{4F7ED5B0-D615-40A5-A08F-0B40DCB8F1C8}"/>
    <hyperlink ref="B51" r:id="rId29" display="https://www.worldometers.info/coronavirus/usa/washington/" xr:uid="{2AABFF53-210D-402A-89DB-F0E2C03E06B6}"/>
    <hyperlink ref="B5" r:id="rId30" display="https://www.worldometers.info/coronavirus/usa/arkansas/" xr:uid="{8B22AB6D-7499-4009-8B90-9F7C29034B87}"/>
    <hyperlink ref="B27" r:id="rId31" display="https://www.worldometers.info/coronavirus/usa/mississippi/" xr:uid="{4A6DB8D0-15A2-46D0-BCA1-AA84FA9B29FD}"/>
    <hyperlink ref="B19" r:id="rId32" display="https://www.worldometers.info/coronavirus/usa/kansas/" xr:uid="{F157BF0E-00AD-4566-960F-9F190E01FEDD}"/>
    <hyperlink ref="B31" r:id="rId33" display="https://www.worldometers.info/coronavirus/usa/nevada/" xr:uid="{0E36EC25-3517-4A6F-8950-BF592480DF51}"/>
    <hyperlink ref="B30" r:id="rId34" display="https://www.worldometers.info/coronavirus/usa/nebraska/" xr:uid="{C88E44CA-BA44-41BB-883F-8A5A0D345AC8}"/>
    <hyperlink ref="B8" r:id="rId35" display="https://www.worldometers.info/coronavirus/usa/connecticut/" xr:uid="{93A1E0FA-DFCC-4C4D-8353-B92CE1BAF837}"/>
    <hyperlink ref="B15" r:id="rId36" display="https://www.worldometers.info/coronavirus/usa/idaho/" xr:uid="{F17D0747-4A9C-43D5-84C0-4A1B3B858D70}"/>
    <hyperlink ref="B34" r:id="rId37" display="https://www.worldometers.info/coronavirus/usa/new-mexico/" xr:uid="{FC5F9ACF-F80B-444D-BFC2-95CF153780B2}"/>
    <hyperlink ref="B45" r:id="rId38" display="https://www.worldometers.info/coronavirus/usa/south-dakota/" xr:uid="{FE8E499D-D9FA-4D63-A8F6-EFFE52B9C212}"/>
    <hyperlink ref="B37" r:id="rId39" display="https://www.worldometers.info/coronavirus/usa/north-dakota/" xr:uid="{9FB04893-E78B-4729-B434-243FE177A92C}"/>
    <hyperlink ref="B40" r:id="rId40" display="https://www.worldometers.info/coronavirus/usa/oregon/" xr:uid="{399EF45D-EA4F-40A7-A824-EAD8434D9A82}"/>
    <hyperlink ref="B29" r:id="rId41" display="https://www.worldometers.info/coronavirus/usa/montana/" xr:uid="{690C544E-C97C-42E4-A9B1-724F53CB74F3}"/>
    <hyperlink ref="B43" r:id="rId42" display="https://www.worldometers.info/coronavirus/usa/rhode-island/" xr:uid="{0BAECEA4-1CD3-4688-854C-1CB71F001BEC}"/>
    <hyperlink ref="B52" r:id="rId43" display="https://www.worldometers.info/coronavirus/usa/west-virginia/" xr:uid="{31CB9763-1C92-4CB0-BADC-06E98AAA55CF}"/>
    <hyperlink ref="B9" r:id="rId44" display="https://www.worldometers.info/coronavirus/usa/delaware/" xr:uid="{FA5FDFB2-A995-419F-8BE4-16C9279574F7}"/>
    <hyperlink ref="B54" r:id="rId45" display="https://www.worldometers.info/coronavirus/usa/wyoming/" xr:uid="{9F0D677B-9763-4463-8941-ED790FB33819}"/>
    <hyperlink ref="B3" r:id="rId46" display="https://www.worldometers.info/coronavirus/usa/alaska/" xr:uid="{24835DBF-1F46-4F82-8E5D-0FED19E111A5}"/>
    <hyperlink ref="B10" r:id="rId47" display="https://www.worldometers.info/coronavirus/usa/district-of-columbia/" xr:uid="{7BEDB837-3CE1-4D01-9C43-5E474B500E85}"/>
    <hyperlink ref="B32" r:id="rId48" display="https://www.worldometers.info/coronavirus/usa/new-hampshire/" xr:uid="{ADB8E5FD-5A84-46F2-B5E4-8399848C732D}"/>
    <hyperlink ref="B14" r:id="rId49" display="https://www.worldometers.info/coronavirus/usa/hawaii/" xr:uid="{4A9FCBA6-C91F-4398-A3CC-0B92C9FFCA55}"/>
    <hyperlink ref="B22" r:id="rId50" display="https://www.worldometers.info/coronavirus/usa/maine/" xr:uid="{B767C363-489F-4B47-A61E-13E7104A0A3C}"/>
    <hyperlink ref="B49" r:id="rId51" display="https://www.worldometers.info/coronavirus/usa/vermont/" xr:uid="{B272D53B-0CCD-40F9-9451-59E24AD3F306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2020-11-22T12:54:38Z</dcterms:modified>
</cp:coreProperties>
</file>