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mac\OneDrive\Meridian\h Computer Science\Teacher Projects\COVID\data\us\"/>
    </mc:Choice>
  </mc:AlternateContent>
  <xr:revisionPtr revIDLastSave="0" documentId="13_ncr:1_{3CF9FF47-33B7-4926-8C77-0FFDF29FEECC}" xr6:coauthVersionLast="45" xr6:coauthVersionMax="45" xr10:uidLastSave="{00000000-0000-0000-0000-000000000000}"/>
  <bookViews>
    <workbookView xWindow="10830" yWindow="-20520" windowWidth="24525" windowHeight="1909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3" l="1"/>
  <c r="N20" i="3"/>
  <c r="N2" i="3"/>
  <c r="N32" i="3"/>
  <c r="N36" i="3"/>
  <c r="N22" i="3"/>
  <c r="N26" i="3"/>
  <c r="N23" i="3"/>
  <c r="N11" i="3"/>
  <c r="N50" i="3"/>
  <c r="N17" i="3"/>
  <c r="N46" i="3"/>
  <c r="N42" i="3"/>
  <c r="N53" i="3"/>
  <c r="N39" i="3"/>
  <c r="N48" i="3"/>
  <c r="N28" i="3"/>
  <c r="N6" i="3"/>
  <c r="N38" i="3"/>
  <c r="N18" i="3"/>
  <c r="N14" i="3"/>
  <c r="N40" i="3"/>
  <c r="N12" i="3"/>
  <c r="N49" i="3"/>
  <c r="N45" i="3"/>
  <c r="N19" i="3"/>
  <c r="N52" i="3"/>
  <c r="N16" i="3"/>
  <c r="N13" i="3"/>
  <c r="N33" i="3"/>
  <c r="N3" i="3"/>
  <c r="N37" i="3"/>
  <c r="N27" i="3"/>
  <c r="N31" i="3"/>
  <c r="N29" i="3"/>
  <c r="N8" i="3"/>
  <c r="N41" i="3"/>
  <c r="N15" i="3"/>
  <c r="N7" i="3"/>
  <c r="N5" i="3"/>
  <c r="N21" i="3"/>
  <c r="N43" i="3"/>
  <c r="N9" i="3"/>
  <c r="N55" i="3"/>
  <c r="N54" i="3"/>
  <c r="N25" i="3"/>
  <c r="N47" i="3"/>
  <c r="N30" i="3"/>
  <c r="N10" i="3"/>
  <c r="N34" i="3"/>
  <c r="N51" i="3"/>
  <c r="N35" i="3"/>
  <c r="N24" i="3"/>
  <c r="N4" i="3"/>
  <c r="O7" i="3" l="1"/>
  <c r="P7" i="3"/>
  <c r="P42" i="3" l="1"/>
  <c r="P31" i="3"/>
  <c r="P23" i="3"/>
  <c r="P40" i="3"/>
  <c r="P46" i="3"/>
  <c r="P26" i="3"/>
  <c r="P27" i="3"/>
  <c r="P21" i="3"/>
  <c r="P28" i="3"/>
  <c r="P37" i="3"/>
  <c r="P30" i="3"/>
  <c r="P54" i="3"/>
  <c r="P33" i="3"/>
  <c r="P32" i="3"/>
  <c r="P39" i="3"/>
  <c r="P13" i="3"/>
  <c r="P38" i="3"/>
  <c r="P43" i="3"/>
  <c r="P5" i="3"/>
  <c r="P14" i="3"/>
  <c r="P50" i="3"/>
  <c r="P45" i="3"/>
  <c r="P15" i="3"/>
  <c r="P24" i="3"/>
  <c r="P53" i="3"/>
  <c r="P10" i="3"/>
  <c r="P49" i="3"/>
  <c r="P19" i="3"/>
  <c r="P22" i="3"/>
  <c r="P3" i="3"/>
  <c r="P35" i="3"/>
  <c r="P52" i="3"/>
  <c r="P55" i="3"/>
  <c r="P8" i="3"/>
  <c r="P51" i="3"/>
  <c r="P34" i="3"/>
  <c r="P2" i="3"/>
  <c r="P4" i="3"/>
  <c r="P44" i="3"/>
  <c r="P41" i="3"/>
  <c r="P17" i="3"/>
  <c r="P12" i="3"/>
  <c r="P16" i="3"/>
  <c r="P48" i="3"/>
  <c r="P11" i="3"/>
  <c r="P18" i="3"/>
  <c r="P25" i="3"/>
  <c r="P20" i="3"/>
  <c r="P9" i="3"/>
  <c r="P36" i="3"/>
  <c r="P47" i="3"/>
  <c r="P6" i="3"/>
  <c r="P29" i="3"/>
  <c r="O55" i="3"/>
  <c r="Q23" i="3" l="1"/>
  <c r="Q50" i="3"/>
  <c r="Q32" i="3"/>
  <c r="Q27" i="3"/>
  <c r="Q33" i="3"/>
  <c r="Q55" i="3"/>
  <c r="Q40" i="3"/>
  <c r="Q7" i="3"/>
  <c r="Q16" i="3"/>
  <c r="Q44" i="3"/>
  <c r="Q24" i="3"/>
  <c r="Q9" i="3"/>
  <c r="Q29" i="3"/>
  <c r="Q25" i="3"/>
  <c r="Q35" i="3"/>
  <c r="Q20" i="3"/>
  <c r="Q49" i="3"/>
  <c r="Q41" i="3"/>
  <c r="Q30" i="3"/>
  <c r="Q19" i="3"/>
  <c r="Q52" i="3"/>
  <c r="Q10" i="3"/>
  <c r="Q21" i="3"/>
  <c r="Q39" i="3"/>
  <c r="Q3" i="3"/>
  <c r="Q13" i="3"/>
  <c r="Q5" i="3"/>
  <c r="Q22" i="3"/>
  <c r="Q43" i="3"/>
  <c r="Q45" i="3"/>
  <c r="Q46" i="3"/>
  <c r="Q54" i="3"/>
  <c r="Q42" i="3"/>
  <c r="Q51" i="3"/>
  <c r="Q18" i="3"/>
  <c r="Q26" i="3"/>
  <c r="Q38" i="3"/>
  <c r="Q53" i="3"/>
  <c r="Q12" i="3"/>
  <c r="Q28" i="3"/>
  <c r="Q31" i="3"/>
  <c r="Q17" i="3"/>
  <c r="Q34" i="3"/>
  <c r="Q36" i="3"/>
  <c r="Q4" i="3"/>
  <c r="Q48" i="3"/>
  <c r="Q37" i="3"/>
  <c r="Q47" i="3"/>
  <c r="Q2" i="3"/>
  <c r="Q6" i="3"/>
  <c r="Q11" i="3"/>
  <c r="Q15" i="3"/>
  <c r="Q8" i="3"/>
  <c r="Q14" i="3" l="1"/>
  <c r="O33" i="3" l="1"/>
  <c r="O25" i="3"/>
  <c r="O19" i="3"/>
  <c r="O17" i="3"/>
  <c r="O42" i="3"/>
  <c r="O10" i="3"/>
  <c r="O18" i="3"/>
  <c r="O4" i="3"/>
  <c r="O22" i="3"/>
  <c r="O14" i="3"/>
  <c r="O54" i="3"/>
  <c r="O6" i="3"/>
  <c r="O21" i="3"/>
  <c r="O40" i="3"/>
  <c r="O27" i="3"/>
  <c r="O32" i="3"/>
  <c r="O28" i="3"/>
  <c r="O52" i="3"/>
  <c r="O26" i="3"/>
  <c r="O3" i="3"/>
  <c r="O8" i="3"/>
  <c r="O53" i="3"/>
  <c r="O5" i="3"/>
  <c r="O23" i="3"/>
  <c r="O47" i="3"/>
  <c r="O41" i="3"/>
  <c r="O49" i="3"/>
  <c r="O16" i="3"/>
  <c r="O9" i="3"/>
  <c r="O24" i="3"/>
  <c r="O39" i="3"/>
  <c r="O50" i="3"/>
  <c r="O11" i="3"/>
  <c r="O38" i="3"/>
  <c r="O30" i="3"/>
  <c r="O15" i="3"/>
  <c r="O2" i="3"/>
  <c r="O36" i="3"/>
  <c r="O46" i="3"/>
  <c r="O37" i="3"/>
  <c r="O43" i="3"/>
  <c r="O31" i="3"/>
  <c r="O34" i="3"/>
  <c r="O12" i="3"/>
  <c r="O44" i="3"/>
  <c r="O29" i="3"/>
  <c r="O48" i="3"/>
  <c r="O20" i="3"/>
  <c r="O45" i="3"/>
  <c r="O35" i="3"/>
  <c r="O13" i="3"/>
  <c r="O51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<sst xmlns="http://schemas.openxmlformats.org/spreadsheetml/2006/main" count="331" uniqueCount="105">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</sst>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left" vertical="top" wrapText="1"/>
    </xf>
    <xf numFmtId="3" fontId="2" fillId="4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3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top" wrapText="1"/>
    </xf>
    <xf numFmtId="3" fontId="2" fillId="4" borderId="7" xfId="0" applyNumberFormat="1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4" fillId="4" borderId="7" xfId="3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oklahoma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washington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oklahoma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washington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oklahoma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washington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oklahoma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washington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arkansas/" TargetMode="External"/><Relationship Id="rId30" Type="http://schemas.openxmlformats.org/officeDocument/2006/relationships/hyperlink" Target="https://www.worldometers.info/coronavirus/usa/kentucky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3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67</v>
      </c>
      <c r="Q1" s="60"/>
      <c r="R1" s="60"/>
      <c r="S1" s="4">
        <v>1.4999999999999999E-2</v>
      </c>
      <c r="T1" s="4"/>
      <c r="U1" s="61" t="s">
        <v>76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913494</v>
      </c>
      <c r="D5" s="2"/>
      <c r="E5" s="1">
        <v>18066</v>
      </c>
      <c r="F5" s="2"/>
      <c r="G5" s="1">
        <v>770262</v>
      </c>
      <c r="H5" s="1">
        <v>125166</v>
      </c>
      <c r="I5" s="1">
        <v>31504</v>
      </c>
      <c r="J5" s="2">
        <v>623</v>
      </c>
      <c r="K5" s="1">
        <v>8507185</v>
      </c>
      <c r="L5" s="1">
        <v>293393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907436</v>
      </c>
      <c r="D6" s="2"/>
      <c r="E6" s="1">
        <v>17357</v>
      </c>
      <c r="F6" s="2"/>
      <c r="G6" s="1">
        <v>465945</v>
      </c>
      <c r="H6" s="1">
        <v>424134</v>
      </c>
      <c r="I6" s="1">
        <v>22966</v>
      </c>
      <c r="J6" s="2">
        <v>439</v>
      </c>
      <c r="K6" s="1">
        <v>17787885</v>
      </c>
      <c r="L6" s="1">
        <v>450187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778636</v>
      </c>
      <c r="D7" s="2"/>
      <c r="E7" s="1">
        <v>16438</v>
      </c>
      <c r="F7" s="2"/>
      <c r="G7" s="1">
        <v>534714</v>
      </c>
      <c r="H7" s="1">
        <v>227484</v>
      </c>
      <c r="I7" s="1">
        <v>36253</v>
      </c>
      <c r="J7" s="2">
        <v>765</v>
      </c>
      <c r="K7" s="1">
        <v>5960050</v>
      </c>
      <c r="L7" s="1">
        <v>277499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531648</v>
      </c>
      <c r="D8" s="2"/>
      <c r="E8" s="1">
        <v>33565</v>
      </c>
      <c r="F8" s="2"/>
      <c r="G8" s="1">
        <v>415231</v>
      </c>
      <c r="H8" s="1">
        <v>82852</v>
      </c>
      <c r="I8" s="1">
        <v>27329</v>
      </c>
      <c r="J8" s="1">
        <v>1725</v>
      </c>
      <c r="K8" s="1">
        <v>13752123</v>
      </c>
      <c r="L8" s="1">
        <v>706921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378969</v>
      </c>
      <c r="D9" s="2"/>
      <c r="E9" s="1">
        <v>9775</v>
      </c>
      <c r="F9" s="2"/>
      <c r="G9" s="1">
        <v>268879</v>
      </c>
      <c r="H9" s="1">
        <v>100315</v>
      </c>
      <c r="I9" s="1">
        <v>29906</v>
      </c>
      <c r="J9" s="2">
        <v>771</v>
      </c>
      <c r="K9" s="1">
        <v>7268952</v>
      </c>
      <c r="L9" s="1">
        <v>573631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350923</v>
      </c>
      <c r="D10" s="2"/>
      <c r="E10" s="1">
        <v>7809</v>
      </c>
      <c r="F10" s="2"/>
      <c r="G10" s="1">
        <v>184920</v>
      </c>
      <c r="H10" s="1">
        <v>158194</v>
      </c>
      <c r="I10" s="1">
        <v>33052</v>
      </c>
      <c r="J10" s="2">
        <v>735</v>
      </c>
      <c r="K10" s="1">
        <v>3770931</v>
      </c>
      <c r="L10" s="1">
        <v>355164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260099</v>
      </c>
      <c r="D11" s="2"/>
      <c r="E11" s="1">
        <v>4157</v>
      </c>
      <c r="F11" s="2"/>
      <c r="G11" s="1">
        <v>218541</v>
      </c>
      <c r="H11" s="1">
        <v>37401</v>
      </c>
      <c r="I11" s="1">
        <v>24799</v>
      </c>
      <c r="J11" s="2">
        <v>396</v>
      </c>
      <c r="K11" s="1">
        <v>3834686</v>
      </c>
      <c r="L11" s="1">
        <v>365623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247587</v>
      </c>
      <c r="D12" s="2"/>
      <c r="E12" s="1">
        <v>3131</v>
      </c>
      <c r="F12" s="2"/>
      <c r="G12" s="1">
        <v>218067</v>
      </c>
      <c r="H12" s="1">
        <v>26389</v>
      </c>
      <c r="I12" s="1">
        <v>36254</v>
      </c>
      <c r="J12" s="2">
        <v>458</v>
      </c>
      <c r="K12" s="1">
        <v>3533469</v>
      </c>
      <c r="L12" s="1">
        <v>517408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238163</v>
      </c>
      <c r="D13" s="2"/>
      <c r="E13" s="1">
        <v>5874</v>
      </c>
      <c r="F13" s="2"/>
      <c r="G13" s="1">
        <v>39742</v>
      </c>
      <c r="H13" s="1">
        <v>192547</v>
      </c>
      <c r="I13" s="1">
        <v>32720</v>
      </c>
      <c r="J13" s="2">
        <v>807</v>
      </c>
      <c r="K13" s="1">
        <v>2019646</v>
      </c>
      <c r="L13" s="1">
        <v>277473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232621</v>
      </c>
      <c r="D14" s="2"/>
      <c r="E14" s="1">
        <v>16412</v>
      </c>
      <c r="F14" s="2"/>
      <c r="G14" s="1">
        <v>179394</v>
      </c>
      <c r="H14" s="1">
        <v>36815</v>
      </c>
      <c r="I14" s="1">
        <v>26190</v>
      </c>
      <c r="J14" s="1">
        <v>1848</v>
      </c>
      <c r="K14" s="1">
        <v>4385882</v>
      </c>
      <c r="L14" s="1">
        <v>493784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19</v>
      </c>
      <c r="C15" s="1">
        <v>198756</v>
      </c>
      <c r="D15" s="2"/>
      <c r="E15" s="1">
        <v>8738</v>
      </c>
      <c r="F15" s="2"/>
      <c r="G15" s="1">
        <v>150245</v>
      </c>
      <c r="H15" s="1">
        <v>39773</v>
      </c>
      <c r="I15" s="1">
        <v>15525</v>
      </c>
      <c r="J15" s="2">
        <v>683</v>
      </c>
      <c r="K15" s="1">
        <v>2558989</v>
      </c>
      <c r="L15" s="1">
        <v>199890</v>
      </c>
      <c r="M15" s="1">
        <v>12801989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198200</v>
      </c>
      <c r="D16" s="2"/>
      <c r="E16" s="1">
        <v>5259</v>
      </c>
      <c r="F16" s="2"/>
      <c r="G16" s="1">
        <v>158836</v>
      </c>
      <c r="H16" s="1">
        <v>34105</v>
      </c>
      <c r="I16" s="1">
        <v>16956</v>
      </c>
      <c r="J16" s="2">
        <v>450</v>
      </c>
      <c r="K16" s="1">
        <v>4188045</v>
      </c>
      <c r="L16" s="1">
        <v>358286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22</v>
      </c>
      <c r="C17" s="1">
        <v>198166</v>
      </c>
      <c r="D17" s="2"/>
      <c r="E17" s="1">
        <v>1778</v>
      </c>
      <c r="F17" s="2"/>
      <c r="G17" s="1">
        <v>155814</v>
      </c>
      <c r="H17" s="1">
        <v>40574</v>
      </c>
      <c r="I17" s="1">
        <v>34035</v>
      </c>
      <c r="J17" s="2">
        <v>305</v>
      </c>
      <c r="K17" s="1">
        <v>1966192</v>
      </c>
      <c r="L17" s="1">
        <v>337692</v>
      </c>
      <c r="M17" s="1">
        <v>5822434</v>
      </c>
      <c r="N17" s="5"/>
      <c r="O17" s="6"/>
    </row>
    <row r="18" spans="1:15" ht="15" thickBot="1" x14ac:dyDescent="0.4">
      <c r="A18" s="41">
        <v>14</v>
      </c>
      <c r="B18" s="39" t="s">
        <v>36</v>
      </c>
      <c r="C18" s="1">
        <v>184355</v>
      </c>
      <c r="D18" s="2"/>
      <c r="E18" s="1">
        <v>2866</v>
      </c>
      <c r="F18" s="2"/>
      <c r="G18" s="1">
        <v>74439</v>
      </c>
      <c r="H18" s="1">
        <v>107050</v>
      </c>
      <c r="I18" s="1">
        <v>37599</v>
      </c>
      <c r="J18" s="2">
        <v>585</v>
      </c>
      <c r="K18" s="1">
        <v>1366174</v>
      </c>
      <c r="L18" s="1">
        <v>278630</v>
      </c>
      <c r="M18" s="1">
        <v>4903185</v>
      </c>
      <c r="N18" s="6"/>
      <c r="O18" s="6"/>
    </row>
    <row r="19" spans="1:15" ht="15" thickBot="1" x14ac:dyDescent="0.4">
      <c r="A19" s="41">
        <v>15</v>
      </c>
      <c r="B19" s="39" t="s">
        <v>14</v>
      </c>
      <c r="C19" s="1">
        <v>179842</v>
      </c>
      <c r="D19" s="2"/>
      <c r="E19" s="1">
        <v>5837</v>
      </c>
      <c r="F19" s="2"/>
      <c r="G19" s="1">
        <v>165282</v>
      </c>
      <c r="H19" s="1">
        <v>8723</v>
      </c>
      <c r="I19" s="1">
        <v>38686</v>
      </c>
      <c r="J19" s="1">
        <v>1256</v>
      </c>
      <c r="K19" s="1">
        <v>2693774</v>
      </c>
      <c r="L19" s="1">
        <v>579457</v>
      </c>
      <c r="M19" s="1">
        <v>4648794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176284</v>
      </c>
      <c r="D20" s="2"/>
      <c r="E20" s="1">
        <v>2909</v>
      </c>
      <c r="F20" s="2"/>
      <c r="G20" s="1">
        <v>42949</v>
      </c>
      <c r="H20" s="1">
        <v>130426</v>
      </c>
      <c r="I20" s="1">
        <v>28723</v>
      </c>
      <c r="J20" s="2">
        <v>474</v>
      </c>
      <c r="K20" s="1">
        <v>2523757</v>
      </c>
      <c r="L20" s="1">
        <v>411208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11</v>
      </c>
      <c r="C21" s="1">
        <v>175612</v>
      </c>
      <c r="D21" s="2"/>
      <c r="E21" s="1">
        <v>7522</v>
      </c>
      <c r="F21" s="2"/>
      <c r="G21" s="1">
        <v>114939</v>
      </c>
      <c r="H21" s="1">
        <v>53151</v>
      </c>
      <c r="I21" s="1">
        <v>17584</v>
      </c>
      <c r="J21" s="2">
        <v>753</v>
      </c>
      <c r="K21" s="1">
        <v>4940387</v>
      </c>
      <c r="L21" s="1">
        <v>494689</v>
      </c>
      <c r="M21" s="1">
        <v>9986857</v>
      </c>
      <c r="N21" s="5"/>
      <c r="O21" s="6"/>
    </row>
    <row r="22" spans="1:15" ht="15" thickBot="1" x14ac:dyDescent="0.4">
      <c r="A22" s="41">
        <v>18</v>
      </c>
      <c r="B22" s="39" t="s">
        <v>29</v>
      </c>
      <c r="C22" s="1">
        <v>173371</v>
      </c>
      <c r="D22" s="2"/>
      <c r="E22" s="1">
        <v>3579</v>
      </c>
      <c r="F22" s="2"/>
      <c r="G22" s="1">
        <v>19520</v>
      </c>
      <c r="H22" s="1">
        <v>150272</v>
      </c>
      <c r="I22" s="1">
        <v>20312</v>
      </c>
      <c r="J22" s="2">
        <v>419</v>
      </c>
      <c r="K22" s="1">
        <v>2703883</v>
      </c>
      <c r="L22" s="1">
        <v>316780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25</v>
      </c>
      <c r="C23" s="1">
        <v>170678</v>
      </c>
      <c r="D23" s="2"/>
      <c r="E23" s="1">
        <v>3802</v>
      </c>
      <c r="F23" s="2"/>
      <c r="G23" s="1">
        <v>86524</v>
      </c>
      <c r="H23" s="1">
        <v>80352</v>
      </c>
      <c r="I23" s="1">
        <v>33150</v>
      </c>
      <c r="J23" s="2">
        <v>738</v>
      </c>
      <c r="K23" s="1">
        <v>1880529</v>
      </c>
      <c r="L23" s="1">
        <v>365242</v>
      </c>
      <c r="M23" s="1">
        <v>5148714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162607</v>
      </c>
      <c r="D24" s="2"/>
      <c r="E24" s="1">
        <v>4130</v>
      </c>
      <c r="F24" s="2"/>
      <c r="G24" s="1">
        <v>113994</v>
      </c>
      <c r="H24" s="1">
        <v>44483</v>
      </c>
      <c r="I24" s="1">
        <v>24154</v>
      </c>
      <c r="J24" s="2">
        <v>613</v>
      </c>
      <c r="K24" s="1">
        <v>2711078</v>
      </c>
      <c r="L24" s="1">
        <v>402702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150565</v>
      </c>
      <c r="D25" s="2"/>
      <c r="E25" s="1">
        <v>9864</v>
      </c>
      <c r="F25" s="2"/>
      <c r="G25" s="1">
        <v>122856</v>
      </c>
      <c r="H25" s="1">
        <v>17845</v>
      </c>
      <c r="I25" s="1">
        <v>21845</v>
      </c>
      <c r="J25" s="1">
        <v>1431</v>
      </c>
      <c r="K25" s="1">
        <v>2932255</v>
      </c>
      <c r="L25" s="1">
        <v>425427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140279</v>
      </c>
      <c r="D26" s="2"/>
      <c r="E26" s="1">
        <v>4096</v>
      </c>
      <c r="F26" s="2"/>
      <c r="G26" s="1">
        <v>8064</v>
      </c>
      <c r="H26" s="1">
        <v>128119</v>
      </c>
      <c r="I26" s="1">
        <v>23203</v>
      </c>
      <c r="J26" s="2">
        <v>678</v>
      </c>
      <c r="K26" s="1">
        <v>3266149</v>
      </c>
      <c r="L26" s="1">
        <v>540245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133802</v>
      </c>
      <c r="D27" s="2"/>
      <c r="E27" s="1">
        <v>2402</v>
      </c>
      <c r="F27" s="2"/>
      <c r="G27" s="1">
        <v>118485</v>
      </c>
      <c r="H27" s="1">
        <v>12915</v>
      </c>
      <c r="I27" s="1">
        <v>23725</v>
      </c>
      <c r="J27" s="2">
        <v>426</v>
      </c>
      <c r="K27" s="1">
        <v>2686302</v>
      </c>
      <c r="L27" s="1">
        <v>476326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46</v>
      </c>
      <c r="C28" s="1">
        <v>116736</v>
      </c>
      <c r="D28" s="2"/>
      <c r="E28" s="1">
        <v>1249</v>
      </c>
      <c r="F28" s="2"/>
      <c r="G28" s="1">
        <v>99541</v>
      </c>
      <c r="H28" s="1">
        <v>15946</v>
      </c>
      <c r="I28" s="1">
        <v>29501</v>
      </c>
      <c r="J28" s="2">
        <v>316</v>
      </c>
      <c r="K28" s="1">
        <v>1546238</v>
      </c>
      <c r="L28" s="1">
        <v>390763</v>
      </c>
      <c r="M28" s="1">
        <v>3956971</v>
      </c>
      <c r="N28" s="5"/>
      <c r="O28" s="6"/>
    </row>
    <row r="29" spans="1:15" ht="15" thickBot="1" x14ac:dyDescent="0.4">
      <c r="A29" s="41">
        <v>25</v>
      </c>
      <c r="B29" s="39" t="s">
        <v>41</v>
      </c>
      <c r="C29" s="1">
        <v>116237</v>
      </c>
      <c r="D29" s="50">
        <v>394</v>
      </c>
      <c r="E29" s="1">
        <v>1635</v>
      </c>
      <c r="F29" s="2"/>
      <c r="G29" s="1">
        <v>87966</v>
      </c>
      <c r="H29" s="1">
        <v>26636</v>
      </c>
      <c r="I29" s="1">
        <v>36841</v>
      </c>
      <c r="J29" s="2">
        <v>518</v>
      </c>
      <c r="K29" s="1">
        <v>938879</v>
      </c>
      <c r="L29" s="1">
        <v>297578</v>
      </c>
      <c r="M29" s="1">
        <v>3155070</v>
      </c>
      <c r="N29" s="5"/>
      <c r="O29" s="6"/>
    </row>
    <row r="30" spans="1:15" ht="15" thickBot="1" x14ac:dyDescent="0.4">
      <c r="A30" s="41">
        <v>26</v>
      </c>
      <c r="B30" s="39" t="s">
        <v>30</v>
      </c>
      <c r="C30" s="1">
        <v>115088</v>
      </c>
      <c r="D30" s="2"/>
      <c r="E30" s="1">
        <v>3255</v>
      </c>
      <c r="F30" s="2"/>
      <c r="G30" s="1">
        <v>97675</v>
      </c>
      <c r="H30" s="1">
        <v>14158</v>
      </c>
      <c r="I30" s="1">
        <v>38670</v>
      </c>
      <c r="J30" s="1">
        <v>1094</v>
      </c>
      <c r="K30" s="1">
        <v>941532</v>
      </c>
      <c r="L30" s="1">
        <v>316359</v>
      </c>
      <c r="M30" s="1">
        <v>2976149</v>
      </c>
      <c r="N30" s="5"/>
      <c r="O30" s="6"/>
    </row>
    <row r="31" spans="1:15" ht="15" thickBot="1" x14ac:dyDescent="0.4">
      <c r="A31" s="41">
        <v>27</v>
      </c>
      <c r="B31" s="39" t="s">
        <v>34</v>
      </c>
      <c r="C31" s="1">
        <v>106115</v>
      </c>
      <c r="D31" s="2"/>
      <c r="E31" s="1">
        <v>1812</v>
      </c>
      <c r="F31" s="2"/>
      <c r="G31" s="1">
        <v>94528</v>
      </c>
      <c r="H31" s="1">
        <v>9775</v>
      </c>
      <c r="I31" s="1">
        <v>35163</v>
      </c>
      <c r="J31" s="2">
        <v>600</v>
      </c>
      <c r="K31" s="1">
        <v>1334772</v>
      </c>
      <c r="L31" s="1">
        <v>442299</v>
      </c>
      <c r="M31" s="1">
        <v>3017804</v>
      </c>
      <c r="N31" s="5"/>
      <c r="O31" s="6"/>
    </row>
    <row r="32" spans="1:15" ht="15" thickBot="1" x14ac:dyDescent="0.4">
      <c r="A32" s="41">
        <v>28</v>
      </c>
      <c r="B32" s="39" t="s">
        <v>9</v>
      </c>
      <c r="C32" s="1">
        <v>105886</v>
      </c>
      <c r="D32" s="2"/>
      <c r="E32" s="1">
        <v>2299</v>
      </c>
      <c r="F32" s="2"/>
      <c r="G32" s="1">
        <v>49294</v>
      </c>
      <c r="H32" s="1">
        <v>54293</v>
      </c>
      <c r="I32" s="1">
        <v>13905</v>
      </c>
      <c r="J32" s="2">
        <v>302</v>
      </c>
      <c r="K32" s="1">
        <v>2360387</v>
      </c>
      <c r="L32" s="1">
        <v>309970</v>
      </c>
      <c r="M32" s="1">
        <v>7614893</v>
      </c>
      <c r="N32" s="5"/>
      <c r="O32" s="6"/>
    </row>
    <row r="33" spans="1:15" ht="15" thickBot="1" x14ac:dyDescent="0.4">
      <c r="A33" s="41">
        <v>29</v>
      </c>
      <c r="B33" s="39" t="s">
        <v>28</v>
      </c>
      <c r="C33" s="1">
        <v>104882</v>
      </c>
      <c r="D33" s="2"/>
      <c r="E33" s="2">
        <v>572</v>
      </c>
      <c r="F33" s="2"/>
      <c r="G33" s="1">
        <v>77145</v>
      </c>
      <c r="H33" s="1">
        <v>27165</v>
      </c>
      <c r="I33" s="1">
        <v>32715</v>
      </c>
      <c r="J33" s="2">
        <v>178</v>
      </c>
      <c r="K33" s="1">
        <v>1394036</v>
      </c>
      <c r="L33" s="1">
        <v>434827</v>
      </c>
      <c r="M33" s="1">
        <v>3205958</v>
      </c>
      <c r="N33" s="6"/>
      <c r="O33" s="6"/>
    </row>
    <row r="34" spans="1:15" ht="15" thickBot="1" x14ac:dyDescent="0.4">
      <c r="A34" s="41">
        <v>30</v>
      </c>
      <c r="B34" s="39" t="s">
        <v>38</v>
      </c>
      <c r="C34" s="1">
        <v>96942</v>
      </c>
      <c r="D34" s="2"/>
      <c r="E34" s="1">
        <v>1407</v>
      </c>
      <c r="F34" s="2"/>
      <c r="G34" s="1">
        <v>17723</v>
      </c>
      <c r="H34" s="1">
        <v>77812</v>
      </c>
      <c r="I34" s="1">
        <v>21699</v>
      </c>
      <c r="J34" s="2">
        <v>315</v>
      </c>
      <c r="K34" s="1">
        <v>1910888</v>
      </c>
      <c r="L34" s="1">
        <v>427714</v>
      </c>
      <c r="M34" s="1">
        <v>4467673</v>
      </c>
      <c r="N34" s="5"/>
      <c r="O34" s="6"/>
    </row>
    <row r="35" spans="1:15" ht="15" thickBot="1" x14ac:dyDescent="0.4">
      <c r="A35" s="41">
        <v>31</v>
      </c>
      <c r="B35" s="39" t="s">
        <v>31</v>
      </c>
      <c r="C35" s="1">
        <v>95703</v>
      </c>
      <c r="D35" s="2"/>
      <c r="E35" s="1">
        <v>1748</v>
      </c>
      <c r="F35" s="2"/>
      <c r="G35" s="1">
        <v>69571</v>
      </c>
      <c r="H35" s="1">
        <v>24384</v>
      </c>
      <c r="I35" s="1">
        <v>31071</v>
      </c>
      <c r="J35" s="2">
        <v>568</v>
      </c>
      <c r="K35" s="1">
        <v>1204746</v>
      </c>
      <c r="L35" s="1">
        <v>391131</v>
      </c>
      <c r="M35" s="1">
        <v>3080156</v>
      </c>
      <c r="N35" s="5"/>
      <c r="O35" s="6"/>
    </row>
    <row r="36" spans="1:15" ht="15" thickBot="1" x14ac:dyDescent="0.4">
      <c r="A36" s="41">
        <v>32</v>
      </c>
      <c r="B36" s="39" t="s">
        <v>18</v>
      </c>
      <c r="C36" s="1">
        <v>95089</v>
      </c>
      <c r="D36" s="2"/>
      <c r="E36" s="1">
        <v>2223</v>
      </c>
      <c r="F36" s="2"/>
      <c r="G36" s="1">
        <v>42690</v>
      </c>
      <c r="H36" s="1">
        <v>50176</v>
      </c>
      <c r="I36" s="1">
        <v>16512</v>
      </c>
      <c r="J36" s="2">
        <v>386</v>
      </c>
      <c r="K36" s="1">
        <v>1149629</v>
      </c>
      <c r="L36" s="1">
        <v>199632</v>
      </c>
      <c r="M36" s="1">
        <v>5758736</v>
      </c>
      <c r="N36" s="6"/>
      <c r="O36" s="6"/>
    </row>
    <row r="37" spans="1:15" ht="15" thickBot="1" x14ac:dyDescent="0.4">
      <c r="A37" s="41">
        <v>33</v>
      </c>
      <c r="B37" s="39" t="s">
        <v>45</v>
      </c>
      <c r="C37" s="1">
        <v>77944</v>
      </c>
      <c r="D37" s="2"/>
      <c r="E37" s="2">
        <v>975</v>
      </c>
      <c r="F37" s="2"/>
      <c r="G37" s="1">
        <v>59779</v>
      </c>
      <c r="H37" s="1">
        <v>17190</v>
      </c>
      <c r="I37" s="1">
        <v>26754</v>
      </c>
      <c r="J37" s="2">
        <v>335</v>
      </c>
      <c r="K37" s="1">
        <v>616262</v>
      </c>
      <c r="L37" s="1">
        <v>211533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66052</v>
      </c>
      <c r="D38" s="2"/>
      <c r="E38" s="1">
        <v>4577</v>
      </c>
      <c r="F38" s="2"/>
      <c r="G38" s="1">
        <v>44002</v>
      </c>
      <c r="H38" s="1">
        <v>17473</v>
      </c>
      <c r="I38" s="1">
        <v>18526</v>
      </c>
      <c r="J38" s="1">
        <v>1284</v>
      </c>
      <c r="K38" s="1">
        <v>2113068</v>
      </c>
      <c r="L38" s="1">
        <v>592678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63797</v>
      </c>
      <c r="D39" s="2"/>
      <c r="E39" s="2">
        <v>596</v>
      </c>
      <c r="F39" s="2"/>
      <c r="G39" s="1">
        <v>41930</v>
      </c>
      <c r="H39" s="1">
        <v>21271</v>
      </c>
      <c r="I39" s="1">
        <v>32980</v>
      </c>
      <c r="J39" s="2">
        <v>308</v>
      </c>
      <c r="K39" s="1">
        <v>570152</v>
      </c>
      <c r="L39" s="1">
        <v>294742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59344</v>
      </c>
      <c r="D40" s="2"/>
      <c r="E40" s="2">
        <v>573</v>
      </c>
      <c r="F40" s="2"/>
      <c r="G40" s="1">
        <v>28056</v>
      </c>
      <c r="H40" s="1">
        <v>30715</v>
      </c>
      <c r="I40" s="1">
        <v>33208</v>
      </c>
      <c r="J40" s="2">
        <v>321</v>
      </c>
      <c r="K40" s="1">
        <v>370741</v>
      </c>
      <c r="L40" s="1">
        <v>207458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37</v>
      </c>
      <c r="C41" s="1">
        <v>42101</v>
      </c>
      <c r="D41" s="2"/>
      <c r="E41" s="2">
        <v>653</v>
      </c>
      <c r="F41" s="2"/>
      <c r="G41" s="2" t="s">
        <v>104</v>
      </c>
      <c r="H41" s="2" t="s">
        <v>104</v>
      </c>
      <c r="I41" s="1">
        <v>9982</v>
      </c>
      <c r="J41" s="2">
        <v>155</v>
      </c>
      <c r="K41" s="1">
        <v>825250</v>
      </c>
      <c r="L41" s="1">
        <v>195662</v>
      </c>
      <c r="M41" s="1">
        <v>4217737</v>
      </c>
      <c r="N41" s="5"/>
      <c r="O41" s="6"/>
    </row>
    <row r="42" spans="1:15" ht="15" thickBot="1" x14ac:dyDescent="0.4">
      <c r="A42" s="41">
        <v>38</v>
      </c>
      <c r="B42" s="39" t="s">
        <v>44</v>
      </c>
      <c r="C42" s="1">
        <v>41863</v>
      </c>
      <c r="D42" s="2"/>
      <c r="E42" s="2">
        <v>967</v>
      </c>
      <c r="F42" s="2"/>
      <c r="G42" s="1">
        <v>20837</v>
      </c>
      <c r="H42" s="1">
        <v>20059</v>
      </c>
      <c r="I42" s="1">
        <v>19965</v>
      </c>
      <c r="J42" s="2">
        <v>461</v>
      </c>
      <c r="K42" s="1">
        <v>1118844</v>
      </c>
      <c r="L42" s="1">
        <v>533589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39203</v>
      </c>
      <c r="D43" s="2"/>
      <c r="E43" s="2">
        <v>375</v>
      </c>
      <c r="F43" s="2"/>
      <c r="G43" s="1">
        <v>28083</v>
      </c>
      <c r="H43" s="1">
        <v>10745</v>
      </c>
      <c r="I43" s="1">
        <v>44314</v>
      </c>
      <c r="J43" s="2">
        <v>424</v>
      </c>
      <c r="K43" s="1">
        <v>245930</v>
      </c>
      <c r="L43" s="1">
        <v>277994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37719</v>
      </c>
      <c r="D44" s="2"/>
      <c r="E44" s="2">
        <v>456</v>
      </c>
      <c r="F44" s="2"/>
      <c r="G44" s="1">
        <v>30757</v>
      </c>
      <c r="H44" s="1">
        <v>6506</v>
      </c>
      <c r="I44" s="1">
        <v>49496</v>
      </c>
      <c r="J44" s="2">
        <v>598</v>
      </c>
      <c r="K44" s="1">
        <v>283394</v>
      </c>
      <c r="L44" s="1">
        <v>371878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30118</v>
      </c>
      <c r="D45" s="2"/>
      <c r="E45" s="1">
        <v>1177</v>
      </c>
      <c r="F45" s="2"/>
      <c r="G45" s="1">
        <v>2602</v>
      </c>
      <c r="H45" s="1">
        <v>26339</v>
      </c>
      <c r="I45" s="1">
        <v>28430</v>
      </c>
      <c r="J45" s="1">
        <v>1111</v>
      </c>
      <c r="K45" s="1">
        <v>1034572</v>
      </c>
      <c r="L45" s="1">
        <v>976600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27880</v>
      </c>
      <c r="D46" s="2"/>
      <c r="E46" s="2">
        <v>297</v>
      </c>
      <c r="F46" s="2"/>
      <c r="G46" s="1">
        <v>17832</v>
      </c>
      <c r="H46" s="1">
        <v>9751</v>
      </c>
      <c r="I46" s="1">
        <v>26086</v>
      </c>
      <c r="J46" s="2">
        <v>278</v>
      </c>
      <c r="K46" s="1">
        <v>465607</v>
      </c>
      <c r="L46" s="1">
        <v>435644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23961</v>
      </c>
      <c r="D47" s="2"/>
      <c r="E47" s="2">
        <v>681</v>
      </c>
      <c r="F47" s="2"/>
      <c r="G47" s="1">
        <v>12643</v>
      </c>
      <c r="H47" s="1">
        <v>10637</v>
      </c>
      <c r="I47" s="1">
        <v>24607</v>
      </c>
      <c r="J47" s="2">
        <v>699</v>
      </c>
      <c r="K47" s="1">
        <v>338218</v>
      </c>
      <c r="L47" s="1">
        <v>347331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21906</v>
      </c>
      <c r="D48" s="2"/>
      <c r="E48" s="2">
        <v>423</v>
      </c>
      <c r="F48" s="2"/>
      <c r="G48" s="1">
        <v>16654</v>
      </c>
      <c r="H48" s="1">
        <v>4829</v>
      </c>
      <c r="I48" s="1">
        <v>12223</v>
      </c>
      <c r="J48" s="2">
        <v>236</v>
      </c>
      <c r="K48" s="1">
        <v>721868</v>
      </c>
      <c r="L48" s="1">
        <v>402795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16767</v>
      </c>
      <c r="D49" s="2"/>
      <c r="E49" s="2">
        <v>642</v>
      </c>
      <c r="F49" s="2"/>
      <c r="G49" s="1">
        <v>13104</v>
      </c>
      <c r="H49" s="1">
        <v>3021</v>
      </c>
      <c r="I49" s="1">
        <v>23758</v>
      </c>
      <c r="J49" s="2">
        <v>910</v>
      </c>
      <c r="K49" s="1">
        <v>496232</v>
      </c>
      <c r="L49" s="1">
        <v>703128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14672</v>
      </c>
      <c r="D50" s="2"/>
      <c r="E50" s="2">
        <v>212</v>
      </c>
      <c r="F50" s="2"/>
      <c r="G50" s="1">
        <v>11405</v>
      </c>
      <c r="H50" s="1">
        <v>3055</v>
      </c>
      <c r="I50" s="1">
        <v>10363</v>
      </c>
      <c r="J50" s="2">
        <v>150</v>
      </c>
      <c r="K50" s="1">
        <v>505255</v>
      </c>
      <c r="L50" s="1">
        <v>356851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13012</v>
      </c>
      <c r="D51" s="2"/>
      <c r="E51" s="2">
        <v>68</v>
      </c>
      <c r="F51" s="2"/>
      <c r="G51" s="1">
        <v>6300</v>
      </c>
      <c r="H51" s="1">
        <v>6644</v>
      </c>
      <c r="I51" s="1">
        <v>17787</v>
      </c>
      <c r="J51" s="2">
        <v>93</v>
      </c>
      <c r="K51" s="1">
        <v>559969</v>
      </c>
      <c r="L51" s="1">
        <v>765461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55</v>
      </c>
      <c r="C52" s="1">
        <v>11041</v>
      </c>
      <c r="D52" s="2"/>
      <c r="E52" s="2">
        <v>68</v>
      </c>
      <c r="F52" s="2"/>
      <c r="G52" s="1">
        <v>7525</v>
      </c>
      <c r="H52" s="1">
        <v>3448</v>
      </c>
      <c r="I52" s="1">
        <v>19077</v>
      </c>
      <c r="J52" s="2">
        <v>117</v>
      </c>
      <c r="K52" s="1">
        <v>230477</v>
      </c>
      <c r="L52" s="1">
        <v>398226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10328</v>
      </c>
      <c r="D53" s="2"/>
      <c r="E53" s="2">
        <v>473</v>
      </c>
      <c r="F53" s="2"/>
      <c r="G53" s="1">
        <v>8823</v>
      </c>
      <c r="H53" s="1">
        <v>1032</v>
      </c>
      <c r="I53" s="1">
        <v>7596</v>
      </c>
      <c r="J53" s="2">
        <v>348</v>
      </c>
      <c r="K53" s="1">
        <v>363556</v>
      </c>
      <c r="L53" s="1">
        <v>267377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6201</v>
      </c>
      <c r="D54" s="2"/>
      <c r="E54" s="2">
        <v>146</v>
      </c>
      <c r="F54" s="2"/>
      <c r="G54" s="1">
        <v>5334</v>
      </c>
      <c r="H54" s="2">
        <v>721</v>
      </c>
      <c r="I54" s="1">
        <v>4613</v>
      </c>
      <c r="J54" s="2">
        <v>109</v>
      </c>
      <c r="K54" s="1">
        <v>584055</v>
      </c>
      <c r="L54" s="1">
        <v>434496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2073</v>
      </c>
      <c r="D55" s="2"/>
      <c r="E55" s="2">
        <v>58</v>
      </c>
      <c r="F55" s="2"/>
      <c r="G55" s="1">
        <v>1733</v>
      </c>
      <c r="H55" s="2">
        <v>282</v>
      </c>
      <c r="I55" s="1">
        <v>3322</v>
      </c>
      <c r="J55" s="2">
        <v>93</v>
      </c>
      <c r="K55" s="1">
        <v>185607</v>
      </c>
      <c r="L55" s="1">
        <v>297452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62503</v>
      </c>
      <c r="D56" s="2"/>
      <c r="E56" s="2">
        <v>801</v>
      </c>
      <c r="F56" s="2"/>
      <c r="G56" s="2" t="s">
        <v>104</v>
      </c>
      <c r="H56" s="2" t="s">
        <v>104</v>
      </c>
      <c r="I56" s="1">
        <v>18454</v>
      </c>
      <c r="J56" s="2">
        <v>236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4216</v>
      </c>
      <c r="D57" s="2"/>
      <c r="E57" s="2">
        <v>71</v>
      </c>
      <c r="F57" s="2"/>
      <c r="G57" s="1">
        <v>2503</v>
      </c>
      <c r="H57" s="1">
        <v>1642</v>
      </c>
      <c r="I57" s="2"/>
      <c r="J57" s="2"/>
      <c r="K57" s="1">
        <v>63494</v>
      </c>
      <c r="L57" s="2"/>
      <c r="M57" s="2"/>
      <c r="N57" s="5"/>
      <c r="O57" s="5"/>
    </row>
    <row r="58" spans="1:15" ht="21.5" thickBot="1" x14ac:dyDescent="0.4">
      <c r="A58" s="54">
        <v>54</v>
      </c>
      <c r="B58" s="55" t="s">
        <v>66</v>
      </c>
      <c r="C58" s="56">
        <v>1346</v>
      </c>
      <c r="D58" s="57"/>
      <c r="E58" s="57">
        <v>21</v>
      </c>
      <c r="F58" s="57"/>
      <c r="G58" s="56">
        <v>1305</v>
      </c>
      <c r="H58" s="57">
        <v>20</v>
      </c>
      <c r="I58" s="57"/>
      <c r="J58" s="57"/>
      <c r="K58" s="56">
        <v>23463</v>
      </c>
      <c r="L58" s="57"/>
      <c r="M58" s="57"/>
      <c r="N58" s="58"/>
      <c r="O58" s="32"/>
    </row>
  </sheetData>
  <mergeCells count="2">
    <mergeCell ref="P1:R1"/>
    <mergeCell ref="U1:Y1"/>
  </mergeCells>
  <hyperlinks>
    <hyperlink ref="B5" r:id="rId1" display="https://www.worldometers.info/coronavirus/usa/texas/" xr:uid="{5685D152-E681-4EBA-B729-DEBD373C7D43}"/>
    <hyperlink ref="B6" r:id="rId2" display="https://www.worldometers.info/coronavirus/usa/california/" xr:uid="{0B53BA46-A2F3-4928-A2F9-C27DF05279FF}"/>
    <hyperlink ref="B7" r:id="rId3" display="https://www.worldometers.info/coronavirus/usa/florida/" xr:uid="{7253A715-9752-4CB4-B93F-C600D481052B}"/>
    <hyperlink ref="B8" r:id="rId4" display="https://www.worldometers.info/coronavirus/usa/new-york/" xr:uid="{8134C3DC-F74D-4B0D-B899-0A19E6297872}"/>
    <hyperlink ref="B9" r:id="rId5" display="https://www.worldometers.info/coronavirus/usa/illinois/" xr:uid="{11D08377-60C6-4827-8370-428A27A92494}"/>
    <hyperlink ref="B10" r:id="rId6" display="https://www.worldometers.info/coronavirus/usa/georgia/" xr:uid="{1395E732-E4FD-44BA-89D7-D50BF49B82A3}"/>
    <hyperlink ref="B11" r:id="rId7" display="https://www.worldometers.info/coronavirus/usa/north-carolina/" xr:uid="{603F4DFC-60B0-4E42-A685-F4806B9F7088}"/>
    <hyperlink ref="B12" r:id="rId8" display="https://www.worldometers.info/coronavirus/usa/tennessee/" xr:uid="{2CAEEC1D-8921-403B-9089-C863663565DE}"/>
    <hyperlink ref="B13" r:id="rId9" display="https://www.worldometers.info/coronavirus/usa/arizona/" xr:uid="{58213526-FA90-4672-B8C7-317E308EB1D2}"/>
    <hyperlink ref="B14" r:id="rId10" display="https://www.worldometers.info/coronavirus/usa/new-jersey/" xr:uid="{790D5175-7C52-45C5-BAF6-CB71F247306C}"/>
    <hyperlink ref="B15" r:id="rId11" display="https://www.worldometers.info/coronavirus/usa/pennsylvania/" xr:uid="{B14FF4C0-9DF0-493F-8F6F-B4CF1A65AD9B}"/>
    <hyperlink ref="B16" r:id="rId12" display="https://www.worldometers.info/coronavirus/usa/ohio/" xr:uid="{73F4AAA5-A8C1-4D75-A4DD-BA98C3327BEB}"/>
    <hyperlink ref="B17" r:id="rId13" display="https://www.worldometers.info/coronavirus/usa/wisconsin/" xr:uid="{D8C2FCA5-FB18-46C3-8135-DEB33CB1FDD7}"/>
    <hyperlink ref="B18" r:id="rId14" display="https://www.worldometers.info/coronavirus/usa/alabama/" xr:uid="{18A6BEED-7F6B-47CA-B3AF-DCD87CEE0185}"/>
    <hyperlink ref="B19" r:id="rId15" display="https://www.worldometers.info/coronavirus/usa/louisiana/" xr:uid="{7890D4C5-1622-41E5-9109-EEB6B8C7D2D6}"/>
    <hyperlink ref="B20" r:id="rId16" display="https://www.worldometers.info/coronavirus/usa/missouri/" xr:uid="{973A8BC0-1DF9-4401-8F2D-1FFB62F77211}"/>
    <hyperlink ref="B21" r:id="rId17" display="https://www.worldometers.info/coronavirus/usa/michigan/" xr:uid="{681F2A21-656B-44A3-A50C-7A3201D35156}"/>
    <hyperlink ref="B22" r:id="rId18" display="https://www.worldometers.info/coronavirus/usa/virginia/" xr:uid="{CAE25B6B-4634-4BE7-94C2-64C3C2818CC0}"/>
    <hyperlink ref="B23" r:id="rId19" display="https://www.worldometers.info/coronavirus/usa/south-carolina/" xr:uid="{B0E14433-4AB6-40A2-B137-1B33AFDF8562}"/>
    <hyperlink ref="B24" r:id="rId20" display="https://www.worldometers.info/coronavirus/usa/indiana/" xr:uid="{5AF5F63B-9DBA-4161-BE3B-F16A7A545CE0}"/>
    <hyperlink ref="B25" r:id="rId21" display="https://www.worldometers.info/coronavirus/usa/massachusetts/" xr:uid="{BF7C4D18-333E-44A7-9FC8-86FA30E941C9}"/>
    <hyperlink ref="B26" r:id="rId22" display="https://www.worldometers.info/coronavirus/usa/maryland/" xr:uid="{D041C457-2162-441E-9EE7-08294338C08B}"/>
    <hyperlink ref="B27" r:id="rId23" display="https://www.worldometers.info/coronavirus/usa/minnesota/" xr:uid="{E42432B6-8A6B-40C3-87DB-EC9490F7BC9C}"/>
    <hyperlink ref="B28" r:id="rId24" display="https://www.worldometers.info/coronavirus/usa/oklahoma/" xr:uid="{25B0F865-DC07-4C8D-807C-7FE989CD103A}"/>
    <hyperlink ref="B29" r:id="rId25" display="https://www.worldometers.info/coronavirus/usa/iowa/" xr:uid="{707D32C1-B436-4FD6-9733-2BC56D8B7983}"/>
    <hyperlink ref="B30" r:id="rId26" display="https://www.worldometers.info/coronavirus/usa/mississippi/" xr:uid="{28E25FB1-33F2-41C5-BBF8-742A8DDEF96F}"/>
    <hyperlink ref="B31" r:id="rId27" display="https://www.worldometers.info/coronavirus/usa/arkansas/" xr:uid="{111E2E12-AAE8-4B50-A8C5-A4AE171FC18A}"/>
    <hyperlink ref="B32" r:id="rId28" display="https://www.worldometers.info/coronavirus/usa/washington/" xr:uid="{4FF31F1E-A9C4-4450-A871-152CAED04AAE}"/>
    <hyperlink ref="B33" r:id="rId29" display="https://www.worldometers.info/coronavirus/usa/utah/" xr:uid="{4D861307-AD69-4ADF-9DD2-4A0F4BBA6E37}"/>
    <hyperlink ref="B34" r:id="rId30" display="https://www.worldometers.info/coronavirus/usa/kentucky/" xr:uid="{EF849A72-9C36-4B37-B0DB-FD002B5D3118}"/>
    <hyperlink ref="B35" r:id="rId31" display="https://www.worldometers.info/coronavirus/usa/nevada/" xr:uid="{0BF6E219-0629-4B1E-8F0A-DA30CBF286CF}"/>
    <hyperlink ref="B36" r:id="rId32" display="https://www.worldometers.info/coronavirus/usa/colorado/" xr:uid="{FC7F2CC8-7D25-4552-8626-06B400EC958E}"/>
    <hyperlink ref="B37" r:id="rId33" display="https://www.worldometers.info/coronavirus/usa/kansas/" xr:uid="{1501359B-0295-4CCA-AEB8-22CD3883E890}"/>
    <hyperlink ref="B38" r:id="rId34" display="https://www.worldometers.info/coronavirus/usa/connecticut/" xr:uid="{3927CD8E-6EDC-432F-AE1B-44C9E0C26E8E}"/>
    <hyperlink ref="B39" r:id="rId35" display="https://www.worldometers.info/coronavirus/usa/nebraska/" xr:uid="{CA9C9E64-E2EB-461F-91CF-F93E96BA6C4A}"/>
    <hyperlink ref="B40" r:id="rId36" display="https://www.worldometers.info/coronavirus/usa/idaho/" xr:uid="{D6B736D4-7978-4CB7-A093-BE4BF8A9505E}"/>
    <hyperlink ref="B41" r:id="rId37" display="https://www.worldometers.info/coronavirus/usa/oregon/" xr:uid="{2D25DB5B-3977-45BB-B379-B64868D7C28C}"/>
    <hyperlink ref="B42" r:id="rId38" display="https://www.worldometers.info/coronavirus/usa/new-mexico/" xr:uid="{179ED817-4DB1-4299-B5A4-5DF50945E33C}"/>
    <hyperlink ref="B43" r:id="rId39" display="https://www.worldometers.info/coronavirus/usa/south-dakota/" xr:uid="{C3D27902-2F9E-4AF7-8BA5-0C303416E475}"/>
    <hyperlink ref="B44" r:id="rId40" display="https://www.worldometers.info/coronavirus/usa/north-dakota/" xr:uid="{048D2021-9617-45FC-9B32-69EAE802F8B9}"/>
    <hyperlink ref="B45" r:id="rId41" display="https://www.worldometers.info/coronavirus/usa/rhode-island/" xr:uid="{2117414E-B8E3-4763-BC44-9C8E16BAC451}"/>
    <hyperlink ref="B46" r:id="rId42" display="https://www.worldometers.info/coronavirus/usa/montana/" xr:uid="{5BB8E989-30C4-4403-980E-2B0C17869D6F}"/>
    <hyperlink ref="B47" r:id="rId43" display="https://www.worldometers.info/coronavirus/usa/delaware/" xr:uid="{9BA58DE1-1CD8-451F-AAB2-ED5A96DEF2DB}"/>
    <hyperlink ref="B48" r:id="rId44" display="https://www.worldometers.info/coronavirus/usa/west-virginia/" xr:uid="{8D3AA110-117A-41B4-9CC5-321A0F20BFDC}"/>
    <hyperlink ref="B49" r:id="rId45" display="https://www.worldometers.info/coronavirus/usa/district-of-columbia/" xr:uid="{D773AD76-C2C1-42B1-B529-0975A4E784E9}"/>
    <hyperlink ref="B50" r:id="rId46" display="https://www.worldometers.info/coronavirus/usa/hawaii/" xr:uid="{F955D26C-46E7-440D-85BF-9B61886253EA}"/>
    <hyperlink ref="B51" r:id="rId47" display="https://www.worldometers.info/coronavirus/usa/alaska/" xr:uid="{30C3FAEE-A25C-437B-8654-7EE43A3FBE22}"/>
    <hyperlink ref="B52" r:id="rId48" display="https://www.worldometers.info/coronavirus/usa/wyoming/" xr:uid="{64FC4BA6-8169-4DCA-B247-EE5D6FE612FE}"/>
    <hyperlink ref="B53" r:id="rId49" display="https://www.worldometers.info/coronavirus/usa/new-hampshire/" xr:uid="{753A4D2A-BFD9-43DE-82F8-1CC94ED1D039}"/>
    <hyperlink ref="B54" r:id="rId50" display="https://www.worldometers.info/coronavirus/usa/maine/" xr:uid="{E455AA04-F3BD-4054-ADE4-7716F4789D8F}"/>
    <hyperlink ref="B55" r:id="rId51" display="https://www.worldometers.info/coronavirus/usa/vermont/" xr:uid="{75693837-C017-4138-A2F1-E90A9F9FDE1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184355</v>
      </c>
      <c r="C2" s="2"/>
      <c r="D2" s="1">
        <v>2866</v>
      </c>
      <c r="E2" s="2"/>
      <c r="F2" s="1">
        <v>74439</v>
      </c>
      <c r="G2" s="1">
        <v>107050</v>
      </c>
      <c r="H2" s="1">
        <v>37599</v>
      </c>
      <c r="I2" s="2">
        <v>585</v>
      </c>
      <c r="J2" s="1">
        <v>1366174</v>
      </c>
      <c r="K2" s="1">
        <v>278630</v>
      </c>
      <c r="L2" s="1">
        <v>4903185</v>
      </c>
      <c r="M2" s="42"/>
      <c r="N2" s="35">
        <f>IFERROR(B2/J2,0)</f>
        <v>0.13494254758178681</v>
      </c>
      <c r="O2" s="36">
        <f>IFERROR(I2/H2,0)</f>
        <v>1.5558924439479774E-2</v>
      </c>
      <c r="P2" s="34">
        <f>D2*250</f>
        <v>716500</v>
      </c>
      <c r="Q2" s="37">
        <f>ABS(P2-B2)/B2</f>
        <v>2.8865232838816413</v>
      </c>
    </row>
    <row r="3" spans="1:17" ht="15" thickBot="1" x14ac:dyDescent="0.35">
      <c r="A3" s="39" t="s">
        <v>52</v>
      </c>
      <c r="B3" s="1">
        <v>13012</v>
      </c>
      <c r="C3" s="2"/>
      <c r="D3" s="2">
        <v>68</v>
      </c>
      <c r="E3" s="2"/>
      <c r="F3" s="1">
        <v>6300</v>
      </c>
      <c r="G3" s="1">
        <v>6644</v>
      </c>
      <c r="H3" s="1">
        <v>17787</v>
      </c>
      <c r="I3" s="2">
        <v>93</v>
      </c>
      <c r="J3" s="1">
        <v>559969</v>
      </c>
      <c r="K3" s="1">
        <v>765461</v>
      </c>
      <c r="L3" s="1">
        <v>731545</v>
      </c>
      <c r="M3" s="42"/>
      <c r="N3" s="35">
        <f>IFERROR(B3/J3,0)</f>
        <v>2.3237000619677161E-2</v>
      </c>
      <c r="O3" s="36">
        <f>IFERROR(I3/H3,0)</f>
        <v>5.2285376960701634E-3</v>
      </c>
      <c r="P3" s="34">
        <f>D3*250</f>
        <v>17000</v>
      </c>
      <c r="Q3" s="37">
        <f>ABS(P3-B3)/B3</f>
        <v>0.30648632031970491</v>
      </c>
    </row>
    <row r="4" spans="1:17" ht="15" thickBot="1" x14ac:dyDescent="0.35">
      <c r="A4" s="39" t="s">
        <v>33</v>
      </c>
      <c r="B4" s="1">
        <v>238163</v>
      </c>
      <c r="C4" s="2"/>
      <c r="D4" s="1">
        <v>5874</v>
      </c>
      <c r="E4" s="2"/>
      <c r="F4" s="1">
        <v>39742</v>
      </c>
      <c r="G4" s="1">
        <v>192547</v>
      </c>
      <c r="H4" s="1">
        <v>32720</v>
      </c>
      <c r="I4" s="2">
        <v>807</v>
      </c>
      <c r="J4" s="1">
        <v>2019646</v>
      </c>
      <c r="K4" s="1">
        <v>277473</v>
      </c>
      <c r="L4" s="1">
        <v>7278717</v>
      </c>
      <c r="M4" s="42"/>
      <c r="N4" s="35">
        <f>IFERROR(B4/J4,0)</f>
        <v>0.11792314098609361</v>
      </c>
      <c r="O4" s="36">
        <f>IFERROR(I4/H4,0)</f>
        <v>2.4663814180929094E-2</v>
      </c>
      <c r="P4" s="34">
        <f>D4*250</f>
        <v>1468500</v>
      </c>
      <c r="Q4" s="37">
        <f>ABS(P4-B4)/B4</f>
        <v>5.1659451720040472</v>
      </c>
    </row>
    <row r="5" spans="1:17" ht="12.5" customHeight="1" thickBot="1" x14ac:dyDescent="0.35">
      <c r="A5" s="39" t="s">
        <v>34</v>
      </c>
      <c r="B5" s="1">
        <v>106115</v>
      </c>
      <c r="C5" s="2"/>
      <c r="D5" s="1">
        <v>1812</v>
      </c>
      <c r="E5" s="2"/>
      <c r="F5" s="1">
        <v>94528</v>
      </c>
      <c r="G5" s="1">
        <v>9775</v>
      </c>
      <c r="H5" s="1">
        <v>35163</v>
      </c>
      <c r="I5" s="2">
        <v>600</v>
      </c>
      <c r="J5" s="1">
        <v>1334772</v>
      </c>
      <c r="K5" s="1">
        <v>442299</v>
      </c>
      <c r="L5" s="1">
        <v>3017804</v>
      </c>
      <c r="M5" s="42"/>
      <c r="N5" s="35">
        <f>IFERROR(B5/J5,0)</f>
        <v>7.950046899395552E-2</v>
      </c>
      <c r="O5" s="36">
        <f>IFERROR(I5/H5,0)</f>
        <v>1.7063390495691493E-2</v>
      </c>
      <c r="P5" s="34">
        <f>D5*250</f>
        <v>453000</v>
      </c>
      <c r="Q5" s="37">
        <f>ABS(P5-B5)/B5</f>
        <v>3.2689534938510105</v>
      </c>
    </row>
    <row r="6" spans="1:17" ht="15" thickBot="1" x14ac:dyDescent="0.35">
      <c r="A6" s="39" t="s">
        <v>10</v>
      </c>
      <c r="B6" s="1">
        <v>907436</v>
      </c>
      <c r="C6" s="2"/>
      <c r="D6" s="1">
        <v>17357</v>
      </c>
      <c r="E6" s="2"/>
      <c r="F6" s="1">
        <v>465945</v>
      </c>
      <c r="G6" s="1">
        <v>424134</v>
      </c>
      <c r="H6" s="1">
        <v>22966</v>
      </c>
      <c r="I6" s="2">
        <v>439</v>
      </c>
      <c r="J6" s="1">
        <v>17787885</v>
      </c>
      <c r="K6" s="1">
        <v>450187</v>
      </c>
      <c r="L6" s="1">
        <v>39512223</v>
      </c>
      <c r="M6" s="42"/>
      <c r="N6" s="35">
        <f>IFERROR(B6/J6,0)</f>
        <v>5.1014271792290088E-2</v>
      </c>
      <c r="O6" s="36">
        <f>IFERROR(I6/H6,0)</f>
        <v>1.9115213794304625E-2</v>
      </c>
      <c r="P6" s="34">
        <f>D6*250</f>
        <v>4339250</v>
      </c>
      <c r="Q6" s="37">
        <f>ABS(P6-B6)/B6</f>
        <v>3.7818799342322764</v>
      </c>
    </row>
    <row r="7" spans="1:17" ht="15" thickBot="1" x14ac:dyDescent="0.35">
      <c r="A7" s="39" t="s">
        <v>18</v>
      </c>
      <c r="B7" s="1">
        <v>95089</v>
      </c>
      <c r="C7" s="2"/>
      <c r="D7" s="1">
        <v>2223</v>
      </c>
      <c r="E7" s="2"/>
      <c r="F7" s="1">
        <v>42690</v>
      </c>
      <c r="G7" s="1">
        <v>50176</v>
      </c>
      <c r="H7" s="1">
        <v>16512</v>
      </c>
      <c r="I7" s="2">
        <v>386</v>
      </c>
      <c r="J7" s="1">
        <v>1149629</v>
      </c>
      <c r="K7" s="1">
        <v>199632</v>
      </c>
      <c r="L7" s="1">
        <v>5758736</v>
      </c>
      <c r="M7" s="42"/>
      <c r="N7" s="35">
        <f>IFERROR(B7/J7,0)</f>
        <v>8.2712770815628348E-2</v>
      </c>
      <c r="O7" s="36">
        <f>IFERROR(I7/H7,0)</f>
        <v>2.3376937984496124E-2</v>
      </c>
      <c r="P7" s="34">
        <f>D7*250</f>
        <v>555750</v>
      </c>
      <c r="Q7" s="37">
        <f>ABS(P7-B7)/B7</f>
        <v>4.8445246032664135</v>
      </c>
    </row>
    <row r="8" spans="1:17" ht="15" thickBot="1" x14ac:dyDescent="0.35">
      <c r="A8" s="39" t="s">
        <v>23</v>
      </c>
      <c r="B8" s="1">
        <v>66052</v>
      </c>
      <c r="C8" s="2"/>
      <c r="D8" s="1">
        <v>4577</v>
      </c>
      <c r="E8" s="2"/>
      <c r="F8" s="1">
        <v>44002</v>
      </c>
      <c r="G8" s="1">
        <v>17473</v>
      </c>
      <c r="H8" s="1">
        <v>18526</v>
      </c>
      <c r="I8" s="1">
        <v>1284</v>
      </c>
      <c r="J8" s="1">
        <v>2113068</v>
      </c>
      <c r="K8" s="1">
        <v>592678</v>
      </c>
      <c r="L8" s="1">
        <v>3565287</v>
      </c>
      <c r="M8" s="42"/>
      <c r="N8" s="35">
        <f>IFERROR(B8/J8,0)</f>
        <v>3.1258814198123298E-2</v>
      </c>
      <c r="O8" s="36">
        <f>IFERROR(I8/H8,0)</f>
        <v>6.9307999568174461E-2</v>
      </c>
      <c r="P8" s="34">
        <f>D8*250</f>
        <v>1144250</v>
      </c>
      <c r="Q8" s="37">
        <f>ABS(P8-B8)/B8</f>
        <v>16.323472415672502</v>
      </c>
    </row>
    <row r="9" spans="1:17" ht="15" thickBot="1" x14ac:dyDescent="0.35">
      <c r="A9" s="39" t="s">
        <v>43</v>
      </c>
      <c r="B9" s="1">
        <v>23961</v>
      </c>
      <c r="C9" s="2"/>
      <c r="D9" s="2">
        <v>681</v>
      </c>
      <c r="E9" s="2"/>
      <c r="F9" s="1">
        <v>12643</v>
      </c>
      <c r="G9" s="1">
        <v>10637</v>
      </c>
      <c r="H9" s="1">
        <v>24607</v>
      </c>
      <c r="I9" s="2">
        <v>699</v>
      </c>
      <c r="J9" s="1">
        <v>338218</v>
      </c>
      <c r="K9" s="1">
        <v>347331</v>
      </c>
      <c r="L9" s="1">
        <v>973764</v>
      </c>
      <c r="M9" s="42"/>
      <c r="N9" s="35">
        <f>IFERROR(B9/J9,0)</f>
        <v>7.0844839718761266E-2</v>
      </c>
      <c r="O9" s="36">
        <f>IFERROR(I9/H9,0)</f>
        <v>2.8406550981428049E-2</v>
      </c>
      <c r="P9" s="34">
        <f>D9*250</f>
        <v>170250</v>
      </c>
      <c r="Q9" s="37">
        <f>ABS(P9-B9)/B9</f>
        <v>6.1052961061725304</v>
      </c>
    </row>
    <row r="10" spans="1:17" ht="15" thickBot="1" x14ac:dyDescent="0.35">
      <c r="A10" s="39" t="s">
        <v>63</v>
      </c>
      <c r="B10" s="1">
        <v>16767</v>
      </c>
      <c r="C10" s="2"/>
      <c r="D10" s="2">
        <v>642</v>
      </c>
      <c r="E10" s="2"/>
      <c r="F10" s="1">
        <v>13104</v>
      </c>
      <c r="G10" s="1">
        <v>3021</v>
      </c>
      <c r="H10" s="1">
        <v>23758</v>
      </c>
      <c r="I10" s="2">
        <v>910</v>
      </c>
      <c r="J10" s="1">
        <v>496232</v>
      </c>
      <c r="K10" s="1">
        <v>703128</v>
      </c>
      <c r="L10" s="1">
        <v>705749</v>
      </c>
      <c r="M10" s="42"/>
      <c r="N10" s="35">
        <f>IFERROR(B10/J10,0)</f>
        <v>3.3788631124151605E-2</v>
      </c>
      <c r="O10" s="36">
        <f>IFERROR(I10/H10,0)</f>
        <v>3.8302887448438419E-2</v>
      </c>
      <c r="P10" s="34">
        <f>D10*250</f>
        <v>160500</v>
      </c>
      <c r="Q10" s="37">
        <f>ABS(P10-B10)/B10</f>
        <v>8.5723743066738241</v>
      </c>
    </row>
    <row r="11" spans="1:17" ht="15" thickBot="1" x14ac:dyDescent="0.35">
      <c r="A11" s="39" t="s">
        <v>13</v>
      </c>
      <c r="B11" s="1">
        <v>778636</v>
      </c>
      <c r="C11" s="2"/>
      <c r="D11" s="1">
        <v>16438</v>
      </c>
      <c r="E11" s="2"/>
      <c r="F11" s="1">
        <v>534714</v>
      </c>
      <c r="G11" s="1">
        <v>227484</v>
      </c>
      <c r="H11" s="1">
        <v>36253</v>
      </c>
      <c r="I11" s="2">
        <v>765</v>
      </c>
      <c r="J11" s="1">
        <v>5960050</v>
      </c>
      <c r="K11" s="1">
        <v>277499</v>
      </c>
      <c r="L11" s="1">
        <v>21477737</v>
      </c>
      <c r="M11" s="42"/>
      <c r="N11" s="35">
        <f>IFERROR(B11/J11,0)</f>
        <v>0.13064252816671001</v>
      </c>
      <c r="O11" s="36">
        <f>IFERROR(I11/H11,0)</f>
        <v>2.1101701928116293E-2</v>
      </c>
      <c r="P11" s="34">
        <f>D11*250</f>
        <v>4109500</v>
      </c>
      <c r="Q11" s="37">
        <f>ABS(P11-B11)/B11</f>
        <v>4.2778191606861231</v>
      </c>
    </row>
    <row r="12" spans="1:17" ht="15" thickBot="1" x14ac:dyDescent="0.35">
      <c r="A12" s="39" t="s">
        <v>16</v>
      </c>
      <c r="B12" s="1">
        <v>350923</v>
      </c>
      <c r="C12" s="2"/>
      <c r="D12" s="1">
        <v>7809</v>
      </c>
      <c r="E12" s="2"/>
      <c r="F12" s="1">
        <v>184920</v>
      </c>
      <c r="G12" s="1">
        <v>158194</v>
      </c>
      <c r="H12" s="1">
        <v>33052</v>
      </c>
      <c r="I12" s="2">
        <v>735</v>
      </c>
      <c r="J12" s="1">
        <v>3770931</v>
      </c>
      <c r="K12" s="1">
        <v>355164</v>
      </c>
      <c r="L12" s="1">
        <v>10617423</v>
      </c>
      <c r="M12" s="42"/>
      <c r="N12" s="35">
        <f>IFERROR(B12/J12,0)</f>
        <v>9.3060042732152876E-2</v>
      </c>
      <c r="O12" s="36">
        <f>IFERROR(I12/H12,0)</f>
        <v>2.2237686070434467E-2</v>
      </c>
      <c r="P12" s="34">
        <f>D12*250</f>
        <v>1952250</v>
      </c>
      <c r="Q12" s="37">
        <f>ABS(P12-B12)/B12</f>
        <v>4.5631862260381908</v>
      </c>
    </row>
    <row r="13" spans="1:17" ht="13.5" thickBot="1" x14ac:dyDescent="0.35">
      <c r="A13" s="40" t="s">
        <v>64</v>
      </c>
      <c r="B13" s="1">
        <v>4216</v>
      </c>
      <c r="C13" s="2"/>
      <c r="D13" s="2">
        <v>71</v>
      </c>
      <c r="E13" s="2"/>
      <c r="F13" s="1">
        <v>2503</v>
      </c>
      <c r="G13" s="1">
        <v>1642</v>
      </c>
      <c r="H13" s="2"/>
      <c r="I13" s="2"/>
      <c r="J13" s="1">
        <v>63494</v>
      </c>
      <c r="K13" s="2"/>
      <c r="L13" s="2"/>
      <c r="M13" s="42"/>
      <c r="N13" s="35">
        <f>IFERROR(B13/J13,0)</f>
        <v>6.6399974800768577E-2</v>
      </c>
      <c r="O13" s="36">
        <f>IFERROR(I13/H13,0)</f>
        <v>0</v>
      </c>
      <c r="P13" s="34">
        <f>D13*250</f>
        <v>17750</v>
      </c>
      <c r="Q13" s="37">
        <f>ABS(P13-B13)/B13</f>
        <v>3.2101518026565463</v>
      </c>
    </row>
    <row r="14" spans="1:17" ht="15" thickBot="1" x14ac:dyDescent="0.35">
      <c r="A14" s="39" t="s">
        <v>47</v>
      </c>
      <c r="B14" s="1">
        <v>14672</v>
      </c>
      <c r="C14" s="2"/>
      <c r="D14" s="2">
        <v>212</v>
      </c>
      <c r="E14" s="2"/>
      <c r="F14" s="1">
        <v>11405</v>
      </c>
      <c r="G14" s="1">
        <v>3055</v>
      </c>
      <c r="H14" s="1">
        <v>10363</v>
      </c>
      <c r="I14" s="2">
        <v>150</v>
      </c>
      <c r="J14" s="1">
        <v>505255</v>
      </c>
      <c r="K14" s="1">
        <v>356851</v>
      </c>
      <c r="L14" s="1">
        <v>1415872</v>
      </c>
      <c r="M14" s="42"/>
      <c r="N14" s="35">
        <f>IFERROR(B14/J14,0)</f>
        <v>2.9038802188993677E-2</v>
      </c>
      <c r="O14" s="36">
        <f>IFERROR(I14/H14,0)</f>
        <v>1.4474573000096497E-2</v>
      </c>
      <c r="P14" s="34">
        <f>D14*250</f>
        <v>53000</v>
      </c>
      <c r="Q14" s="37">
        <f>ABS(P14-B14)/B14</f>
        <v>2.6123227917121046</v>
      </c>
    </row>
    <row r="15" spans="1:17" ht="15" thickBot="1" x14ac:dyDescent="0.35">
      <c r="A15" s="39" t="s">
        <v>49</v>
      </c>
      <c r="B15" s="1">
        <v>59344</v>
      </c>
      <c r="C15" s="2"/>
      <c r="D15" s="2">
        <v>573</v>
      </c>
      <c r="E15" s="2"/>
      <c r="F15" s="1">
        <v>28056</v>
      </c>
      <c r="G15" s="1">
        <v>30715</v>
      </c>
      <c r="H15" s="1">
        <v>33208</v>
      </c>
      <c r="I15" s="2">
        <v>321</v>
      </c>
      <c r="J15" s="1">
        <v>370741</v>
      </c>
      <c r="K15" s="1">
        <v>207458</v>
      </c>
      <c r="L15" s="1">
        <v>1787065</v>
      </c>
      <c r="M15" s="42"/>
      <c r="N15" s="35">
        <f>IFERROR(B15/J15,0)</f>
        <v>0.16006861933263383</v>
      </c>
      <c r="O15" s="36">
        <f>IFERROR(I15/H15,0)</f>
        <v>9.6663454589255605E-3</v>
      </c>
      <c r="P15" s="34">
        <f>D15*250</f>
        <v>143250</v>
      </c>
      <c r="Q15" s="37">
        <f>ABS(P15-B15)/B15</f>
        <v>1.4138918846050148</v>
      </c>
    </row>
    <row r="16" spans="1:17" ht="15" thickBot="1" x14ac:dyDescent="0.35">
      <c r="A16" s="39" t="s">
        <v>12</v>
      </c>
      <c r="B16" s="1">
        <v>378969</v>
      </c>
      <c r="C16" s="2"/>
      <c r="D16" s="1">
        <v>9775</v>
      </c>
      <c r="E16" s="2"/>
      <c r="F16" s="1">
        <v>268879</v>
      </c>
      <c r="G16" s="1">
        <v>100315</v>
      </c>
      <c r="H16" s="1">
        <v>29906</v>
      </c>
      <c r="I16" s="2">
        <v>771</v>
      </c>
      <c r="J16" s="1">
        <v>7268952</v>
      </c>
      <c r="K16" s="1">
        <v>573631</v>
      </c>
      <c r="L16" s="1">
        <v>12671821</v>
      </c>
      <c r="M16" s="42"/>
      <c r="N16" s="35">
        <f>IFERROR(B16/J16,0)</f>
        <v>5.213530093471521E-2</v>
      </c>
      <c r="O16" s="36">
        <f>IFERROR(I16/H16,0)</f>
        <v>2.5780779776633452E-2</v>
      </c>
      <c r="P16" s="34">
        <f>D16*250</f>
        <v>2443750</v>
      </c>
      <c r="Q16" s="37">
        <f>ABS(P16-B16)/B16</f>
        <v>5.4484166251065389</v>
      </c>
    </row>
    <row r="17" spans="1:17" ht="15" thickBot="1" x14ac:dyDescent="0.35">
      <c r="A17" s="39" t="s">
        <v>27</v>
      </c>
      <c r="B17" s="1">
        <v>162607</v>
      </c>
      <c r="C17" s="2"/>
      <c r="D17" s="1">
        <v>4130</v>
      </c>
      <c r="E17" s="2"/>
      <c r="F17" s="1">
        <v>113994</v>
      </c>
      <c r="G17" s="1">
        <v>44483</v>
      </c>
      <c r="H17" s="1">
        <v>24154</v>
      </c>
      <c r="I17" s="2">
        <v>613</v>
      </c>
      <c r="J17" s="1">
        <v>2711078</v>
      </c>
      <c r="K17" s="1">
        <v>402702</v>
      </c>
      <c r="L17" s="1">
        <v>6732219</v>
      </c>
      <c r="M17" s="42"/>
      <c r="N17" s="35">
        <f>IFERROR(B17/J17,0)</f>
        <v>5.9978724330321739E-2</v>
      </c>
      <c r="O17" s="36">
        <f>IFERROR(I17/H17,0)</f>
        <v>2.5378819243189535E-2</v>
      </c>
      <c r="P17" s="34">
        <f>D17*250</f>
        <v>1032500</v>
      </c>
      <c r="Q17" s="37">
        <f>ABS(P17-B17)/B17</f>
        <v>5.3496651435670053</v>
      </c>
    </row>
    <row r="18" spans="1:17" ht="15" thickBot="1" x14ac:dyDescent="0.35">
      <c r="A18" s="39" t="s">
        <v>41</v>
      </c>
      <c r="B18" s="1">
        <v>116237</v>
      </c>
      <c r="C18" s="50">
        <v>394</v>
      </c>
      <c r="D18" s="1">
        <v>1635</v>
      </c>
      <c r="E18" s="2"/>
      <c r="F18" s="1">
        <v>87966</v>
      </c>
      <c r="G18" s="1">
        <v>26636</v>
      </c>
      <c r="H18" s="1">
        <v>36841</v>
      </c>
      <c r="I18" s="2">
        <v>518</v>
      </c>
      <c r="J18" s="1">
        <v>938879</v>
      </c>
      <c r="K18" s="1">
        <v>297578</v>
      </c>
      <c r="L18" s="1">
        <v>3155070</v>
      </c>
      <c r="M18" s="42"/>
      <c r="N18" s="35">
        <f>IFERROR(B18/J18,0)</f>
        <v>0.12380402586488781</v>
      </c>
      <c r="O18" s="36">
        <f>IFERROR(I18/H18,0)</f>
        <v>1.406042181265438E-2</v>
      </c>
      <c r="P18" s="34">
        <f>D18*250</f>
        <v>408750</v>
      </c>
      <c r="Q18" s="37">
        <f>ABS(P18-B18)/B18</f>
        <v>2.5165222777600937</v>
      </c>
    </row>
    <row r="19" spans="1:17" ht="15" thickBot="1" x14ac:dyDescent="0.35">
      <c r="A19" s="39" t="s">
        <v>45</v>
      </c>
      <c r="B19" s="1">
        <v>77944</v>
      </c>
      <c r="C19" s="2"/>
      <c r="D19" s="2">
        <v>975</v>
      </c>
      <c r="E19" s="2"/>
      <c r="F19" s="1">
        <v>59779</v>
      </c>
      <c r="G19" s="1">
        <v>17190</v>
      </c>
      <c r="H19" s="1">
        <v>26754</v>
      </c>
      <c r="I19" s="2">
        <v>335</v>
      </c>
      <c r="J19" s="1">
        <v>616262</v>
      </c>
      <c r="K19" s="1">
        <v>211533</v>
      </c>
      <c r="L19" s="1">
        <v>2913314</v>
      </c>
      <c r="M19" s="42"/>
      <c r="N19" s="35">
        <f>IFERROR(B19/J19,0)</f>
        <v>0.12647867303192473</v>
      </c>
      <c r="O19" s="36">
        <f>IFERROR(I19/H19,0)</f>
        <v>1.2521492113328848E-2</v>
      </c>
      <c r="P19" s="34">
        <f>D19*250</f>
        <v>243750</v>
      </c>
      <c r="Q19" s="37">
        <f>ABS(P19-B19)/B19</f>
        <v>2.1272452016832597</v>
      </c>
    </row>
    <row r="20" spans="1:17" ht="15" thickBot="1" x14ac:dyDescent="0.35">
      <c r="A20" s="39" t="s">
        <v>38</v>
      </c>
      <c r="B20" s="1">
        <v>96942</v>
      </c>
      <c r="C20" s="2"/>
      <c r="D20" s="1">
        <v>1407</v>
      </c>
      <c r="E20" s="2"/>
      <c r="F20" s="1">
        <v>17723</v>
      </c>
      <c r="G20" s="1">
        <v>77812</v>
      </c>
      <c r="H20" s="1">
        <v>21699</v>
      </c>
      <c r="I20" s="2">
        <v>315</v>
      </c>
      <c r="J20" s="1">
        <v>1910888</v>
      </c>
      <c r="K20" s="1">
        <v>427714</v>
      </c>
      <c r="L20" s="1">
        <v>4467673</v>
      </c>
      <c r="M20" s="42"/>
      <c r="N20" s="35">
        <f>IFERROR(B20/J20,0)</f>
        <v>5.0731387710844379E-2</v>
      </c>
      <c r="O20" s="36">
        <f>IFERROR(I20/H20,0)</f>
        <v>1.4516798009124844E-2</v>
      </c>
      <c r="P20" s="34">
        <f>D20*250</f>
        <v>351750</v>
      </c>
      <c r="Q20" s="37">
        <f>ABS(P20-B20)/B20</f>
        <v>2.628458253388624</v>
      </c>
    </row>
    <row r="21" spans="1:17" ht="15" thickBot="1" x14ac:dyDescent="0.35">
      <c r="A21" s="39" t="s">
        <v>14</v>
      </c>
      <c r="B21" s="1">
        <v>179842</v>
      </c>
      <c r="C21" s="2"/>
      <c r="D21" s="1">
        <v>5837</v>
      </c>
      <c r="E21" s="2"/>
      <c r="F21" s="1">
        <v>165282</v>
      </c>
      <c r="G21" s="1">
        <v>8723</v>
      </c>
      <c r="H21" s="1">
        <v>38686</v>
      </c>
      <c r="I21" s="1">
        <v>1256</v>
      </c>
      <c r="J21" s="1">
        <v>2693774</v>
      </c>
      <c r="K21" s="1">
        <v>579457</v>
      </c>
      <c r="L21" s="1">
        <v>4648794</v>
      </c>
      <c r="M21" s="42"/>
      <c r="N21" s="35">
        <f>IFERROR(B21/J21,0)</f>
        <v>6.6762096597561632E-2</v>
      </c>
      <c r="O21" s="36">
        <f>IFERROR(I21/H21,0)</f>
        <v>3.2466525358010652E-2</v>
      </c>
      <c r="P21" s="34">
        <f>D21*250</f>
        <v>1459250</v>
      </c>
      <c r="Q21" s="37">
        <f>ABS(P21-B21)/B21</f>
        <v>7.1140667919618332</v>
      </c>
    </row>
    <row r="22" spans="1:17" ht="15" thickBot="1" x14ac:dyDescent="0.35">
      <c r="A22" s="39" t="s">
        <v>39</v>
      </c>
      <c r="B22" s="1">
        <v>6201</v>
      </c>
      <c r="C22" s="2"/>
      <c r="D22" s="2">
        <v>146</v>
      </c>
      <c r="E22" s="2"/>
      <c r="F22" s="1">
        <v>5334</v>
      </c>
      <c r="G22" s="2">
        <v>721</v>
      </c>
      <c r="H22" s="1">
        <v>4613</v>
      </c>
      <c r="I22" s="2">
        <v>109</v>
      </c>
      <c r="J22" s="1">
        <v>584055</v>
      </c>
      <c r="K22" s="1">
        <v>434496</v>
      </c>
      <c r="L22" s="1">
        <v>1344212</v>
      </c>
      <c r="M22" s="42"/>
      <c r="N22" s="35">
        <f>IFERROR(B22/J22,0)</f>
        <v>1.0617150782032514E-2</v>
      </c>
      <c r="O22" s="36">
        <f>IFERROR(I22/H22,0)</f>
        <v>2.3628874918708E-2</v>
      </c>
      <c r="P22" s="34">
        <f>D22*250</f>
        <v>36500</v>
      </c>
      <c r="Q22" s="37">
        <f>ABS(P22-B22)/B22</f>
        <v>4.8861473955813581</v>
      </c>
    </row>
    <row r="23" spans="1:17" ht="15" thickBot="1" x14ac:dyDescent="0.35">
      <c r="A23" s="39" t="s">
        <v>26</v>
      </c>
      <c r="B23" s="1">
        <v>140279</v>
      </c>
      <c r="C23" s="2"/>
      <c r="D23" s="1">
        <v>4096</v>
      </c>
      <c r="E23" s="2"/>
      <c r="F23" s="1">
        <v>8064</v>
      </c>
      <c r="G23" s="1">
        <v>128119</v>
      </c>
      <c r="H23" s="1">
        <v>23203</v>
      </c>
      <c r="I23" s="2">
        <v>678</v>
      </c>
      <c r="J23" s="1">
        <v>3266149</v>
      </c>
      <c r="K23" s="1">
        <v>540245</v>
      </c>
      <c r="L23" s="1">
        <v>6045680</v>
      </c>
      <c r="M23" s="42"/>
      <c r="N23" s="35">
        <f>IFERROR(B23/J23,0)</f>
        <v>4.2949357178744756E-2</v>
      </c>
      <c r="O23" s="36">
        <f>IFERROR(I23/H23,0)</f>
        <v>2.9220359436279791E-2</v>
      </c>
      <c r="P23" s="34">
        <f>D23*250</f>
        <v>1024000</v>
      </c>
      <c r="Q23" s="37">
        <f>ABS(P23-B23)/B23</f>
        <v>6.2997383785170982</v>
      </c>
    </row>
    <row r="24" spans="1:17" ht="15" thickBot="1" x14ac:dyDescent="0.35">
      <c r="A24" s="39" t="s">
        <v>17</v>
      </c>
      <c r="B24" s="1">
        <v>150565</v>
      </c>
      <c r="C24" s="2"/>
      <c r="D24" s="1">
        <v>9864</v>
      </c>
      <c r="E24" s="2"/>
      <c r="F24" s="1">
        <v>122856</v>
      </c>
      <c r="G24" s="1">
        <v>17845</v>
      </c>
      <c r="H24" s="1">
        <v>21845</v>
      </c>
      <c r="I24" s="1">
        <v>1431</v>
      </c>
      <c r="J24" s="1">
        <v>2932255</v>
      </c>
      <c r="K24" s="1">
        <v>425427</v>
      </c>
      <c r="L24" s="1">
        <v>6892503</v>
      </c>
      <c r="M24" s="43"/>
      <c r="N24" s="35">
        <f>IFERROR(B24/J24,0)</f>
        <v>5.1347853443851232E-2</v>
      </c>
      <c r="O24" s="36">
        <f>IFERROR(I24/H24,0)</f>
        <v>6.5506981002517742E-2</v>
      </c>
      <c r="P24" s="34">
        <f>D24*250</f>
        <v>2466000</v>
      </c>
      <c r="Q24" s="37">
        <f>ABS(P24-B24)/B24</f>
        <v>15.378308371799555</v>
      </c>
    </row>
    <row r="25" spans="1:17" ht="15" thickBot="1" x14ac:dyDescent="0.35">
      <c r="A25" s="39" t="s">
        <v>11</v>
      </c>
      <c r="B25" s="1">
        <v>175612</v>
      </c>
      <c r="C25" s="2"/>
      <c r="D25" s="1">
        <v>7522</v>
      </c>
      <c r="E25" s="2"/>
      <c r="F25" s="1">
        <v>114939</v>
      </c>
      <c r="G25" s="1">
        <v>53151</v>
      </c>
      <c r="H25" s="1">
        <v>17584</v>
      </c>
      <c r="I25" s="2">
        <v>753</v>
      </c>
      <c r="J25" s="1">
        <v>4940387</v>
      </c>
      <c r="K25" s="1">
        <v>494689</v>
      </c>
      <c r="L25" s="1">
        <v>9986857</v>
      </c>
      <c r="M25" s="42"/>
      <c r="N25" s="35">
        <f>IFERROR(B25/J25,0)</f>
        <v>3.5546203161817079E-2</v>
      </c>
      <c r="O25" s="36">
        <f>IFERROR(I25/H25,0)</f>
        <v>4.2823020928116469E-2</v>
      </c>
      <c r="P25" s="34">
        <f>D25*250</f>
        <v>1880500</v>
      </c>
      <c r="Q25" s="37">
        <f>ABS(P25-B25)/B25</f>
        <v>9.7082659499350843</v>
      </c>
    </row>
    <row r="26" spans="1:17" ht="15" thickBot="1" x14ac:dyDescent="0.35">
      <c r="A26" s="39" t="s">
        <v>32</v>
      </c>
      <c r="B26" s="1">
        <v>133802</v>
      </c>
      <c r="C26" s="2"/>
      <c r="D26" s="1">
        <v>2402</v>
      </c>
      <c r="E26" s="2"/>
      <c r="F26" s="1">
        <v>118485</v>
      </c>
      <c r="G26" s="1">
        <v>12915</v>
      </c>
      <c r="H26" s="1">
        <v>23725</v>
      </c>
      <c r="I26" s="2">
        <v>426</v>
      </c>
      <c r="J26" s="1">
        <v>2686302</v>
      </c>
      <c r="K26" s="1">
        <v>476326</v>
      </c>
      <c r="L26" s="1">
        <v>5639632</v>
      </c>
      <c r="M26" s="42"/>
      <c r="N26" s="35">
        <f>IFERROR(B26/J26,0)</f>
        <v>4.9808993925478225E-2</v>
      </c>
      <c r="O26" s="36">
        <f>IFERROR(I26/H26,0)</f>
        <v>1.7955742887249736E-2</v>
      </c>
      <c r="P26" s="34">
        <f>D26*250</f>
        <v>600500</v>
      </c>
      <c r="Q26" s="37">
        <f>ABS(P26-B26)/B26</f>
        <v>3.4879747686880616</v>
      </c>
    </row>
    <row r="27" spans="1:17" ht="15" thickBot="1" x14ac:dyDescent="0.35">
      <c r="A27" s="39" t="s">
        <v>30</v>
      </c>
      <c r="B27" s="1">
        <v>115088</v>
      </c>
      <c r="C27" s="2"/>
      <c r="D27" s="1">
        <v>3255</v>
      </c>
      <c r="E27" s="2"/>
      <c r="F27" s="1">
        <v>97675</v>
      </c>
      <c r="G27" s="1">
        <v>14158</v>
      </c>
      <c r="H27" s="1">
        <v>38670</v>
      </c>
      <c r="I27" s="1">
        <v>1094</v>
      </c>
      <c r="J27" s="1">
        <v>941532</v>
      </c>
      <c r="K27" s="1">
        <v>316359</v>
      </c>
      <c r="L27" s="1">
        <v>2976149</v>
      </c>
      <c r="M27" s="42"/>
      <c r="N27" s="35">
        <f>IFERROR(B27/J27,0)</f>
        <v>0.12223482579455611</v>
      </c>
      <c r="O27" s="36">
        <f>IFERROR(I27/H27,0)</f>
        <v>2.8290664597879493E-2</v>
      </c>
      <c r="P27" s="34">
        <f>D27*250</f>
        <v>813750</v>
      </c>
      <c r="Q27" s="37">
        <f>ABS(P27-B27)/B27</f>
        <v>6.0706763520088973</v>
      </c>
    </row>
    <row r="28" spans="1:17" ht="15" thickBot="1" x14ac:dyDescent="0.35">
      <c r="A28" s="39" t="s">
        <v>35</v>
      </c>
      <c r="B28" s="1">
        <v>176284</v>
      </c>
      <c r="C28" s="2"/>
      <c r="D28" s="1">
        <v>2909</v>
      </c>
      <c r="E28" s="2"/>
      <c r="F28" s="1">
        <v>42949</v>
      </c>
      <c r="G28" s="1">
        <v>130426</v>
      </c>
      <c r="H28" s="1">
        <v>28723</v>
      </c>
      <c r="I28" s="2">
        <v>474</v>
      </c>
      <c r="J28" s="1">
        <v>2523757</v>
      </c>
      <c r="K28" s="1">
        <v>411208</v>
      </c>
      <c r="L28" s="1">
        <v>6137428</v>
      </c>
      <c r="M28" s="42"/>
      <c r="N28" s="35">
        <f>IFERROR(B28/J28,0)</f>
        <v>6.9849831025728712E-2</v>
      </c>
      <c r="O28" s="36">
        <f>IFERROR(I28/H28,0)</f>
        <v>1.6502454478988963E-2</v>
      </c>
      <c r="P28" s="34">
        <f>D28*250</f>
        <v>727250</v>
      </c>
      <c r="Q28" s="37">
        <f>ABS(P28-B28)/B28</f>
        <v>3.1254453041682737</v>
      </c>
    </row>
    <row r="29" spans="1:17" ht="15" thickBot="1" x14ac:dyDescent="0.35">
      <c r="A29" s="39" t="s">
        <v>51</v>
      </c>
      <c r="B29" s="1">
        <v>27880</v>
      </c>
      <c r="C29" s="2"/>
      <c r="D29" s="2">
        <v>297</v>
      </c>
      <c r="E29" s="2"/>
      <c r="F29" s="1">
        <v>17832</v>
      </c>
      <c r="G29" s="1">
        <v>9751</v>
      </c>
      <c r="H29" s="1">
        <v>26086</v>
      </c>
      <c r="I29" s="2">
        <v>278</v>
      </c>
      <c r="J29" s="1">
        <v>465607</v>
      </c>
      <c r="K29" s="1">
        <v>435644</v>
      </c>
      <c r="L29" s="1">
        <v>1068778</v>
      </c>
      <c r="M29" s="42"/>
      <c r="N29" s="35">
        <f>IFERROR(B29/J29,0)</f>
        <v>5.987882484584639E-2</v>
      </c>
      <c r="O29" s="36">
        <f>IFERROR(I29/H29,0)</f>
        <v>1.0657057425438933E-2</v>
      </c>
      <c r="P29" s="34">
        <f>D29*250</f>
        <v>74250</v>
      </c>
      <c r="Q29" s="37">
        <f>ABS(P29-B29)/B29</f>
        <v>1.6631994261119081</v>
      </c>
    </row>
    <row r="30" spans="1:17" ht="15" thickBot="1" x14ac:dyDescent="0.35">
      <c r="A30" s="39" t="s">
        <v>50</v>
      </c>
      <c r="B30" s="1">
        <v>63797</v>
      </c>
      <c r="C30" s="2"/>
      <c r="D30" s="2">
        <v>596</v>
      </c>
      <c r="E30" s="2"/>
      <c r="F30" s="1">
        <v>41930</v>
      </c>
      <c r="G30" s="1">
        <v>21271</v>
      </c>
      <c r="H30" s="1">
        <v>32980</v>
      </c>
      <c r="I30" s="2">
        <v>308</v>
      </c>
      <c r="J30" s="1">
        <v>570152</v>
      </c>
      <c r="K30" s="1">
        <v>294742</v>
      </c>
      <c r="L30" s="1">
        <v>1934408</v>
      </c>
      <c r="M30" s="42"/>
      <c r="N30" s="35">
        <f>IFERROR(B30/J30,0)</f>
        <v>0.11189472281075924</v>
      </c>
      <c r="O30" s="36">
        <f>IFERROR(I30/H30,0)</f>
        <v>9.3389933292904789E-3</v>
      </c>
      <c r="P30" s="34">
        <f>D30*250</f>
        <v>149000</v>
      </c>
      <c r="Q30" s="37">
        <f>ABS(P30-B30)/B30</f>
        <v>1.3355330187939871</v>
      </c>
    </row>
    <row r="31" spans="1:17" ht="15" thickBot="1" x14ac:dyDescent="0.35">
      <c r="A31" s="39" t="s">
        <v>31</v>
      </c>
      <c r="B31" s="1">
        <v>95703</v>
      </c>
      <c r="C31" s="2"/>
      <c r="D31" s="1">
        <v>1748</v>
      </c>
      <c r="E31" s="2"/>
      <c r="F31" s="1">
        <v>69571</v>
      </c>
      <c r="G31" s="1">
        <v>24384</v>
      </c>
      <c r="H31" s="1">
        <v>31071</v>
      </c>
      <c r="I31" s="2">
        <v>568</v>
      </c>
      <c r="J31" s="1">
        <v>1204746</v>
      </c>
      <c r="K31" s="1">
        <v>391131</v>
      </c>
      <c r="L31" s="1">
        <v>3080156</v>
      </c>
      <c r="M31" s="42"/>
      <c r="N31" s="35">
        <f>IFERROR(B31/J31,0)</f>
        <v>7.9438321438709908E-2</v>
      </c>
      <c r="O31" s="36">
        <f>IFERROR(I31/H31,0)</f>
        <v>1.8280711917865535E-2</v>
      </c>
      <c r="P31" s="34">
        <f>D31*250</f>
        <v>437000</v>
      </c>
      <c r="Q31" s="37">
        <f>ABS(P31-B31)/B31</f>
        <v>3.5662100456621006</v>
      </c>
    </row>
    <row r="32" spans="1:17" ht="15" thickBot="1" x14ac:dyDescent="0.35">
      <c r="A32" s="39" t="s">
        <v>42</v>
      </c>
      <c r="B32" s="1">
        <v>10328</v>
      </c>
      <c r="C32" s="2"/>
      <c r="D32" s="2">
        <v>473</v>
      </c>
      <c r="E32" s="2"/>
      <c r="F32" s="1">
        <v>8823</v>
      </c>
      <c r="G32" s="1">
        <v>1032</v>
      </c>
      <c r="H32" s="1">
        <v>7596</v>
      </c>
      <c r="I32" s="2">
        <v>348</v>
      </c>
      <c r="J32" s="1">
        <v>363556</v>
      </c>
      <c r="K32" s="1">
        <v>267377</v>
      </c>
      <c r="L32" s="1">
        <v>1359711</v>
      </c>
      <c r="M32" s="42"/>
      <c r="N32" s="35">
        <f>IFERROR(B32/J32,0)</f>
        <v>2.8408278229488718E-2</v>
      </c>
      <c r="O32" s="36">
        <f>IFERROR(I32/H32,0)</f>
        <v>4.5813586097946286E-2</v>
      </c>
      <c r="P32" s="34">
        <f>D32*250</f>
        <v>118250</v>
      </c>
      <c r="Q32" s="37">
        <f>ABS(P32-B32)/B32</f>
        <v>10.449457784663052</v>
      </c>
    </row>
    <row r="33" spans="1:17" ht="15" thickBot="1" x14ac:dyDescent="0.35">
      <c r="A33" s="39" t="s">
        <v>8</v>
      </c>
      <c r="B33" s="1">
        <v>232621</v>
      </c>
      <c r="C33" s="2"/>
      <c r="D33" s="1">
        <v>16412</v>
      </c>
      <c r="E33" s="2"/>
      <c r="F33" s="1">
        <v>179394</v>
      </c>
      <c r="G33" s="1">
        <v>36815</v>
      </c>
      <c r="H33" s="1">
        <v>26190</v>
      </c>
      <c r="I33" s="1">
        <v>1848</v>
      </c>
      <c r="J33" s="1">
        <v>4385882</v>
      </c>
      <c r="K33" s="1">
        <v>493784</v>
      </c>
      <c r="L33" s="1">
        <v>8882190</v>
      </c>
      <c r="M33" s="42"/>
      <c r="N33" s="35">
        <f>IFERROR(B33/J33,0)</f>
        <v>5.3038590641517488E-2</v>
      </c>
      <c r="O33" s="36">
        <f>IFERROR(I33/H33,0)</f>
        <v>7.0561282932416952E-2</v>
      </c>
      <c r="P33" s="34">
        <f>D33*250</f>
        <v>4103000</v>
      </c>
      <c r="Q33" s="37">
        <f>ABS(P33-B33)/B33</f>
        <v>16.638132412808819</v>
      </c>
    </row>
    <row r="34" spans="1:17" ht="15" thickBot="1" x14ac:dyDescent="0.35">
      <c r="A34" s="39" t="s">
        <v>44</v>
      </c>
      <c r="B34" s="1">
        <v>41863</v>
      </c>
      <c r="C34" s="2"/>
      <c r="D34" s="2">
        <v>967</v>
      </c>
      <c r="E34" s="2"/>
      <c r="F34" s="1">
        <v>20837</v>
      </c>
      <c r="G34" s="1">
        <v>20059</v>
      </c>
      <c r="H34" s="1">
        <v>19965</v>
      </c>
      <c r="I34" s="2">
        <v>461</v>
      </c>
      <c r="J34" s="1">
        <v>1118844</v>
      </c>
      <c r="K34" s="1">
        <v>533589</v>
      </c>
      <c r="L34" s="1">
        <v>2096829</v>
      </c>
      <c r="M34" s="42"/>
      <c r="N34" s="35">
        <f>IFERROR(B34/J34,0)</f>
        <v>3.7416297535670745E-2</v>
      </c>
      <c r="O34" s="36">
        <f>IFERROR(I34/H34,0)</f>
        <v>2.3090408214375156E-2</v>
      </c>
      <c r="P34" s="34">
        <f>D34*250</f>
        <v>241750</v>
      </c>
      <c r="Q34" s="37">
        <f>ABS(P34-B34)/B34</f>
        <v>4.7747891933210713</v>
      </c>
    </row>
    <row r="35" spans="1:17" ht="15" thickBot="1" x14ac:dyDescent="0.35">
      <c r="A35" s="39" t="s">
        <v>7</v>
      </c>
      <c r="B35" s="1">
        <v>531648</v>
      </c>
      <c r="C35" s="2"/>
      <c r="D35" s="1">
        <v>33565</v>
      </c>
      <c r="E35" s="2"/>
      <c r="F35" s="1">
        <v>415231</v>
      </c>
      <c r="G35" s="1">
        <v>82852</v>
      </c>
      <c r="H35" s="1">
        <v>27329</v>
      </c>
      <c r="I35" s="1">
        <v>1725</v>
      </c>
      <c r="J35" s="1">
        <v>13752123</v>
      </c>
      <c r="K35" s="1">
        <v>706921</v>
      </c>
      <c r="L35" s="1">
        <v>19453561</v>
      </c>
      <c r="M35" s="43"/>
      <c r="N35" s="35">
        <f>IFERROR(B35/J35,0)</f>
        <v>3.8659340088799378E-2</v>
      </c>
      <c r="O35" s="36">
        <f>IFERROR(I35/H35,0)</f>
        <v>6.311976288923854E-2</v>
      </c>
      <c r="P35" s="34">
        <f>D35*250</f>
        <v>8391250</v>
      </c>
      <c r="Q35" s="37">
        <f>ABS(P35-B35)/B35</f>
        <v>14.783469513663176</v>
      </c>
    </row>
    <row r="36" spans="1:17" ht="15" thickBot="1" x14ac:dyDescent="0.35">
      <c r="A36" s="39" t="s">
        <v>24</v>
      </c>
      <c r="B36" s="1">
        <v>260099</v>
      </c>
      <c r="C36" s="2"/>
      <c r="D36" s="1">
        <v>4157</v>
      </c>
      <c r="E36" s="2"/>
      <c r="F36" s="1">
        <v>218541</v>
      </c>
      <c r="G36" s="1">
        <v>37401</v>
      </c>
      <c r="H36" s="1">
        <v>24799</v>
      </c>
      <c r="I36" s="2">
        <v>396</v>
      </c>
      <c r="J36" s="1">
        <v>3834686</v>
      </c>
      <c r="K36" s="1">
        <v>365623</v>
      </c>
      <c r="L36" s="1">
        <v>10488084</v>
      </c>
      <c r="M36" s="42"/>
      <c r="N36" s="35">
        <f>IFERROR(B36/J36,0)</f>
        <v>6.7827978614155113E-2</v>
      </c>
      <c r="O36" s="36">
        <f>IFERROR(I36/H36,0)</f>
        <v>1.5968385822008952E-2</v>
      </c>
      <c r="P36" s="34">
        <f>D36*250</f>
        <v>1039250</v>
      </c>
      <c r="Q36" s="37">
        <f>ABS(P36-B36)/B36</f>
        <v>2.9955939853671101</v>
      </c>
    </row>
    <row r="37" spans="1:17" ht="15" thickBot="1" x14ac:dyDescent="0.35">
      <c r="A37" s="39" t="s">
        <v>53</v>
      </c>
      <c r="B37" s="1">
        <v>37719</v>
      </c>
      <c r="C37" s="2"/>
      <c r="D37" s="2">
        <v>456</v>
      </c>
      <c r="E37" s="2"/>
      <c r="F37" s="1">
        <v>30757</v>
      </c>
      <c r="G37" s="1">
        <v>6506</v>
      </c>
      <c r="H37" s="1">
        <v>49496</v>
      </c>
      <c r="I37" s="2">
        <v>598</v>
      </c>
      <c r="J37" s="1">
        <v>283394</v>
      </c>
      <c r="K37" s="1">
        <v>371878</v>
      </c>
      <c r="L37" s="1">
        <v>762062</v>
      </c>
      <c r="M37" s="42"/>
      <c r="N37" s="35">
        <f>IFERROR(B37/J37,0)</f>
        <v>0.1330973838542806</v>
      </c>
      <c r="O37" s="36">
        <f>IFERROR(I37/H37,0)</f>
        <v>1.2081784386617101E-2</v>
      </c>
      <c r="P37" s="34">
        <f>D37*250</f>
        <v>114000</v>
      </c>
      <c r="Q37" s="37">
        <f>ABS(P37-B37)/B37</f>
        <v>2.0223494790423926</v>
      </c>
    </row>
    <row r="38" spans="1:17" ht="15" thickBot="1" x14ac:dyDescent="0.35">
      <c r="A38" s="39" t="s">
        <v>21</v>
      </c>
      <c r="B38" s="1">
        <v>198200</v>
      </c>
      <c r="C38" s="2"/>
      <c r="D38" s="1">
        <v>5259</v>
      </c>
      <c r="E38" s="2"/>
      <c r="F38" s="1">
        <v>158836</v>
      </c>
      <c r="G38" s="1">
        <v>34105</v>
      </c>
      <c r="H38" s="1">
        <v>16956</v>
      </c>
      <c r="I38" s="2">
        <v>450</v>
      </c>
      <c r="J38" s="1">
        <v>4188045</v>
      </c>
      <c r="K38" s="1">
        <v>358286</v>
      </c>
      <c r="L38" s="1">
        <v>11689100</v>
      </c>
      <c r="M38" s="42"/>
      <c r="N38" s="35">
        <f>IFERROR(B38/J38,0)</f>
        <v>4.7325183946208792E-2</v>
      </c>
      <c r="O38" s="36">
        <f>IFERROR(I38/H38,0)</f>
        <v>2.6539278131634821E-2</v>
      </c>
      <c r="P38" s="34">
        <f>D38*250</f>
        <v>1314750</v>
      </c>
      <c r="Q38" s="37">
        <f>ABS(P38-B38)/B38</f>
        <v>5.6334510595358225</v>
      </c>
    </row>
    <row r="39" spans="1:17" ht="15" thickBot="1" x14ac:dyDescent="0.35">
      <c r="A39" s="39" t="s">
        <v>46</v>
      </c>
      <c r="B39" s="1">
        <v>116736</v>
      </c>
      <c r="C39" s="2"/>
      <c r="D39" s="1">
        <v>1249</v>
      </c>
      <c r="E39" s="2"/>
      <c r="F39" s="1">
        <v>99541</v>
      </c>
      <c r="G39" s="1">
        <v>15946</v>
      </c>
      <c r="H39" s="1">
        <v>29501</v>
      </c>
      <c r="I39" s="2">
        <v>316</v>
      </c>
      <c r="J39" s="1">
        <v>1546238</v>
      </c>
      <c r="K39" s="1">
        <v>390763</v>
      </c>
      <c r="L39" s="1">
        <v>3956971</v>
      </c>
      <c r="M39" s="42"/>
      <c r="N39" s="35">
        <f>IFERROR(B39/J39,0)</f>
        <v>7.5496786393815185E-2</v>
      </c>
      <c r="O39" s="36">
        <f>IFERROR(I39/H39,0)</f>
        <v>1.0711501305040507E-2</v>
      </c>
      <c r="P39" s="34">
        <f>D39*250</f>
        <v>312250</v>
      </c>
      <c r="Q39" s="37">
        <f>ABS(P39-B39)/B39</f>
        <v>1.6748389528508771</v>
      </c>
    </row>
    <row r="40" spans="1:17" ht="15" thickBot="1" x14ac:dyDescent="0.35">
      <c r="A40" s="39" t="s">
        <v>37</v>
      </c>
      <c r="B40" s="1">
        <v>42101</v>
      </c>
      <c r="C40" s="2"/>
      <c r="D40" s="2">
        <v>653</v>
      </c>
      <c r="E40" s="2"/>
      <c r="F40" s="2" t="s">
        <v>104</v>
      </c>
      <c r="G40" s="2" t="s">
        <v>104</v>
      </c>
      <c r="H40" s="1">
        <v>9982</v>
      </c>
      <c r="I40" s="2">
        <v>155</v>
      </c>
      <c r="J40" s="1">
        <v>825250</v>
      </c>
      <c r="K40" s="1">
        <v>195662</v>
      </c>
      <c r="L40" s="1">
        <v>4217737</v>
      </c>
      <c r="M40" s="42"/>
      <c r="N40" s="35">
        <f>IFERROR(B40/J40,0)</f>
        <v>5.1016055740684643E-2</v>
      </c>
      <c r="O40" s="36">
        <f>IFERROR(I40/H40,0)</f>
        <v>1.5527950310559006E-2</v>
      </c>
      <c r="P40" s="34">
        <f>D40*250</f>
        <v>163250</v>
      </c>
      <c r="Q40" s="37">
        <f>ABS(P40-B40)/B40</f>
        <v>2.87758010498563</v>
      </c>
    </row>
    <row r="41" spans="1:17" ht="15" thickBot="1" x14ac:dyDescent="0.35">
      <c r="A41" s="39" t="s">
        <v>19</v>
      </c>
      <c r="B41" s="1">
        <v>198756</v>
      </c>
      <c r="C41" s="2"/>
      <c r="D41" s="1">
        <v>8738</v>
      </c>
      <c r="E41" s="2"/>
      <c r="F41" s="1">
        <v>150245</v>
      </c>
      <c r="G41" s="1">
        <v>39773</v>
      </c>
      <c r="H41" s="1">
        <v>15525</v>
      </c>
      <c r="I41" s="2">
        <v>683</v>
      </c>
      <c r="J41" s="1">
        <v>2558989</v>
      </c>
      <c r="K41" s="1">
        <v>199890</v>
      </c>
      <c r="L41" s="1">
        <v>12801989</v>
      </c>
      <c r="M41" s="42"/>
      <c r="N41" s="35">
        <f>IFERROR(B41/J41,0)</f>
        <v>7.7669735977763096E-2</v>
      </c>
      <c r="O41" s="36">
        <f>IFERROR(I41/H41,0)</f>
        <v>4.3993558776167473E-2</v>
      </c>
      <c r="P41" s="34">
        <f>D41*250</f>
        <v>2184500</v>
      </c>
      <c r="Q41" s="37">
        <f>ABS(P41-B41)/B41</f>
        <v>9.9908631689106233</v>
      </c>
    </row>
    <row r="42" spans="1:17" ht="13.5" thickBot="1" x14ac:dyDescent="0.35">
      <c r="A42" s="40" t="s">
        <v>65</v>
      </c>
      <c r="B42" s="1">
        <v>62503</v>
      </c>
      <c r="C42" s="2"/>
      <c r="D42" s="2">
        <v>801</v>
      </c>
      <c r="E42" s="2"/>
      <c r="F42" s="2" t="s">
        <v>104</v>
      </c>
      <c r="G42" s="2" t="s">
        <v>104</v>
      </c>
      <c r="H42" s="1">
        <v>18454</v>
      </c>
      <c r="I42" s="2">
        <v>236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0.13468355194118167</v>
      </c>
      <c r="O42" s="36">
        <f>IFERROR(I42/H42,0)</f>
        <v>1.2788555326758426E-2</v>
      </c>
      <c r="P42" s="34">
        <f>D42*250</f>
        <v>200250</v>
      </c>
      <c r="Q42" s="37">
        <f>ABS(P42-B42)/B42</f>
        <v>2.2038462153816618</v>
      </c>
    </row>
    <row r="43" spans="1:17" ht="15" thickBot="1" x14ac:dyDescent="0.35">
      <c r="A43" s="39" t="s">
        <v>40</v>
      </c>
      <c r="B43" s="1">
        <v>30118</v>
      </c>
      <c r="C43" s="2"/>
      <c r="D43" s="1">
        <v>1177</v>
      </c>
      <c r="E43" s="2"/>
      <c r="F43" s="1">
        <v>2602</v>
      </c>
      <c r="G43" s="1">
        <v>26339</v>
      </c>
      <c r="H43" s="1">
        <v>28430</v>
      </c>
      <c r="I43" s="1">
        <v>1111</v>
      </c>
      <c r="J43" s="1">
        <v>1034572</v>
      </c>
      <c r="K43" s="1">
        <v>976600</v>
      </c>
      <c r="L43" s="1">
        <v>1059361</v>
      </c>
      <c r="M43" s="42"/>
      <c r="N43" s="35">
        <f>IFERROR(B43/J43,0)</f>
        <v>2.9111555309828605E-2</v>
      </c>
      <c r="O43" s="36">
        <f>IFERROR(I43/H43,0)</f>
        <v>3.9078438269433698E-2</v>
      </c>
      <c r="P43" s="34">
        <f>D43*250</f>
        <v>294250</v>
      </c>
      <c r="Q43" s="37">
        <f>ABS(P43-B43)/B43</f>
        <v>8.7699050401753098</v>
      </c>
    </row>
    <row r="44" spans="1:17" ht="15" thickBot="1" x14ac:dyDescent="0.35">
      <c r="A44" s="39" t="s">
        <v>25</v>
      </c>
      <c r="B44" s="1">
        <v>170678</v>
      </c>
      <c r="C44" s="2"/>
      <c r="D44" s="1">
        <v>3802</v>
      </c>
      <c r="E44" s="2"/>
      <c r="F44" s="1">
        <v>86524</v>
      </c>
      <c r="G44" s="1">
        <v>80352</v>
      </c>
      <c r="H44" s="1">
        <v>33150</v>
      </c>
      <c r="I44" s="2">
        <v>738</v>
      </c>
      <c r="J44" s="1">
        <v>1880529</v>
      </c>
      <c r="K44" s="1">
        <v>365242</v>
      </c>
      <c r="L44" s="1">
        <v>5148714</v>
      </c>
      <c r="M44" s="42"/>
      <c r="N44" s="35">
        <f>IFERROR(B44/J44,0)</f>
        <v>9.0760631715862933E-2</v>
      </c>
      <c r="O44" s="36">
        <f>IFERROR(I44/H44,0)</f>
        <v>2.2262443438914026E-2</v>
      </c>
      <c r="P44" s="34">
        <f>D44*250</f>
        <v>950500</v>
      </c>
      <c r="Q44" s="37">
        <f>ABS(P44-B44)/B44</f>
        <v>4.5689661233433716</v>
      </c>
    </row>
    <row r="45" spans="1:17" ht="15" thickBot="1" x14ac:dyDescent="0.35">
      <c r="A45" s="39" t="s">
        <v>54</v>
      </c>
      <c r="B45" s="1">
        <v>39203</v>
      </c>
      <c r="C45" s="2"/>
      <c r="D45" s="2">
        <v>375</v>
      </c>
      <c r="E45" s="2"/>
      <c r="F45" s="1">
        <v>28083</v>
      </c>
      <c r="G45" s="1">
        <v>10745</v>
      </c>
      <c r="H45" s="1">
        <v>44314</v>
      </c>
      <c r="I45" s="2">
        <v>424</v>
      </c>
      <c r="J45" s="1">
        <v>245930</v>
      </c>
      <c r="K45" s="1">
        <v>277994</v>
      </c>
      <c r="L45" s="1">
        <v>884659</v>
      </c>
      <c r="M45" s="42"/>
      <c r="N45" s="35">
        <f>IFERROR(B45/J45,0)</f>
        <v>0.15940714837555403</v>
      </c>
      <c r="O45" s="36">
        <f>IFERROR(I45/H45,0)</f>
        <v>9.5680823216139372E-3</v>
      </c>
      <c r="P45" s="34">
        <f>D45*250</f>
        <v>93750</v>
      </c>
      <c r="Q45" s="37">
        <f>ABS(P45-B45)/B45</f>
        <v>1.391398617452746</v>
      </c>
    </row>
    <row r="46" spans="1:17" ht="15" thickBot="1" x14ac:dyDescent="0.35">
      <c r="A46" s="39" t="s">
        <v>20</v>
      </c>
      <c r="B46" s="1">
        <v>247587</v>
      </c>
      <c r="C46" s="2"/>
      <c r="D46" s="1">
        <v>3131</v>
      </c>
      <c r="E46" s="2"/>
      <c r="F46" s="1">
        <v>218067</v>
      </c>
      <c r="G46" s="1">
        <v>26389</v>
      </c>
      <c r="H46" s="1">
        <v>36254</v>
      </c>
      <c r="I46" s="2">
        <v>458</v>
      </c>
      <c r="J46" s="1">
        <v>3533469</v>
      </c>
      <c r="K46" s="1">
        <v>517408</v>
      </c>
      <c r="L46" s="1">
        <v>6829174</v>
      </c>
      <c r="M46" s="42"/>
      <c r="N46" s="35">
        <f>IFERROR(B46/J46,0)</f>
        <v>7.0069102063722646E-2</v>
      </c>
      <c r="O46" s="36">
        <f>IFERROR(I46/H46,0)</f>
        <v>1.2633088762619296E-2</v>
      </c>
      <c r="P46" s="34">
        <f>D46*250</f>
        <v>782750</v>
      </c>
      <c r="Q46" s="37">
        <f>ABS(P46-B46)/B46</f>
        <v>2.1615149422223299</v>
      </c>
    </row>
    <row r="47" spans="1:17" ht="15" thickBot="1" x14ac:dyDescent="0.35">
      <c r="A47" s="39" t="s">
        <v>15</v>
      </c>
      <c r="B47" s="1">
        <v>913494</v>
      </c>
      <c r="C47" s="2"/>
      <c r="D47" s="1">
        <v>18066</v>
      </c>
      <c r="E47" s="2"/>
      <c r="F47" s="1">
        <v>770262</v>
      </c>
      <c r="G47" s="1">
        <v>125166</v>
      </c>
      <c r="H47" s="1">
        <v>31504</v>
      </c>
      <c r="I47" s="2">
        <v>623</v>
      </c>
      <c r="J47" s="1">
        <v>8507185</v>
      </c>
      <c r="K47" s="1">
        <v>293393</v>
      </c>
      <c r="L47" s="1">
        <v>28995881</v>
      </c>
      <c r="M47" s="42"/>
      <c r="N47" s="35">
        <f>IFERROR(B47/J47,0)</f>
        <v>0.10737911541831993</v>
      </c>
      <c r="O47" s="36">
        <f>IFERROR(I47/H47,0)</f>
        <v>1.9775266632808531E-2</v>
      </c>
      <c r="P47" s="34">
        <f>D47*250</f>
        <v>4516500</v>
      </c>
      <c r="Q47" s="37">
        <f>ABS(P47-B47)/B47</f>
        <v>3.9442032459983318</v>
      </c>
    </row>
    <row r="48" spans="1:17" ht="13.5" thickBot="1" x14ac:dyDescent="0.35">
      <c r="A48" s="51" t="s">
        <v>66</v>
      </c>
      <c r="B48" s="52">
        <v>1346</v>
      </c>
      <c r="C48" s="53"/>
      <c r="D48" s="53">
        <v>21</v>
      </c>
      <c r="E48" s="53"/>
      <c r="F48" s="52">
        <v>1305</v>
      </c>
      <c r="G48" s="53">
        <v>20</v>
      </c>
      <c r="H48" s="53"/>
      <c r="I48" s="53"/>
      <c r="J48" s="52">
        <v>23463</v>
      </c>
      <c r="K48" s="53"/>
      <c r="L48" s="53"/>
      <c r="M48" s="42"/>
      <c r="N48" s="35">
        <f>IFERROR(B48/J48,0)</f>
        <v>5.7366918126411801E-2</v>
      </c>
      <c r="O48" s="36">
        <f>IFERROR(I48/H48,0)</f>
        <v>0</v>
      </c>
      <c r="P48" s="34">
        <f>D48*250</f>
        <v>5250</v>
      </c>
      <c r="Q48" s="37">
        <f>ABS(P48-B48)/B48</f>
        <v>2.9004457652303119</v>
      </c>
    </row>
    <row r="49" spans="1:17" ht="15" thickBot="1" x14ac:dyDescent="0.35">
      <c r="A49" s="39" t="s">
        <v>28</v>
      </c>
      <c r="B49" s="1">
        <v>104882</v>
      </c>
      <c r="C49" s="2"/>
      <c r="D49" s="2">
        <v>572</v>
      </c>
      <c r="E49" s="2"/>
      <c r="F49" s="1">
        <v>77145</v>
      </c>
      <c r="G49" s="1">
        <v>27165</v>
      </c>
      <c r="H49" s="1">
        <v>32715</v>
      </c>
      <c r="I49" s="2">
        <v>178</v>
      </c>
      <c r="J49" s="1">
        <v>1394036</v>
      </c>
      <c r="K49" s="1">
        <v>434827</v>
      </c>
      <c r="L49" s="1">
        <v>3205958</v>
      </c>
      <c r="M49" s="42"/>
      <c r="N49" s="35">
        <f>IFERROR(B49/J49,0)</f>
        <v>7.5236220585408131E-2</v>
      </c>
      <c r="O49" s="36">
        <f>IFERROR(I49/H49,0)</f>
        <v>5.4409292373528966E-3</v>
      </c>
      <c r="P49" s="34">
        <f>D49*250</f>
        <v>143000</v>
      </c>
      <c r="Q49" s="37">
        <f>ABS(P49-B49)/B49</f>
        <v>0.36343700539654089</v>
      </c>
    </row>
    <row r="50" spans="1:17" ht="15" thickBot="1" x14ac:dyDescent="0.35">
      <c r="A50" s="39" t="s">
        <v>48</v>
      </c>
      <c r="B50" s="1">
        <v>2073</v>
      </c>
      <c r="C50" s="2"/>
      <c r="D50" s="2">
        <v>58</v>
      </c>
      <c r="E50" s="2"/>
      <c r="F50" s="1">
        <v>1733</v>
      </c>
      <c r="G50" s="2">
        <v>282</v>
      </c>
      <c r="H50" s="1">
        <v>3322</v>
      </c>
      <c r="I50" s="2">
        <v>93</v>
      </c>
      <c r="J50" s="1">
        <v>185607</v>
      </c>
      <c r="K50" s="1">
        <v>297452</v>
      </c>
      <c r="L50" s="1">
        <v>623989</v>
      </c>
      <c r="M50" s="42"/>
      <c r="N50" s="35">
        <f>IFERROR(B50/J50,0)</f>
        <v>1.1168759798929997E-2</v>
      </c>
      <c r="O50" s="36">
        <f>IFERROR(I50/H50,0)</f>
        <v>2.7995183624322698E-2</v>
      </c>
      <c r="P50" s="34">
        <f>D50*250</f>
        <v>14500</v>
      </c>
      <c r="Q50" s="37">
        <f>ABS(P50-B50)/B50</f>
        <v>5.994693680656054</v>
      </c>
    </row>
    <row r="51" spans="1:17" ht="15" thickBot="1" x14ac:dyDescent="0.35">
      <c r="A51" s="39" t="s">
        <v>29</v>
      </c>
      <c r="B51" s="1">
        <v>173371</v>
      </c>
      <c r="C51" s="2"/>
      <c r="D51" s="1">
        <v>3579</v>
      </c>
      <c r="E51" s="2"/>
      <c r="F51" s="1">
        <v>19520</v>
      </c>
      <c r="G51" s="1">
        <v>150272</v>
      </c>
      <c r="H51" s="1">
        <v>20312</v>
      </c>
      <c r="I51" s="2">
        <v>419</v>
      </c>
      <c r="J51" s="1">
        <v>2703883</v>
      </c>
      <c r="K51" s="1">
        <v>316780</v>
      </c>
      <c r="L51" s="1">
        <v>8535519</v>
      </c>
      <c r="M51" s="42"/>
      <c r="N51" s="35">
        <f>IFERROR(B51/J51,0)</f>
        <v>6.4119268474264607E-2</v>
      </c>
      <c r="O51" s="36">
        <f>IFERROR(I51/H51,0)</f>
        <v>2.0628200078771169E-2</v>
      </c>
      <c r="P51" s="34">
        <f>D51*250</f>
        <v>894750</v>
      </c>
      <c r="Q51" s="37">
        <f>ABS(P51-B51)/B51</f>
        <v>4.1608977279937243</v>
      </c>
    </row>
    <row r="52" spans="1:17" ht="15" thickBot="1" x14ac:dyDescent="0.35">
      <c r="A52" s="39" t="s">
        <v>9</v>
      </c>
      <c r="B52" s="1">
        <v>105886</v>
      </c>
      <c r="C52" s="2"/>
      <c r="D52" s="1">
        <v>2299</v>
      </c>
      <c r="E52" s="2"/>
      <c r="F52" s="1">
        <v>49294</v>
      </c>
      <c r="G52" s="1">
        <v>54293</v>
      </c>
      <c r="H52" s="1">
        <v>13905</v>
      </c>
      <c r="I52" s="2">
        <v>302</v>
      </c>
      <c r="J52" s="1">
        <v>2360387</v>
      </c>
      <c r="K52" s="1">
        <v>309970</v>
      </c>
      <c r="L52" s="1">
        <v>7614893</v>
      </c>
      <c r="M52" s="42"/>
      <c r="N52" s="35">
        <f>IFERROR(B52/J52,0)</f>
        <v>4.4859592939632355E-2</v>
      </c>
      <c r="O52" s="36">
        <f>IFERROR(I52/H52,0)</f>
        <v>2.1718806184825603E-2</v>
      </c>
      <c r="P52" s="34">
        <f>D52*250</f>
        <v>574750</v>
      </c>
      <c r="Q52" s="37">
        <f>ABS(P52-B52)/B52</f>
        <v>4.4280074797423641</v>
      </c>
    </row>
    <row r="53" spans="1:17" ht="15" thickBot="1" x14ac:dyDescent="0.35">
      <c r="A53" s="39" t="s">
        <v>56</v>
      </c>
      <c r="B53" s="1">
        <v>21906</v>
      </c>
      <c r="C53" s="2"/>
      <c r="D53" s="2">
        <v>423</v>
      </c>
      <c r="E53" s="2"/>
      <c r="F53" s="1">
        <v>16654</v>
      </c>
      <c r="G53" s="1">
        <v>4829</v>
      </c>
      <c r="H53" s="1">
        <v>12223</v>
      </c>
      <c r="I53" s="2">
        <v>236</v>
      </c>
      <c r="J53" s="1">
        <v>721868</v>
      </c>
      <c r="K53" s="1">
        <v>402795</v>
      </c>
      <c r="L53" s="1">
        <v>1792147</v>
      </c>
      <c r="M53" s="42"/>
      <c r="N53" s="35">
        <f>IFERROR(B53/J53,0)</f>
        <v>3.0346268292818078E-2</v>
      </c>
      <c r="O53" s="36">
        <f>IFERROR(I53/H53,0)</f>
        <v>1.9307862226949194E-2</v>
      </c>
      <c r="P53" s="34">
        <f>D53*250</f>
        <v>105750</v>
      </c>
      <c r="Q53" s="37">
        <f>ABS(P53-B53)/B53</f>
        <v>3.827444535743632</v>
      </c>
    </row>
    <row r="54" spans="1:17" ht="15" thickBot="1" x14ac:dyDescent="0.35">
      <c r="A54" s="39" t="s">
        <v>22</v>
      </c>
      <c r="B54" s="1">
        <v>198166</v>
      </c>
      <c r="C54" s="2"/>
      <c r="D54" s="1">
        <v>1778</v>
      </c>
      <c r="E54" s="2"/>
      <c r="F54" s="1">
        <v>155814</v>
      </c>
      <c r="G54" s="1">
        <v>40574</v>
      </c>
      <c r="H54" s="1">
        <v>34035</v>
      </c>
      <c r="I54" s="2">
        <v>305</v>
      </c>
      <c r="J54" s="1">
        <v>1966192</v>
      </c>
      <c r="K54" s="1">
        <v>337692</v>
      </c>
      <c r="L54" s="1">
        <v>5822434</v>
      </c>
      <c r="M54" s="42"/>
      <c r="N54" s="35">
        <f>IFERROR(B54/J54,0)</f>
        <v>0.10078669834888963</v>
      </c>
      <c r="O54" s="36">
        <f>IFERROR(I54/H54,0)</f>
        <v>8.9613633024827385E-3</v>
      </c>
      <c r="P54" s="34">
        <f>D54*250</f>
        <v>444500</v>
      </c>
      <c r="Q54" s="37">
        <f>ABS(P54-B54)/B54</f>
        <v>1.2430689421999737</v>
      </c>
    </row>
    <row r="55" spans="1:17" ht="15" thickBot="1" x14ac:dyDescent="0.35">
      <c r="A55" s="46" t="s">
        <v>55</v>
      </c>
      <c r="B55" s="29">
        <v>11041</v>
      </c>
      <c r="C55" s="13"/>
      <c r="D55" s="13">
        <v>68</v>
      </c>
      <c r="E55" s="13"/>
      <c r="F55" s="29">
        <v>7525</v>
      </c>
      <c r="G55" s="29">
        <v>3448</v>
      </c>
      <c r="H55" s="29">
        <v>19077</v>
      </c>
      <c r="I55" s="13">
        <v>117</v>
      </c>
      <c r="J55" s="29">
        <v>230477</v>
      </c>
      <c r="K55" s="29">
        <v>398226</v>
      </c>
      <c r="L55" s="29">
        <v>578759</v>
      </c>
      <c r="M55" s="42"/>
      <c r="N55" s="35">
        <f>IFERROR(B55/J55,0)</f>
        <v>4.7904997027903004E-2</v>
      </c>
      <c r="O55" s="36">
        <f>IFERROR(I55/H55,0)</f>
        <v>6.1330397861298945E-3</v>
      </c>
      <c r="P55" s="34">
        <f>D55*250</f>
        <v>17000</v>
      </c>
      <c r="Q55" s="37">
        <f>ABS(P55-B55)/B55</f>
        <v>0.539715605470519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E98934FB-199F-400D-919D-5574B9AECE24}"/>
    <hyperlink ref="A6" r:id="rId2" display="https://www.worldometers.info/coronavirus/usa/california/" xr:uid="{DD097515-1E95-4632-BE35-B0661F255F12}"/>
    <hyperlink ref="A11" r:id="rId3" display="https://www.worldometers.info/coronavirus/usa/florida/" xr:uid="{5FEC1C69-17BD-4370-89B2-C27CFF294ACF}"/>
    <hyperlink ref="A35" r:id="rId4" display="https://www.worldometers.info/coronavirus/usa/new-york/" xr:uid="{1B8716C5-8247-4673-8685-72B0D0259C05}"/>
    <hyperlink ref="A16" r:id="rId5" display="https://www.worldometers.info/coronavirus/usa/illinois/" xr:uid="{58115A67-53FF-4BC5-BFD6-D10C5F0BF02A}"/>
    <hyperlink ref="A12" r:id="rId6" display="https://www.worldometers.info/coronavirus/usa/georgia/" xr:uid="{478D7A6D-AC5B-45BA-AB01-B7A77E3D5E60}"/>
    <hyperlink ref="A36" r:id="rId7" display="https://www.worldometers.info/coronavirus/usa/north-carolina/" xr:uid="{DE26FDF0-A4AC-4BC3-9215-2F3CDD3C3824}"/>
    <hyperlink ref="A46" r:id="rId8" display="https://www.worldometers.info/coronavirus/usa/tennessee/" xr:uid="{3675DFBA-48AD-422B-B566-88E84CBFFDFE}"/>
    <hyperlink ref="A4" r:id="rId9" display="https://www.worldometers.info/coronavirus/usa/arizona/" xr:uid="{74C5D356-A181-41B4-BD94-CE3596675312}"/>
    <hyperlink ref="A33" r:id="rId10" display="https://www.worldometers.info/coronavirus/usa/new-jersey/" xr:uid="{84BA0DC2-EFF2-402D-B4F9-7382101A8B1F}"/>
    <hyperlink ref="A41" r:id="rId11" display="https://www.worldometers.info/coronavirus/usa/pennsylvania/" xr:uid="{A9260095-DC16-4DF1-B4E2-340ED05E0DF9}"/>
    <hyperlink ref="A38" r:id="rId12" display="https://www.worldometers.info/coronavirus/usa/ohio/" xr:uid="{01D219C9-CEBA-4326-9A70-DDDBA161BFF4}"/>
    <hyperlink ref="A54" r:id="rId13" display="https://www.worldometers.info/coronavirus/usa/wisconsin/" xr:uid="{FABE68B5-4484-4464-AADC-0071BCE8F10F}"/>
    <hyperlink ref="A2" r:id="rId14" display="https://www.worldometers.info/coronavirus/usa/alabama/" xr:uid="{6C776C01-8F34-487F-B741-62CDA114DFC4}"/>
    <hyperlink ref="A21" r:id="rId15" display="https://www.worldometers.info/coronavirus/usa/louisiana/" xr:uid="{B454EDCA-0800-4936-AF71-9F5E532FF41B}"/>
    <hyperlink ref="A28" r:id="rId16" display="https://www.worldometers.info/coronavirus/usa/missouri/" xr:uid="{762C387C-AE41-4577-B569-DC5F330747D4}"/>
    <hyperlink ref="A25" r:id="rId17" display="https://www.worldometers.info/coronavirus/usa/michigan/" xr:uid="{7E1D3A38-0077-49AB-826B-189761F9E5D1}"/>
    <hyperlink ref="A51" r:id="rId18" display="https://www.worldometers.info/coronavirus/usa/virginia/" xr:uid="{7560F530-743B-4A20-8410-6AA588C5E028}"/>
    <hyperlink ref="A44" r:id="rId19" display="https://www.worldometers.info/coronavirus/usa/south-carolina/" xr:uid="{A6BBFAAC-9D4C-4D36-BB30-C0E44891FF58}"/>
    <hyperlink ref="A17" r:id="rId20" display="https://www.worldometers.info/coronavirus/usa/indiana/" xr:uid="{39C37EDE-5519-489F-A14B-7C47FF17EA1E}"/>
    <hyperlink ref="A24" r:id="rId21" display="https://www.worldometers.info/coronavirus/usa/massachusetts/" xr:uid="{44A54BE7-0F34-4F07-823E-1EAE10D87C67}"/>
    <hyperlink ref="A23" r:id="rId22" display="https://www.worldometers.info/coronavirus/usa/maryland/" xr:uid="{70B93CBB-84C0-467E-83FF-F533E37AF680}"/>
    <hyperlink ref="A26" r:id="rId23" display="https://www.worldometers.info/coronavirus/usa/minnesota/" xr:uid="{D3627CB7-FE52-432F-840C-6965905CEC14}"/>
    <hyperlink ref="A39" r:id="rId24" display="https://www.worldometers.info/coronavirus/usa/oklahoma/" xr:uid="{CF92D502-4A0E-4B74-9325-7589B34C0371}"/>
    <hyperlink ref="A18" r:id="rId25" display="https://www.worldometers.info/coronavirus/usa/iowa/" xr:uid="{0AC4218B-5FAD-43A3-A8F8-280B7C528F1B}"/>
    <hyperlink ref="A27" r:id="rId26" display="https://www.worldometers.info/coronavirus/usa/mississippi/" xr:uid="{12915F33-A5AB-451A-9E96-F5960D7784E5}"/>
    <hyperlink ref="A5" r:id="rId27" display="https://www.worldometers.info/coronavirus/usa/arkansas/" xr:uid="{3A61E109-87A3-45B1-9D4D-052637E03FEE}"/>
    <hyperlink ref="A52" r:id="rId28" display="https://www.worldometers.info/coronavirus/usa/washington/" xr:uid="{30F3F967-6252-4699-B7FD-E92EF0658254}"/>
    <hyperlink ref="A49" r:id="rId29" display="https://www.worldometers.info/coronavirus/usa/utah/" xr:uid="{D94166D4-5FDC-4CBF-80D8-D69E7F773102}"/>
    <hyperlink ref="A20" r:id="rId30" display="https://www.worldometers.info/coronavirus/usa/kentucky/" xr:uid="{D4C135DA-3FA9-4239-BF1B-60738369EE9F}"/>
    <hyperlink ref="A31" r:id="rId31" display="https://www.worldometers.info/coronavirus/usa/nevada/" xr:uid="{A069A138-C238-4FFB-8DC3-63706967031F}"/>
    <hyperlink ref="A7" r:id="rId32" display="https://www.worldometers.info/coronavirus/usa/colorado/" xr:uid="{A9480768-094E-4082-9310-1E20010A20C7}"/>
    <hyperlink ref="A19" r:id="rId33" display="https://www.worldometers.info/coronavirus/usa/kansas/" xr:uid="{7D5B2009-FB7A-4D97-8D8D-FC782EA99B7F}"/>
    <hyperlink ref="A8" r:id="rId34" display="https://www.worldometers.info/coronavirus/usa/connecticut/" xr:uid="{22643B1B-C48D-4301-8500-2FCDC230ADEC}"/>
    <hyperlink ref="A30" r:id="rId35" display="https://www.worldometers.info/coronavirus/usa/nebraska/" xr:uid="{E4D5A407-92F1-4643-946B-07AE25A6F9C6}"/>
    <hyperlink ref="A15" r:id="rId36" display="https://www.worldometers.info/coronavirus/usa/idaho/" xr:uid="{BA5E4D12-5505-4138-9419-7F446FB726BE}"/>
    <hyperlink ref="A40" r:id="rId37" display="https://www.worldometers.info/coronavirus/usa/oregon/" xr:uid="{A2F7441D-F59A-40A2-AEF9-269FFB92DE4E}"/>
    <hyperlink ref="A34" r:id="rId38" display="https://www.worldometers.info/coronavirus/usa/new-mexico/" xr:uid="{75A0E148-CB22-49E9-8CBD-B1CC61C11B1C}"/>
    <hyperlink ref="A45" r:id="rId39" display="https://www.worldometers.info/coronavirus/usa/south-dakota/" xr:uid="{9F07791F-EA4E-41E1-9BAC-62DFF720A841}"/>
    <hyperlink ref="A37" r:id="rId40" display="https://www.worldometers.info/coronavirus/usa/north-dakota/" xr:uid="{B74BAEDA-8629-45CC-B846-09BDC85E222D}"/>
    <hyperlink ref="A43" r:id="rId41" display="https://www.worldometers.info/coronavirus/usa/rhode-island/" xr:uid="{0CCE8879-81D8-498D-AFA6-A7986D9B07B9}"/>
    <hyperlink ref="A29" r:id="rId42" display="https://www.worldometers.info/coronavirus/usa/montana/" xr:uid="{1F331199-7D40-4A1B-A79A-573E66A1F501}"/>
    <hyperlink ref="A9" r:id="rId43" display="https://www.worldometers.info/coronavirus/usa/delaware/" xr:uid="{08AB93CB-FC4A-4DCE-B2C0-9116168D8192}"/>
    <hyperlink ref="A53" r:id="rId44" display="https://www.worldometers.info/coronavirus/usa/west-virginia/" xr:uid="{A0692B95-68D0-46DA-8CF6-43C3BDDF95B7}"/>
    <hyperlink ref="A10" r:id="rId45" display="https://www.worldometers.info/coronavirus/usa/district-of-columbia/" xr:uid="{3EA108AE-3050-4039-88F0-9B21FA619937}"/>
    <hyperlink ref="A14" r:id="rId46" display="https://www.worldometers.info/coronavirus/usa/hawaii/" xr:uid="{852E862E-49D1-4B76-B821-46CDDDC2DD81}"/>
    <hyperlink ref="A3" r:id="rId47" display="https://www.worldometers.info/coronavirus/usa/alaska/" xr:uid="{86041441-1D67-4ED2-97B0-C626B3BCDC00}"/>
    <hyperlink ref="A55" r:id="rId48" display="https://www.worldometers.info/coronavirus/usa/wyoming/" xr:uid="{67B3C58B-21B1-49CE-857F-306137DB7971}"/>
    <hyperlink ref="A32" r:id="rId49" display="https://www.worldometers.info/coronavirus/usa/new-hampshire/" xr:uid="{48FECF62-AE96-4E55-AD57-B14A492637C9}"/>
    <hyperlink ref="A22" r:id="rId50" display="https://www.worldometers.info/coronavirus/usa/maine/" xr:uid="{F7C89BE5-182C-4E1E-9D63-DF5841F7F709}"/>
    <hyperlink ref="A50" r:id="rId51" display="https://www.worldometers.info/coronavirus/usa/vermont/" xr:uid="{69BA20D3-DDA0-441E-B424-B39069D2097C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2866</v>
      </c>
    </row>
    <row r="3" spans="1:2" ht="15" thickBot="1" x14ac:dyDescent="0.4">
      <c r="A3" s="39" t="s">
        <v>52</v>
      </c>
      <c r="B3" s="48">
        <v>68</v>
      </c>
    </row>
    <row r="4" spans="1:2" ht="15" thickBot="1" x14ac:dyDescent="0.4">
      <c r="A4" s="39" t="s">
        <v>33</v>
      </c>
      <c r="B4" s="48">
        <v>5874</v>
      </c>
    </row>
    <row r="5" spans="1:2" ht="15" thickBot="1" x14ac:dyDescent="0.4">
      <c r="A5" s="39" t="s">
        <v>34</v>
      </c>
      <c r="B5" s="48">
        <v>1812</v>
      </c>
    </row>
    <row r="6" spans="1:2" ht="15" thickBot="1" x14ac:dyDescent="0.4">
      <c r="A6" s="39" t="s">
        <v>10</v>
      </c>
      <c r="B6" s="48">
        <v>17357</v>
      </c>
    </row>
    <row r="7" spans="1:2" ht="15" thickBot="1" x14ac:dyDescent="0.4">
      <c r="A7" s="39" t="s">
        <v>18</v>
      </c>
      <c r="B7" s="48">
        <v>2223</v>
      </c>
    </row>
    <row r="8" spans="1:2" ht="15" thickBot="1" x14ac:dyDescent="0.4">
      <c r="A8" s="39" t="s">
        <v>23</v>
      </c>
      <c r="B8" s="48">
        <v>4577</v>
      </c>
    </row>
    <row r="9" spans="1:2" ht="15" thickBot="1" x14ac:dyDescent="0.4">
      <c r="A9" s="39" t="s">
        <v>43</v>
      </c>
      <c r="B9" s="48">
        <v>681</v>
      </c>
    </row>
    <row r="10" spans="1:2" ht="29.5" thickBot="1" x14ac:dyDescent="0.4">
      <c r="A10" s="39" t="s">
        <v>63</v>
      </c>
      <c r="B10" s="48">
        <v>642</v>
      </c>
    </row>
    <row r="11" spans="1:2" ht="15" thickBot="1" x14ac:dyDescent="0.4">
      <c r="A11" s="39" t="s">
        <v>13</v>
      </c>
      <c r="B11" s="48">
        <v>16438</v>
      </c>
    </row>
    <row r="12" spans="1:2" ht="15" thickBot="1" x14ac:dyDescent="0.4">
      <c r="A12" s="39" t="s">
        <v>16</v>
      </c>
      <c r="B12" s="48">
        <v>7809</v>
      </c>
    </row>
    <row r="13" spans="1:2" ht="15" thickBot="1" x14ac:dyDescent="0.4">
      <c r="A13" s="40" t="s">
        <v>64</v>
      </c>
      <c r="B13" s="48">
        <v>71</v>
      </c>
    </row>
    <row r="14" spans="1:2" ht="15" thickBot="1" x14ac:dyDescent="0.4">
      <c r="A14" s="39" t="s">
        <v>47</v>
      </c>
      <c r="B14" s="48">
        <v>212</v>
      </c>
    </row>
    <row r="15" spans="1:2" ht="15" thickBot="1" x14ac:dyDescent="0.4">
      <c r="A15" s="39" t="s">
        <v>49</v>
      </c>
      <c r="B15" s="48">
        <v>573</v>
      </c>
    </row>
    <row r="16" spans="1:2" ht="15" thickBot="1" x14ac:dyDescent="0.4">
      <c r="A16" s="39" t="s">
        <v>12</v>
      </c>
      <c r="B16" s="48">
        <v>9775</v>
      </c>
    </row>
    <row r="17" spans="1:2" ht="15" thickBot="1" x14ac:dyDescent="0.4">
      <c r="A17" s="39" t="s">
        <v>27</v>
      </c>
      <c r="B17" s="48">
        <v>4130</v>
      </c>
    </row>
    <row r="18" spans="1:2" ht="15" thickBot="1" x14ac:dyDescent="0.4">
      <c r="A18" s="39" t="s">
        <v>41</v>
      </c>
      <c r="B18" s="48">
        <v>1635</v>
      </c>
    </row>
    <row r="19" spans="1:2" ht="15" thickBot="1" x14ac:dyDescent="0.4">
      <c r="A19" s="39" t="s">
        <v>45</v>
      </c>
      <c r="B19" s="48">
        <v>975</v>
      </c>
    </row>
    <row r="20" spans="1:2" ht="15" thickBot="1" x14ac:dyDescent="0.4">
      <c r="A20" s="39" t="s">
        <v>38</v>
      </c>
      <c r="B20" s="48">
        <v>1407</v>
      </c>
    </row>
    <row r="21" spans="1:2" ht="15" thickBot="1" x14ac:dyDescent="0.4">
      <c r="A21" s="39" t="s">
        <v>14</v>
      </c>
      <c r="B21" s="48">
        <v>5837</v>
      </c>
    </row>
    <row r="22" spans="1:2" ht="15" thickBot="1" x14ac:dyDescent="0.4">
      <c r="A22" s="39" t="s">
        <v>39</v>
      </c>
      <c r="B22" s="48">
        <v>146</v>
      </c>
    </row>
    <row r="23" spans="1:2" ht="15" thickBot="1" x14ac:dyDescent="0.4">
      <c r="A23" s="39" t="s">
        <v>26</v>
      </c>
      <c r="B23" s="48">
        <v>4096</v>
      </c>
    </row>
    <row r="24" spans="1:2" ht="15" thickBot="1" x14ac:dyDescent="0.4">
      <c r="A24" s="39" t="s">
        <v>17</v>
      </c>
      <c r="B24" s="48">
        <v>9864</v>
      </c>
    </row>
    <row r="25" spans="1:2" ht="15" thickBot="1" x14ac:dyDescent="0.4">
      <c r="A25" s="39" t="s">
        <v>11</v>
      </c>
      <c r="B25" s="48">
        <v>7522</v>
      </c>
    </row>
    <row r="26" spans="1:2" ht="15" thickBot="1" x14ac:dyDescent="0.4">
      <c r="A26" s="39" t="s">
        <v>32</v>
      </c>
      <c r="B26" s="48">
        <v>2402</v>
      </c>
    </row>
    <row r="27" spans="1:2" ht="15" thickBot="1" x14ac:dyDescent="0.4">
      <c r="A27" s="39" t="s">
        <v>30</v>
      </c>
      <c r="B27" s="48">
        <v>3255</v>
      </c>
    </row>
    <row r="28" spans="1:2" ht="15" thickBot="1" x14ac:dyDescent="0.4">
      <c r="A28" s="39" t="s">
        <v>35</v>
      </c>
      <c r="B28" s="48">
        <v>2909</v>
      </c>
    </row>
    <row r="29" spans="1:2" ht="15" thickBot="1" x14ac:dyDescent="0.4">
      <c r="A29" s="39" t="s">
        <v>51</v>
      </c>
      <c r="B29" s="48">
        <v>297</v>
      </c>
    </row>
    <row r="30" spans="1:2" ht="15" thickBot="1" x14ac:dyDescent="0.4">
      <c r="A30" s="39" t="s">
        <v>50</v>
      </c>
      <c r="B30" s="48">
        <v>596</v>
      </c>
    </row>
    <row r="31" spans="1:2" ht="15" thickBot="1" x14ac:dyDescent="0.4">
      <c r="A31" s="39" t="s">
        <v>31</v>
      </c>
      <c r="B31" s="48">
        <v>1748</v>
      </c>
    </row>
    <row r="32" spans="1:2" ht="29.5" thickBot="1" x14ac:dyDescent="0.4">
      <c r="A32" s="39" t="s">
        <v>42</v>
      </c>
      <c r="B32" s="48">
        <v>473</v>
      </c>
    </row>
    <row r="33" spans="1:2" ht="15" thickBot="1" x14ac:dyDescent="0.4">
      <c r="A33" s="39" t="s">
        <v>8</v>
      </c>
      <c r="B33" s="48">
        <v>16412</v>
      </c>
    </row>
    <row r="34" spans="1:2" ht="15" thickBot="1" x14ac:dyDescent="0.4">
      <c r="A34" s="39" t="s">
        <v>44</v>
      </c>
      <c r="B34" s="48">
        <v>967</v>
      </c>
    </row>
    <row r="35" spans="1:2" ht="15" thickBot="1" x14ac:dyDescent="0.4">
      <c r="A35" s="39" t="s">
        <v>7</v>
      </c>
      <c r="B35" s="48">
        <v>33565</v>
      </c>
    </row>
    <row r="36" spans="1:2" ht="15" thickBot="1" x14ac:dyDescent="0.4">
      <c r="A36" s="39" t="s">
        <v>24</v>
      </c>
      <c r="B36" s="48">
        <v>4157</v>
      </c>
    </row>
    <row r="37" spans="1:2" ht="15" thickBot="1" x14ac:dyDescent="0.4">
      <c r="A37" s="39" t="s">
        <v>53</v>
      </c>
      <c r="B37" s="48">
        <v>456</v>
      </c>
    </row>
    <row r="38" spans="1:2" ht="15" thickBot="1" x14ac:dyDescent="0.4">
      <c r="A38" s="39" t="s">
        <v>21</v>
      </c>
      <c r="B38" s="48">
        <v>5259</v>
      </c>
    </row>
    <row r="39" spans="1:2" ht="15" thickBot="1" x14ac:dyDescent="0.4">
      <c r="A39" s="39" t="s">
        <v>46</v>
      </c>
      <c r="B39" s="48">
        <v>1249</v>
      </c>
    </row>
    <row r="40" spans="1:2" ht="15" thickBot="1" x14ac:dyDescent="0.4">
      <c r="A40" s="39" t="s">
        <v>37</v>
      </c>
      <c r="B40" s="48">
        <v>653</v>
      </c>
    </row>
    <row r="41" spans="1:2" ht="15" thickBot="1" x14ac:dyDescent="0.4">
      <c r="A41" s="39" t="s">
        <v>19</v>
      </c>
      <c r="B41" s="48">
        <v>8738</v>
      </c>
    </row>
    <row r="42" spans="1:2" ht="15" thickBot="1" x14ac:dyDescent="0.4">
      <c r="A42" s="40" t="s">
        <v>65</v>
      </c>
      <c r="B42" s="48">
        <v>801</v>
      </c>
    </row>
    <row r="43" spans="1:2" ht="15" thickBot="1" x14ac:dyDescent="0.4">
      <c r="A43" s="39" t="s">
        <v>40</v>
      </c>
      <c r="B43" s="48">
        <v>1177</v>
      </c>
    </row>
    <row r="44" spans="1:2" ht="15" thickBot="1" x14ac:dyDescent="0.4">
      <c r="A44" s="39" t="s">
        <v>25</v>
      </c>
      <c r="B44" s="48">
        <v>3802</v>
      </c>
    </row>
    <row r="45" spans="1:2" ht="15" thickBot="1" x14ac:dyDescent="0.4">
      <c r="A45" s="39" t="s">
        <v>54</v>
      </c>
      <c r="B45" s="48">
        <v>375</v>
      </c>
    </row>
    <row r="46" spans="1:2" ht="15" thickBot="1" x14ac:dyDescent="0.4">
      <c r="A46" s="39" t="s">
        <v>20</v>
      </c>
      <c r="B46" s="48">
        <v>3131</v>
      </c>
    </row>
    <row r="47" spans="1:2" ht="15" thickBot="1" x14ac:dyDescent="0.4">
      <c r="A47" s="39" t="s">
        <v>15</v>
      </c>
      <c r="B47" s="48">
        <v>18066</v>
      </c>
    </row>
    <row r="48" spans="1:2" ht="21.5" thickBot="1" x14ac:dyDescent="0.4">
      <c r="A48" s="51" t="s">
        <v>66</v>
      </c>
      <c r="B48" s="59">
        <v>21</v>
      </c>
    </row>
    <row r="49" spans="1:2" ht="15" thickBot="1" x14ac:dyDescent="0.4">
      <c r="A49" s="39" t="s">
        <v>28</v>
      </c>
      <c r="B49" s="48">
        <v>572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3579</v>
      </c>
    </row>
    <row r="52" spans="1:2" ht="15" thickBot="1" x14ac:dyDescent="0.4">
      <c r="A52" s="39" t="s">
        <v>9</v>
      </c>
      <c r="B52" s="48">
        <v>2299</v>
      </c>
    </row>
    <row r="53" spans="1:2" ht="15" thickBot="1" x14ac:dyDescent="0.4">
      <c r="A53" s="39" t="s">
        <v>56</v>
      </c>
      <c r="B53" s="48">
        <v>423</v>
      </c>
    </row>
    <row r="54" spans="1:2" ht="15" thickBot="1" x14ac:dyDescent="0.4">
      <c r="A54" s="39" t="s">
        <v>22</v>
      </c>
      <c r="B54" s="48">
        <v>1778</v>
      </c>
    </row>
    <row r="55" spans="1:2" ht="15" thickBot="1" x14ac:dyDescent="0.4">
      <c r="A55" s="46" t="s">
        <v>55</v>
      </c>
      <c r="B55" s="49">
        <v>68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BBF3BFFA-58AD-4561-B68A-C7FD88B4CA53}"/>
    <hyperlink ref="A6" r:id="rId2" display="https://www.worldometers.info/coronavirus/usa/california/" xr:uid="{096E7617-CA67-4DA9-BD8D-68C52815D3CD}"/>
    <hyperlink ref="A11" r:id="rId3" display="https://www.worldometers.info/coronavirus/usa/florida/" xr:uid="{1BD2B224-5523-4036-94E0-059085AAEDA0}"/>
    <hyperlink ref="A35" r:id="rId4" display="https://www.worldometers.info/coronavirus/usa/new-york/" xr:uid="{53830BFC-290C-4805-92F3-33DA3C8AD61B}"/>
    <hyperlink ref="A16" r:id="rId5" display="https://www.worldometers.info/coronavirus/usa/illinois/" xr:uid="{F21AE091-47ED-4C7E-98C1-F87D2F3A9BE8}"/>
    <hyperlink ref="A12" r:id="rId6" display="https://www.worldometers.info/coronavirus/usa/georgia/" xr:uid="{71919518-6F77-4A78-AC93-66EF8DF208C1}"/>
    <hyperlink ref="A36" r:id="rId7" display="https://www.worldometers.info/coronavirus/usa/north-carolina/" xr:uid="{D1CAFBD5-83AE-495D-8159-EF91D828A33C}"/>
    <hyperlink ref="A46" r:id="rId8" display="https://www.worldometers.info/coronavirus/usa/tennessee/" xr:uid="{022E964C-4696-4347-BBC6-9A1E9399F724}"/>
    <hyperlink ref="A4" r:id="rId9" display="https://www.worldometers.info/coronavirus/usa/arizona/" xr:uid="{F5B33791-3F26-4E20-87B7-014E1AD10324}"/>
    <hyperlink ref="A33" r:id="rId10" display="https://www.worldometers.info/coronavirus/usa/new-jersey/" xr:uid="{C7739C7E-E105-4F84-99F3-6ED214398E7A}"/>
    <hyperlink ref="A41" r:id="rId11" display="https://www.worldometers.info/coronavirus/usa/pennsylvania/" xr:uid="{4D3A7FE1-0519-4467-950C-D62FC06B44BA}"/>
    <hyperlink ref="A38" r:id="rId12" display="https://www.worldometers.info/coronavirus/usa/ohio/" xr:uid="{BA3A0BBC-90AC-4F03-870B-8D204DA7F38A}"/>
    <hyperlink ref="A54" r:id="rId13" display="https://www.worldometers.info/coronavirus/usa/wisconsin/" xr:uid="{BC1F3F18-712C-412B-8652-7B2F1A4C7008}"/>
    <hyperlink ref="A2" r:id="rId14" display="https://www.worldometers.info/coronavirus/usa/alabama/" xr:uid="{D0508F00-FAB6-4AB6-9986-2FF83FB24C9A}"/>
    <hyperlink ref="A21" r:id="rId15" display="https://www.worldometers.info/coronavirus/usa/louisiana/" xr:uid="{1AAE76D5-19B6-4665-BABE-09F4C60D0128}"/>
    <hyperlink ref="A28" r:id="rId16" display="https://www.worldometers.info/coronavirus/usa/missouri/" xr:uid="{3F704F89-C122-46F2-BC40-85727363044D}"/>
    <hyperlink ref="A25" r:id="rId17" display="https://www.worldometers.info/coronavirus/usa/michigan/" xr:uid="{FCEE9DFA-8937-4CFF-B89E-5E256741D2AB}"/>
    <hyperlink ref="A51" r:id="rId18" display="https://www.worldometers.info/coronavirus/usa/virginia/" xr:uid="{5EA20109-9C43-4B50-A8CF-260CEC0CA958}"/>
    <hyperlink ref="A44" r:id="rId19" display="https://www.worldometers.info/coronavirus/usa/south-carolina/" xr:uid="{D28784CB-3283-47EF-8691-2C58B76EA4B1}"/>
    <hyperlink ref="A17" r:id="rId20" display="https://www.worldometers.info/coronavirus/usa/indiana/" xr:uid="{2A14FD44-4274-4E6D-B23F-D81A3C30E31B}"/>
    <hyperlink ref="A24" r:id="rId21" display="https://www.worldometers.info/coronavirus/usa/massachusetts/" xr:uid="{2DB24795-1FEC-4B7A-A9ED-D99ADB234DF3}"/>
    <hyperlink ref="A23" r:id="rId22" display="https://www.worldometers.info/coronavirus/usa/maryland/" xr:uid="{1EB748CB-5E00-4226-9F3A-CF07492C5E5F}"/>
    <hyperlink ref="A26" r:id="rId23" display="https://www.worldometers.info/coronavirus/usa/minnesota/" xr:uid="{858F89D3-7AAA-4433-8228-6BAF1260C75D}"/>
    <hyperlink ref="A39" r:id="rId24" display="https://www.worldometers.info/coronavirus/usa/oklahoma/" xr:uid="{7B131071-8AA6-478F-8985-81FFE4E0BA75}"/>
    <hyperlink ref="A18" r:id="rId25" display="https://www.worldometers.info/coronavirus/usa/iowa/" xr:uid="{8E948CBD-EABD-43E3-8D29-EAB196F78BA9}"/>
    <hyperlink ref="A27" r:id="rId26" display="https://www.worldometers.info/coronavirus/usa/mississippi/" xr:uid="{929166B1-770D-49FC-85BE-E6518F5021C2}"/>
    <hyperlink ref="A5" r:id="rId27" display="https://www.worldometers.info/coronavirus/usa/arkansas/" xr:uid="{1D336270-6269-4DC0-9FFF-F953C353492D}"/>
    <hyperlink ref="A52" r:id="rId28" display="https://www.worldometers.info/coronavirus/usa/washington/" xr:uid="{00CBDB10-7C2A-4B9F-85F2-759E70698F9E}"/>
    <hyperlink ref="A49" r:id="rId29" display="https://www.worldometers.info/coronavirus/usa/utah/" xr:uid="{14F0C9EF-3941-44A7-849C-38C8510BB901}"/>
    <hyperlink ref="A20" r:id="rId30" display="https://www.worldometers.info/coronavirus/usa/kentucky/" xr:uid="{431FEE45-F67A-454D-A02A-0B13E303D9C7}"/>
    <hyperlink ref="A31" r:id="rId31" display="https://www.worldometers.info/coronavirus/usa/nevada/" xr:uid="{1D3413F2-1A09-4AD0-9098-A7E0BFCC5077}"/>
    <hyperlink ref="A7" r:id="rId32" display="https://www.worldometers.info/coronavirus/usa/colorado/" xr:uid="{98074C95-431E-4454-9E4A-37EDE0CE426A}"/>
    <hyperlink ref="A19" r:id="rId33" display="https://www.worldometers.info/coronavirus/usa/kansas/" xr:uid="{BC41BE40-C722-415F-8759-E943828DCACC}"/>
    <hyperlink ref="A8" r:id="rId34" display="https://www.worldometers.info/coronavirus/usa/connecticut/" xr:uid="{3113EC3A-BF24-4D82-BB29-8C3BBE1AAE60}"/>
    <hyperlink ref="A30" r:id="rId35" display="https://www.worldometers.info/coronavirus/usa/nebraska/" xr:uid="{A87A79B4-60B9-4BE2-BF48-332FBBD5E483}"/>
    <hyperlink ref="A15" r:id="rId36" display="https://www.worldometers.info/coronavirus/usa/idaho/" xr:uid="{93A3948C-B129-4A48-8966-38D042A3ABCD}"/>
    <hyperlink ref="A40" r:id="rId37" display="https://www.worldometers.info/coronavirus/usa/oregon/" xr:uid="{47F94629-C4F4-4DDA-B350-44DB7F5CEC16}"/>
    <hyperlink ref="A34" r:id="rId38" display="https://www.worldometers.info/coronavirus/usa/new-mexico/" xr:uid="{2B1DDFF4-89D0-4971-B0E6-08E786B612C5}"/>
    <hyperlink ref="A45" r:id="rId39" display="https://www.worldometers.info/coronavirus/usa/south-dakota/" xr:uid="{8DE86DAA-1221-4617-9EFD-40396B1802FB}"/>
    <hyperlink ref="A37" r:id="rId40" display="https://www.worldometers.info/coronavirus/usa/north-dakota/" xr:uid="{9566390C-F54B-4B02-9B5A-FE7ED0525197}"/>
    <hyperlink ref="A43" r:id="rId41" display="https://www.worldometers.info/coronavirus/usa/rhode-island/" xr:uid="{4D447C0A-71CD-41DD-A275-06A6FD73FC02}"/>
    <hyperlink ref="A29" r:id="rId42" display="https://www.worldometers.info/coronavirus/usa/montana/" xr:uid="{34A6CCC1-DE81-4831-B311-72CB333D75B9}"/>
    <hyperlink ref="A9" r:id="rId43" display="https://www.worldometers.info/coronavirus/usa/delaware/" xr:uid="{A75F73E4-E7D6-462E-AD80-84123AB16B19}"/>
    <hyperlink ref="A53" r:id="rId44" display="https://www.worldometers.info/coronavirus/usa/west-virginia/" xr:uid="{F05EA9FD-B6D4-4775-8612-582821C184BE}"/>
    <hyperlink ref="A10" r:id="rId45" display="https://www.worldometers.info/coronavirus/usa/district-of-columbia/" xr:uid="{124C1EC0-0116-48ED-A9FE-76C5D7B8F7D3}"/>
    <hyperlink ref="A14" r:id="rId46" display="https://www.worldometers.info/coronavirus/usa/hawaii/" xr:uid="{544A6380-505B-4B31-9DCA-E0D775EB0D40}"/>
    <hyperlink ref="A3" r:id="rId47" display="https://www.worldometers.info/coronavirus/usa/alaska/" xr:uid="{B1AEEE65-DFF9-4966-B9BB-EB788165F045}"/>
    <hyperlink ref="A55" r:id="rId48" display="https://www.worldometers.info/coronavirus/usa/wyoming/" xr:uid="{9F20C184-F956-42E1-9934-88C7B3CF0F6F}"/>
    <hyperlink ref="A32" r:id="rId49" display="https://www.worldometers.info/coronavirus/usa/new-hampshire/" xr:uid="{6DF8CBFB-C9DF-4A1E-BAB7-9D50E578FCEA}"/>
    <hyperlink ref="A22" r:id="rId50" display="https://www.worldometers.info/coronavirus/usa/maine/" xr:uid="{0A7620EA-741F-4D34-B050-9D5CDB618D1F}"/>
    <hyperlink ref="A50" r:id="rId51" display="https://www.worldometers.info/coronavirus/usa/vermont/" xr:uid="{1A718B78-5A75-4AD4-84B4-E79BD85C298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2866</v>
      </c>
    </row>
    <row r="3" spans="1:3" ht="15" thickBot="1" x14ac:dyDescent="0.4">
      <c r="B3" s="39" t="s">
        <v>52</v>
      </c>
      <c r="C3" s="48">
        <v>68</v>
      </c>
    </row>
    <row r="4" spans="1:3" ht="15" thickBot="1" x14ac:dyDescent="0.4">
      <c r="A4" s="27" t="s">
        <v>33</v>
      </c>
      <c r="B4" s="39" t="s">
        <v>33</v>
      </c>
      <c r="C4" s="48">
        <v>5874</v>
      </c>
    </row>
    <row r="5" spans="1:3" ht="15" thickBot="1" x14ac:dyDescent="0.4">
      <c r="A5" s="27" t="s">
        <v>34</v>
      </c>
      <c r="B5" s="39" t="s">
        <v>34</v>
      </c>
      <c r="C5" s="48">
        <v>1812</v>
      </c>
    </row>
    <row r="6" spans="1:3" ht="15" thickBot="1" x14ac:dyDescent="0.4">
      <c r="A6" s="27" t="s">
        <v>10</v>
      </c>
      <c r="B6" s="39" t="s">
        <v>10</v>
      </c>
      <c r="C6" s="48">
        <v>17357</v>
      </c>
    </row>
    <row r="7" spans="1:3" ht="15" thickBot="1" x14ac:dyDescent="0.4">
      <c r="A7" s="27" t="s">
        <v>18</v>
      </c>
      <c r="B7" s="39" t="s">
        <v>18</v>
      </c>
      <c r="C7" s="48">
        <v>2223</v>
      </c>
    </row>
    <row r="8" spans="1:3" ht="15" thickBot="1" x14ac:dyDescent="0.4">
      <c r="A8" s="27" t="s">
        <v>23</v>
      </c>
      <c r="B8" s="39" t="s">
        <v>23</v>
      </c>
      <c r="C8" s="48">
        <v>4577</v>
      </c>
    </row>
    <row r="9" spans="1:3" ht="15" thickBot="1" x14ac:dyDescent="0.4">
      <c r="A9" s="27" t="s">
        <v>43</v>
      </c>
      <c r="B9" s="39" t="s">
        <v>43</v>
      </c>
      <c r="C9" s="48">
        <v>681</v>
      </c>
    </row>
    <row r="10" spans="1:3" ht="29.5" thickBot="1" x14ac:dyDescent="0.4">
      <c r="A10" s="27" t="s">
        <v>94</v>
      </c>
      <c r="B10" s="39" t="s">
        <v>63</v>
      </c>
      <c r="C10" s="48">
        <v>642</v>
      </c>
    </row>
    <row r="11" spans="1:3" ht="15" thickBot="1" x14ac:dyDescent="0.4">
      <c r="A11" s="27" t="s">
        <v>13</v>
      </c>
      <c r="B11" s="39" t="s">
        <v>13</v>
      </c>
      <c r="C11" s="48">
        <v>16438</v>
      </c>
    </row>
    <row r="12" spans="1:3" ht="15" thickBot="1" x14ac:dyDescent="0.4">
      <c r="A12" s="27" t="s">
        <v>16</v>
      </c>
      <c r="B12" s="39" t="s">
        <v>16</v>
      </c>
      <c r="C12" s="48">
        <v>7809</v>
      </c>
    </row>
    <row r="13" spans="1:3" ht="13" thickBot="1" x14ac:dyDescent="0.4">
      <c r="A13" s="27" t="s">
        <v>64</v>
      </c>
      <c r="B13" s="40" t="s">
        <v>64</v>
      </c>
      <c r="C13" s="48">
        <v>71</v>
      </c>
    </row>
    <row r="14" spans="1:3" ht="15" thickBot="1" x14ac:dyDescent="0.4">
      <c r="B14" s="39" t="s">
        <v>47</v>
      </c>
      <c r="C14" s="48">
        <v>212</v>
      </c>
    </row>
    <row r="15" spans="1:3" ht="15" thickBot="1" x14ac:dyDescent="0.4">
      <c r="A15" s="27" t="s">
        <v>49</v>
      </c>
      <c r="B15" s="39" t="s">
        <v>49</v>
      </c>
      <c r="C15" s="48">
        <v>573</v>
      </c>
    </row>
    <row r="16" spans="1:3" ht="15" thickBot="1" x14ac:dyDescent="0.4">
      <c r="A16" s="27" t="s">
        <v>12</v>
      </c>
      <c r="B16" s="39" t="s">
        <v>12</v>
      </c>
      <c r="C16" s="48">
        <v>9775</v>
      </c>
    </row>
    <row r="17" spans="1:3" ht="15" thickBot="1" x14ac:dyDescent="0.4">
      <c r="A17" s="27" t="s">
        <v>27</v>
      </c>
      <c r="B17" s="39" t="s">
        <v>27</v>
      </c>
      <c r="C17" s="48">
        <v>4130</v>
      </c>
    </row>
    <row r="18" spans="1:3" ht="15" thickBot="1" x14ac:dyDescent="0.4">
      <c r="A18" s="27" t="s">
        <v>41</v>
      </c>
      <c r="B18" s="39" t="s">
        <v>41</v>
      </c>
      <c r="C18" s="48">
        <v>1635</v>
      </c>
    </row>
    <row r="19" spans="1:3" ht="15" thickBot="1" x14ac:dyDescent="0.4">
      <c r="A19" s="27" t="s">
        <v>45</v>
      </c>
      <c r="B19" s="39" t="s">
        <v>45</v>
      </c>
      <c r="C19" s="48">
        <v>975</v>
      </c>
    </row>
    <row r="20" spans="1:3" ht="15" thickBot="1" x14ac:dyDescent="0.4">
      <c r="A20" s="27" t="s">
        <v>38</v>
      </c>
      <c r="B20" s="39" t="s">
        <v>38</v>
      </c>
      <c r="C20" s="48">
        <v>1407</v>
      </c>
    </row>
    <row r="21" spans="1:3" ht="15" thickBot="1" x14ac:dyDescent="0.4">
      <c r="A21" s="27" t="s">
        <v>14</v>
      </c>
      <c r="B21" s="39" t="s">
        <v>14</v>
      </c>
      <c r="C21" s="48">
        <v>5837</v>
      </c>
    </row>
    <row r="22" spans="1:3" ht="15" thickBot="1" x14ac:dyDescent="0.4">
      <c r="B22" s="39" t="s">
        <v>39</v>
      </c>
      <c r="C22" s="48">
        <v>146</v>
      </c>
    </row>
    <row r="23" spans="1:3" ht="15" thickBot="1" x14ac:dyDescent="0.4">
      <c r="A23" s="27" t="s">
        <v>26</v>
      </c>
      <c r="B23" s="39" t="s">
        <v>26</v>
      </c>
      <c r="C23" s="48">
        <v>4096</v>
      </c>
    </row>
    <row r="24" spans="1:3" ht="15" thickBot="1" x14ac:dyDescent="0.4">
      <c r="A24" s="27" t="s">
        <v>17</v>
      </c>
      <c r="B24" s="39" t="s">
        <v>17</v>
      </c>
      <c r="C24" s="48">
        <v>9864</v>
      </c>
    </row>
    <row r="25" spans="1:3" ht="15" thickBot="1" x14ac:dyDescent="0.4">
      <c r="A25" s="27" t="s">
        <v>11</v>
      </c>
      <c r="B25" s="39" t="s">
        <v>11</v>
      </c>
      <c r="C25" s="48">
        <v>7522</v>
      </c>
    </row>
    <row r="26" spans="1:3" ht="15" thickBot="1" x14ac:dyDescent="0.4">
      <c r="A26" s="27" t="s">
        <v>32</v>
      </c>
      <c r="B26" s="39" t="s">
        <v>32</v>
      </c>
      <c r="C26" s="48">
        <v>2402</v>
      </c>
    </row>
    <row r="27" spans="1:3" ht="15" thickBot="1" x14ac:dyDescent="0.4">
      <c r="A27" s="27" t="s">
        <v>30</v>
      </c>
      <c r="B27" s="39" t="s">
        <v>30</v>
      </c>
      <c r="C27" s="48">
        <v>3255</v>
      </c>
    </row>
    <row r="28" spans="1:3" ht="15" thickBot="1" x14ac:dyDescent="0.4">
      <c r="A28" s="27" t="s">
        <v>35</v>
      </c>
      <c r="B28" s="39" t="s">
        <v>35</v>
      </c>
      <c r="C28" s="48">
        <v>2909</v>
      </c>
    </row>
    <row r="29" spans="1:3" ht="15" thickBot="1" x14ac:dyDescent="0.4">
      <c r="B29" s="39" t="s">
        <v>51</v>
      </c>
      <c r="C29" s="48">
        <v>297</v>
      </c>
    </row>
    <row r="30" spans="1:3" ht="15" thickBot="1" x14ac:dyDescent="0.4">
      <c r="B30" s="39" t="s">
        <v>50</v>
      </c>
      <c r="C30" s="48">
        <v>596</v>
      </c>
    </row>
    <row r="31" spans="1:3" ht="15" thickBot="1" x14ac:dyDescent="0.4">
      <c r="A31" s="27" t="s">
        <v>31</v>
      </c>
      <c r="B31" s="39" t="s">
        <v>31</v>
      </c>
      <c r="C31" s="48">
        <v>1748</v>
      </c>
    </row>
    <row r="32" spans="1:3" ht="15" thickBot="1" x14ac:dyDescent="0.4">
      <c r="A32" s="27" t="s">
        <v>42</v>
      </c>
      <c r="B32" s="39" t="s">
        <v>42</v>
      </c>
      <c r="C32" s="48">
        <v>473</v>
      </c>
    </row>
    <row r="33" spans="1:3" ht="15" thickBot="1" x14ac:dyDescent="0.4">
      <c r="A33" s="27" t="s">
        <v>8</v>
      </c>
      <c r="B33" s="39" t="s">
        <v>8</v>
      </c>
      <c r="C33" s="48">
        <v>16412</v>
      </c>
    </row>
    <row r="34" spans="1:3" ht="15" thickBot="1" x14ac:dyDescent="0.4">
      <c r="A34" s="27" t="s">
        <v>44</v>
      </c>
      <c r="B34" s="39" t="s">
        <v>44</v>
      </c>
      <c r="C34" s="48">
        <v>967</v>
      </c>
    </row>
    <row r="35" spans="1:3" ht="15" thickBot="1" x14ac:dyDescent="0.4">
      <c r="A35" s="27" t="s">
        <v>7</v>
      </c>
      <c r="B35" s="39" t="s">
        <v>7</v>
      </c>
      <c r="C35" s="48">
        <v>33565</v>
      </c>
    </row>
    <row r="36" spans="1:3" ht="15" thickBot="1" x14ac:dyDescent="0.4">
      <c r="A36" s="27" t="s">
        <v>24</v>
      </c>
      <c r="B36" s="39" t="s">
        <v>24</v>
      </c>
      <c r="C36" s="48">
        <v>4157</v>
      </c>
    </row>
    <row r="37" spans="1:3" ht="15" thickBot="1" x14ac:dyDescent="0.4">
      <c r="B37" s="39" t="s">
        <v>53</v>
      </c>
      <c r="C37" s="48">
        <v>456</v>
      </c>
    </row>
    <row r="38" spans="1:3" ht="15" thickBot="1" x14ac:dyDescent="0.4">
      <c r="A38" s="27" t="s">
        <v>21</v>
      </c>
      <c r="B38" s="39" t="s">
        <v>21</v>
      </c>
      <c r="C38" s="48">
        <v>5259</v>
      </c>
    </row>
    <row r="39" spans="1:3" ht="15" thickBot="1" x14ac:dyDescent="0.4">
      <c r="A39" s="27" t="s">
        <v>46</v>
      </c>
      <c r="B39" s="39" t="s">
        <v>46</v>
      </c>
      <c r="C39" s="48">
        <v>1249</v>
      </c>
    </row>
    <row r="40" spans="1:3" ht="15" thickBot="1" x14ac:dyDescent="0.4">
      <c r="A40" s="27" t="s">
        <v>37</v>
      </c>
      <c r="B40" s="39" t="s">
        <v>37</v>
      </c>
      <c r="C40" s="48">
        <v>653</v>
      </c>
    </row>
    <row r="41" spans="1:3" ht="15" thickBot="1" x14ac:dyDescent="0.4">
      <c r="A41" s="27" t="s">
        <v>19</v>
      </c>
      <c r="B41" s="39" t="s">
        <v>19</v>
      </c>
      <c r="C41" s="48">
        <v>8738</v>
      </c>
    </row>
    <row r="42" spans="1:3" ht="13" thickBot="1" x14ac:dyDescent="0.4">
      <c r="A42" s="27" t="s">
        <v>65</v>
      </c>
      <c r="B42" s="40" t="s">
        <v>65</v>
      </c>
      <c r="C42" s="48">
        <v>801</v>
      </c>
    </row>
    <row r="43" spans="1:3" ht="15" thickBot="1" x14ac:dyDescent="0.4">
      <c r="B43" s="39" t="s">
        <v>40</v>
      </c>
      <c r="C43" s="48">
        <v>1177</v>
      </c>
    </row>
    <row r="44" spans="1:3" ht="15" thickBot="1" x14ac:dyDescent="0.4">
      <c r="A44" s="27" t="s">
        <v>25</v>
      </c>
      <c r="B44" s="39" t="s">
        <v>25</v>
      </c>
      <c r="C44" s="48">
        <v>3802</v>
      </c>
    </row>
    <row r="45" spans="1:3" ht="15" thickBot="1" x14ac:dyDescent="0.4">
      <c r="A45" s="27" t="s">
        <v>54</v>
      </c>
      <c r="B45" s="39" t="s">
        <v>54</v>
      </c>
      <c r="C45" s="48">
        <v>375</v>
      </c>
    </row>
    <row r="46" spans="1:3" ht="15" thickBot="1" x14ac:dyDescent="0.4">
      <c r="A46" s="27" t="s">
        <v>20</v>
      </c>
      <c r="B46" s="39" t="s">
        <v>20</v>
      </c>
      <c r="C46" s="48">
        <v>3131</v>
      </c>
    </row>
    <row r="47" spans="1:3" ht="15" thickBot="1" x14ac:dyDescent="0.4">
      <c r="A47" s="27" t="s">
        <v>15</v>
      </c>
      <c r="B47" s="39" t="s">
        <v>15</v>
      </c>
      <c r="C47" s="48">
        <v>18066</v>
      </c>
    </row>
    <row r="48" spans="1:3" ht="15" thickBot="1" x14ac:dyDescent="0.4">
      <c r="A48" s="27" t="s">
        <v>28</v>
      </c>
      <c r="B48" s="39" t="s">
        <v>28</v>
      </c>
      <c r="C48" s="48">
        <v>572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3579</v>
      </c>
    </row>
    <row r="51" spans="1:3" ht="15" thickBot="1" x14ac:dyDescent="0.4">
      <c r="A51" s="27" t="s">
        <v>9</v>
      </c>
      <c r="B51" s="39" t="s">
        <v>9</v>
      </c>
      <c r="C51" s="48">
        <v>2299</v>
      </c>
    </row>
    <row r="52" spans="1:3" ht="15" thickBot="1" x14ac:dyDescent="0.4">
      <c r="B52" s="39" t="s">
        <v>56</v>
      </c>
      <c r="C52" s="48">
        <v>423</v>
      </c>
    </row>
    <row r="53" spans="1:3" ht="15" thickBot="1" x14ac:dyDescent="0.4">
      <c r="A53" s="27" t="s">
        <v>22</v>
      </c>
      <c r="B53" s="39" t="s">
        <v>22</v>
      </c>
      <c r="C53" s="48">
        <v>1778</v>
      </c>
    </row>
    <row r="54" spans="1:3" ht="15" thickBot="1" x14ac:dyDescent="0.4">
      <c r="A54" s="27" t="s">
        <v>55</v>
      </c>
      <c r="B54" s="46" t="s">
        <v>55</v>
      </c>
      <c r="C54" s="49">
        <v>68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72D27260-88C0-4C4D-AC0A-02CC95B58671}"/>
    <hyperlink ref="B6" r:id="rId2" display="https://www.worldometers.info/coronavirus/usa/california/" xr:uid="{0460398E-5FCC-4227-A6BA-1A2906DF4733}"/>
    <hyperlink ref="B11" r:id="rId3" display="https://www.worldometers.info/coronavirus/usa/florida/" xr:uid="{D1CA51A5-7679-426F-828A-7EC5AEA9D143}"/>
    <hyperlink ref="B35" r:id="rId4" display="https://www.worldometers.info/coronavirus/usa/new-york/" xr:uid="{F58D6B04-E9C1-4691-9A06-DB4F785D67A2}"/>
    <hyperlink ref="B16" r:id="rId5" display="https://www.worldometers.info/coronavirus/usa/illinois/" xr:uid="{47C7BD27-BEB6-4D0D-A019-7FF22A14DBAC}"/>
    <hyperlink ref="B12" r:id="rId6" display="https://www.worldometers.info/coronavirus/usa/georgia/" xr:uid="{BEFAAC57-D501-439D-AA65-94410EC58FB2}"/>
    <hyperlink ref="B36" r:id="rId7" display="https://www.worldometers.info/coronavirus/usa/north-carolina/" xr:uid="{9FA320FD-B9A6-4F91-BD84-99F46C983236}"/>
    <hyperlink ref="B46" r:id="rId8" display="https://www.worldometers.info/coronavirus/usa/tennessee/" xr:uid="{0280AD8F-5034-4CE9-BF44-641BD8C20819}"/>
    <hyperlink ref="B4" r:id="rId9" display="https://www.worldometers.info/coronavirus/usa/arizona/" xr:uid="{8336F322-EA4F-4E4A-BD1A-3BF25710659B}"/>
    <hyperlink ref="B33" r:id="rId10" display="https://www.worldometers.info/coronavirus/usa/new-jersey/" xr:uid="{08908411-E95D-439A-82E4-971F72A64845}"/>
    <hyperlink ref="B41" r:id="rId11" display="https://www.worldometers.info/coronavirus/usa/pennsylvania/" xr:uid="{D4CF32C4-1CC6-40EA-9D38-4D1044760B9A}"/>
    <hyperlink ref="B38" r:id="rId12" display="https://www.worldometers.info/coronavirus/usa/ohio/" xr:uid="{EE0811A2-6849-4462-8D39-F47161B3C0C3}"/>
    <hyperlink ref="B53" r:id="rId13" display="https://www.worldometers.info/coronavirus/usa/wisconsin/" xr:uid="{A891DE18-E80F-4C63-B85F-5C4E14C54CF1}"/>
    <hyperlink ref="B2" r:id="rId14" display="https://www.worldometers.info/coronavirus/usa/alabama/" xr:uid="{1D63F536-024B-448B-B077-1A8135948105}"/>
    <hyperlink ref="B21" r:id="rId15" display="https://www.worldometers.info/coronavirus/usa/louisiana/" xr:uid="{7764F4F2-A24C-4CD3-9C70-B5479DFB0385}"/>
    <hyperlink ref="B28" r:id="rId16" display="https://www.worldometers.info/coronavirus/usa/missouri/" xr:uid="{82081AF4-3C65-4A67-B22A-C9B32741745B}"/>
    <hyperlink ref="B25" r:id="rId17" display="https://www.worldometers.info/coronavirus/usa/michigan/" xr:uid="{5461BF57-7919-4B4D-A9ED-ADDE36702DE3}"/>
    <hyperlink ref="B50" r:id="rId18" display="https://www.worldometers.info/coronavirus/usa/virginia/" xr:uid="{8ED23010-3F55-4F0B-B59C-FEC74F780B1F}"/>
    <hyperlink ref="B44" r:id="rId19" display="https://www.worldometers.info/coronavirus/usa/south-carolina/" xr:uid="{3C8007D3-FB91-47C8-AF1E-67FAE6793931}"/>
    <hyperlink ref="B17" r:id="rId20" display="https://www.worldometers.info/coronavirus/usa/indiana/" xr:uid="{D3B9B534-63A4-4537-8560-8D344A740D97}"/>
    <hyperlink ref="B24" r:id="rId21" display="https://www.worldometers.info/coronavirus/usa/massachusetts/" xr:uid="{78472271-6549-477D-AAA4-577C8697F4BF}"/>
    <hyperlink ref="B23" r:id="rId22" display="https://www.worldometers.info/coronavirus/usa/maryland/" xr:uid="{E821C8BC-BF14-412B-B978-CC69F252FC88}"/>
    <hyperlink ref="B26" r:id="rId23" display="https://www.worldometers.info/coronavirus/usa/minnesota/" xr:uid="{8B4AB427-3477-4246-8840-5BC5CA6946E7}"/>
    <hyperlink ref="B39" r:id="rId24" display="https://www.worldometers.info/coronavirus/usa/oklahoma/" xr:uid="{BD31A4ED-6452-43E5-AEB6-0AB015F62EB3}"/>
    <hyperlink ref="B18" r:id="rId25" display="https://www.worldometers.info/coronavirus/usa/iowa/" xr:uid="{5964B7FB-5791-4E40-8062-F2E0983D4F01}"/>
    <hyperlink ref="B27" r:id="rId26" display="https://www.worldometers.info/coronavirus/usa/mississippi/" xr:uid="{71F20B6B-039F-4984-8870-8879A5AB7932}"/>
    <hyperlink ref="B5" r:id="rId27" display="https://www.worldometers.info/coronavirus/usa/arkansas/" xr:uid="{4ADC3B5A-CA04-48A0-AEFB-761765A07E30}"/>
    <hyperlink ref="B51" r:id="rId28" display="https://www.worldometers.info/coronavirus/usa/washington/" xr:uid="{6020FBF7-51CD-4773-A38D-EE443931CE5C}"/>
    <hyperlink ref="B48" r:id="rId29" display="https://www.worldometers.info/coronavirus/usa/utah/" xr:uid="{6F52072E-4422-4BFD-8F64-744E175528A1}"/>
    <hyperlink ref="B20" r:id="rId30" display="https://www.worldometers.info/coronavirus/usa/kentucky/" xr:uid="{B78C92C6-DD16-480E-9326-6B9C4D04B602}"/>
    <hyperlink ref="B31" r:id="rId31" display="https://www.worldometers.info/coronavirus/usa/nevada/" xr:uid="{996717DC-DF67-42A8-AB11-88B724F16E48}"/>
    <hyperlink ref="B7" r:id="rId32" display="https://www.worldometers.info/coronavirus/usa/colorado/" xr:uid="{4C8B0083-2FE9-4B79-B2AC-42B01E4F048B}"/>
    <hyperlink ref="B19" r:id="rId33" display="https://www.worldometers.info/coronavirus/usa/kansas/" xr:uid="{6753A27A-C408-4724-A1C1-964F3DA2675A}"/>
    <hyperlink ref="B8" r:id="rId34" display="https://www.worldometers.info/coronavirus/usa/connecticut/" xr:uid="{6746EDA7-AF15-4B15-B9C8-DB8E4FF25C18}"/>
    <hyperlink ref="B30" r:id="rId35" display="https://www.worldometers.info/coronavirus/usa/nebraska/" xr:uid="{679C5032-794B-4733-AAF7-493402B4FE1E}"/>
    <hyperlink ref="B15" r:id="rId36" display="https://www.worldometers.info/coronavirus/usa/idaho/" xr:uid="{18C57D70-D964-41AC-933A-EE32C8E68227}"/>
    <hyperlink ref="B40" r:id="rId37" display="https://www.worldometers.info/coronavirus/usa/oregon/" xr:uid="{4EF33333-9AFE-4264-8C03-31C8FBAC0C46}"/>
    <hyperlink ref="B34" r:id="rId38" display="https://www.worldometers.info/coronavirus/usa/new-mexico/" xr:uid="{BAACB3A9-7463-475E-BBDB-40ADBDF60FF3}"/>
    <hyperlink ref="B45" r:id="rId39" display="https://www.worldometers.info/coronavirus/usa/south-dakota/" xr:uid="{05597440-CE4B-4A83-9DEA-40433E2C79D1}"/>
    <hyperlink ref="B37" r:id="rId40" display="https://www.worldometers.info/coronavirus/usa/north-dakota/" xr:uid="{EDECA309-FF05-4E03-AFB6-AFB77E9596C3}"/>
    <hyperlink ref="B43" r:id="rId41" display="https://www.worldometers.info/coronavirus/usa/rhode-island/" xr:uid="{DDB22A18-B586-4841-B3BD-6B1F24EA00F4}"/>
    <hyperlink ref="B29" r:id="rId42" display="https://www.worldometers.info/coronavirus/usa/montana/" xr:uid="{63B04EF6-05F6-4080-B857-8852B6EC6EED}"/>
    <hyperlink ref="B9" r:id="rId43" display="https://www.worldometers.info/coronavirus/usa/delaware/" xr:uid="{ABE09F6A-6A30-4761-AA21-79CCBC05E0AE}"/>
    <hyperlink ref="B52" r:id="rId44" display="https://www.worldometers.info/coronavirus/usa/west-virginia/" xr:uid="{8F0075CA-81A2-4C69-83B9-E798125A7579}"/>
    <hyperlink ref="B10" r:id="rId45" display="https://www.worldometers.info/coronavirus/usa/district-of-columbia/" xr:uid="{DDA76A1E-7EEC-48E0-AE20-C35F3BD2938E}"/>
    <hyperlink ref="B14" r:id="rId46" display="https://www.worldometers.info/coronavirus/usa/hawaii/" xr:uid="{3267C1D7-3770-4EDB-BD2B-76541326600D}"/>
    <hyperlink ref="B3" r:id="rId47" display="https://www.worldometers.info/coronavirus/usa/alaska/" xr:uid="{59F5BFFF-29C8-4AAF-BF91-136B9314E09A}"/>
    <hyperlink ref="B54" r:id="rId48" display="https://www.worldometers.info/coronavirus/usa/wyoming/" xr:uid="{0DEF5B53-536E-4F75-A18F-21B0D7F4749B}"/>
    <hyperlink ref="B32" r:id="rId49" display="https://www.worldometers.info/coronavirus/usa/new-hampshire/" xr:uid="{F4756907-60A9-4B68-A567-5C2F92609E49}"/>
    <hyperlink ref="B22" r:id="rId50" display="https://www.worldometers.info/coronavirus/usa/maine/" xr:uid="{28EC45BE-6CE2-4FD0-965E-8962EF8FB28F}"/>
    <hyperlink ref="B49" r:id="rId51" display="https://www.worldometers.info/coronavirus/usa/vermont/" xr:uid="{C71F07C8-393F-4AC8-8B61-9695E566000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2020-10-26T11:27:23Z</dcterms:modified>
</cp:coreProperties>
</file>