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DC0E137E-7C69-4409-9594-D2FC9CC4656F}" xr6:coauthVersionLast="45" xr6:coauthVersionMax="45" xr10:uidLastSave="{924FE1E8-04D0-415F-8B5D-EFCEF9A0EA5B}"/>
  <bookViews>
    <workbookView xWindow="5220" yWindow="-21345" windowWidth="22035" windowHeight="2026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5" i="3" l="1"/>
  <c r="N45" i="3"/>
  <c r="N3" i="3"/>
  <c r="N13" i="3"/>
  <c r="N42" i="3"/>
  <c r="N46" i="3"/>
  <c r="N20" i="3"/>
  <c r="N49" i="3"/>
  <c r="N54" i="3"/>
  <c r="N2" i="3"/>
  <c r="N14" i="3"/>
  <c r="N11" i="3"/>
  <c r="N10" i="3"/>
  <c r="N32" i="3"/>
  <c r="N4" i="3"/>
  <c r="N9" i="3"/>
  <c r="N31" i="3"/>
  <c r="N28" i="3"/>
  <c r="N7" i="3"/>
  <c r="N27" i="3"/>
  <c r="N40" i="3"/>
  <c r="N16" i="3"/>
  <c r="N26" i="3"/>
  <c r="N18" i="3"/>
  <c r="N21" i="3"/>
  <c r="N51" i="3"/>
  <c r="N53" i="3"/>
  <c r="N33" i="3"/>
  <c r="N41" i="3"/>
  <c r="N56" i="3"/>
  <c r="N19" i="3"/>
  <c r="N23" i="3"/>
  <c r="N48" i="3"/>
  <c r="N34" i="3"/>
  <c r="N38" i="3"/>
  <c r="N8" i="3"/>
  <c r="N39" i="3"/>
  <c r="N50" i="3"/>
  <c r="N36" i="3"/>
  <c r="N22" i="3"/>
  <c r="N47" i="3"/>
  <c r="N5" i="3"/>
  <c r="N37" i="3"/>
  <c r="N12" i="3"/>
  <c r="N35" i="3"/>
  <c r="N6" i="3"/>
  <c r="N43" i="3"/>
  <c r="N17" i="3"/>
  <c r="N25" i="3"/>
  <c r="N44" i="3"/>
  <c r="N52" i="3"/>
  <c r="N29" i="3"/>
  <c r="N15" i="3"/>
  <c r="N24" i="3"/>
  <c r="N30" i="3"/>
  <c r="O36" i="3" l="1"/>
  <c r="P36" i="3"/>
  <c r="P10" i="3" l="1"/>
  <c r="P34" i="3"/>
  <c r="P49" i="3"/>
  <c r="P16" i="3"/>
  <c r="P11" i="3"/>
  <c r="P20" i="3"/>
  <c r="P48" i="3"/>
  <c r="P47" i="3"/>
  <c r="P31" i="3"/>
  <c r="P23" i="3"/>
  <c r="P17" i="3"/>
  <c r="P35" i="3"/>
  <c r="P56" i="3"/>
  <c r="P13" i="3"/>
  <c r="P30" i="3"/>
  <c r="P4" i="3"/>
  <c r="P41" i="3"/>
  <c r="P7" i="3"/>
  <c r="P5" i="3"/>
  <c r="P22" i="3"/>
  <c r="P40" i="3"/>
  <c r="P2" i="3"/>
  <c r="P21" i="3"/>
  <c r="P50" i="3"/>
  <c r="P15" i="3"/>
  <c r="P32" i="3"/>
  <c r="P25" i="3"/>
  <c r="P18" i="3"/>
  <c r="P51" i="3"/>
  <c r="P46" i="3"/>
  <c r="P19" i="3"/>
  <c r="P29" i="3"/>
  <c r="P53" i="3"/>
  <c r="P12" i="3"/>
  <c r="P8" i="3"/>
  <c r="P52" i="3"/>
  <c r="P44" i="3"/>
  <c r="P3" i="3"/>
  <c r="P24" i="3"/>
  <c r="P55" i="3"/>
  <c r="P39" i="3"/>
  <c r="P14" i="3"/>
  <c r="P26" i="3"/>
  <c r="P33" i="3"/>
  <c r="P9" i="3"/>
  <c r="P54" i="3"/>
  <c r="P27" i="3"/>
  <c r="P6" i="3"/>
  <c r="P45" i="3"/>
  <c r="P37" i="3"/>
  <c r="P42" i="3"/>
  <c r="P43" i="3"/>
  <c r="P28" i="3"/>
  <c r="P38" i="3"/>
  <c r="O12" i="3"/>
  <c r="Q49" i="3" l="1"/>
  <c r="Q2" i="3"/>
  <c r="Q13" i="3"/>
  <c r="Q48" i="3"/>
  <c r="Q56" i="3"/>
  <c r="Q12" i="3"/>
  <c r="Q16" i="3"/>
  <c r="Q36" i="3"/>
  <c r="Q33" i="3"/>
  <c r="Q55" i="3"/>
  <c r="Q15" i="3"/>
  <c r="Q37" i="3"/>
  <c r="Q38" i="3"/>
  <c r="Q6" i="3"/>
  <c r="Q29" i="3"/>
  <c r="Q45" i="3"/>
  <c r="Q18" i="3"/>
  <c r="Q39" i="3"/>
  <c r="Q17" i="3"/>
  <c r="Q51" i="3"/>
  <c r="Q30" i="3"/>
  <c r="Q53" i="3"/>
  <c r="Q25" i="3"/>
  <c r="Q47" i="3"/>
  <c r="Q4" i="3"/>
  <c r="Q19" i="3"/>
  <c r="Q41" i="3"/>
  <c r="Q22" i="3"/>
  <c r="Q46" i="3"/>
  <c r="Q5" i="3"/>
  <c r="Q21" i="3"/>
  <c r="Q11" i="3"/>
  <c r="Q35" i="3"/>
  <c r="Q10" i="3"/>
  <c r="Q52" i="3"/>
  <c r="Q27" i="3"/>
  <c r="Q20" i="3"/>
  <c r="Q7" i="3"/>
  <c r="Q32" i="3"/>
  <c r="Q26" i="3"/>
  <c r="Q31" i="3"/>
  <c r="Q34" i="3"/>
  <c r="Q14" i="3"/>
  <c r="Q44" i="3"/>
  <c r="Q42" i="3"/>
  <c r="Q24" i="3"/>
  <c r="Q9" i="3"/>
  <c r="Q23" i="3"/>
  <c r="Q43" i="3"/>
  <c r="Q3" i="3"/>
  <c r="Q28" i="3"/>
  <c r="Q54" i="3"/>
  <c r="Q50" i="3"/>
  <c r="Q8" i="3"/>
  <c r="Q40" i="3" l="1"/>
  <c r="O56" i="3" l="1"/>
  <c r="O6" i="3"/>
  <c r="O51" i="3"/>
  <c r="O14" i="3"/>
  <c r="O10" i="3"/>
  <c r="O25" i="3"/>
  <c r="O27" i="3"/>
  <c r="O24" i="3"/>
  <c r="O46" i="3"/>
  <c r="O40" i="3"/>
  <c r="O35" i="3"/>
  <c r="O28" i="3"/>
  <c r="O47" i="3"/>
  <c r="O16" i="3"/>
  <c r="O48" i="3"/>
  <c r="O13" i="3"/>
  <c r="O31" i="3"/>
  <c r="O53" i="3"/>
  <c r="O20" i="3"/>
  <c r="O19" i="3"/>
  <c r="O8" i="3"/>
  <c r="O32" i="3"/>
  <c r="O22" i="3"/>
  <c r="O49" i="3"/>
  <c r="O43" i="3"/>
  <c r="O39" i="3"/>
  <c r="O18" i="3"/>
  <c r="O33" i="3"/>
  <c r="O37" i="3"/>
  <c r="O15" i="3"/>
  <c r="O4" i="3"/>
  <c r="O2" i="3"/>
  <c r="O54" i="3"/>
  <c r="O7" i="3"/>
  <c r="O17" i="3"/>
  <c r="O50" i="3"/>
  <c r="O3" i="3"/>
  <c r="O42" i="3"/>
  <c r="O11" i="3"/>
  <c r="O30" i="3"/>
  <c r="O23" i="3"/>
  <c r="O5" i="3"/>
  <c r="O34" i="3"/>
  <c r="O44" i="3"/>
  <c r="O26" i="3"/>
  <c r="O55" i="3"/>
  <c r="O38" i="3"/>
  <c r="O9" i="3"/>
  <c r="O45" i="3"/>
  <c r="O21" i="3"/>
  <c r="O29" i="3"/>
  <c r="O41" i="3"/>
  <c r="O52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<sst xmlns="http://schemas.openxmlformats.org/spreadsheetml/2006/main" count="326" uniqueCount="105">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</sst>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0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68</v>
      </c>
      <c r="Q1" s="53"/>
      <c r="R1" s="53"/>
      <c r="S1" s="4">
        <v>1.4999999999999999E-2</v>
      </c>
      <c r="T1" s="4"/>
      <c r="U1" s="54" t="s">
        <v>77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741486</v>
      </c>
      <c r="D5" s="2"/>
      <c r="E5" s="1">
        <v>13763</v>
      </c>
      <c r="F5" s="2"/>
      <c r="G5" s="1">
        <v>353161</v>
      </c>
      <c r="H5" s="1">
        <v>374562</v>
      </c>
      <c r="I5" s="1">
        <v>18766</v>
      </c>
      <c r="J5" s="2">
        <v>348</v>
      </c>
      <c r="K5" s="1">
        <v>12158292</v>
      </c>
      <c r="L5" s="1">
        <v>307710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668787</v>
      </c>
      <c r="D6" s="2"/>
      <c r="E6" s="1">
        <v>13819</v>
      </c>
      <c r="F6" s="2"/>
      <c r="G6" s="1">
        <v>568590</v>
      </c>
      <c r="H6" s="1">
        <v>86378</v>
      </c>
      <c r="I6" s="1">
        <v>23065</v>
      </c>
      <c r="J6" s="2">
        <v>477</v>
      </c>
      <c r="K6" s="1">
        <v>5753842</v>
      </c>
      <c r="L6" s="1">
        <v>198437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648269</v>
      </c>
      <c r="D7" s="2"/>
      <c r="E7" s="1">
        <v>11871</v>
      </c>
      <c r="F7" s="2"/>
      <c r="G7" s="1">
        <v>105123</v>
      </c>
      <c r="H7" s="1">
        <v>531275</v>
      </c>
      <c r="I7" s="1">
        <v>30183</v>
      </c>
      <c r="J7" s="2">
        <v>553</v>
      </c>
      <c r="K7" s="1">
        <v>4808756</v>
      </c>
      <c r="L7" s="1">
        <v>223895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472472</v>
      </c>
      <c r="D8" s="2"/>
      <c r="E8" s="1">
        <v>33091</v>
      </c>
      <c r="F8" s="2"/>
      <c r="G8" s="1">
        <v>377378</v>
      </c>
      <c r="H8" s="1">
        <v>62003</v>
      </c>
      <c r="I8" s="1">
        <v>24287</v>
      </c>
      <c r="J8" s="1">
        <v>1701</v>
      </c>
      <c r="K8" s="1">
        <v>8855109</v>
      </c>
      <c r="L8" s="1">
        <v>455192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283807</v>
      </c>
      <c r="D9" s="2"/>
      <c r="E9" s="1">
        <v>6044</v>
      </c>
      <c r="F9" s="2"/>
      <c r="G9" s="1">
        <v>54821</v>
      </c>
      <c r="H9" s="1">
        <v>222942</v>
      </c>
      <c r="I9" s="1">
        <v>26730</v>
      </c>
      <c r="J9" s="2">
        <v>569</v>
      </c>
      <c r="K9" s="1">
        <v>2773293</v>
      </c>
      <c r="L9" s="1">
        <v>261202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252889</v>
      </c>
      <c r="D10" s="2"/>
      <c r="E10" s="1">
        <v>8398</v>
      </c>
      <c r="F10" s="2"/>
      <c r="G10" s="1">
        <v>196296</v>
      </c>
      <c r="H10" s="1">
        <v>48195</v>
      </c>
      <c r="I10" s="1">
        <v>19957</v>
      </c>
      <c r="J10" s="2">
        <v>663</v>
      </c>
      <c r="K10" s="1">
        <v>4447347</v>
      </c>
      <c r="L10" s="1">
        <v>350964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205964</v>
      </c>
      <c r="D11" s="2"/>
      <c r="E11" s="1">
        <v>5219</v>
      </c>
      <c r="F11" s="2"/>
      <c r="G11" s="1">
        <v>31866</v>
      </c>
      <c r="H11" s="1">
        <v>168879</v>
      </c>
      <c r="I11" s="1">
        <v>28297</v>
      </c>
      <c r="J11" s="2">
        <v>717</v>
      </c>
      <c r="K11" s="1">
        <v>1534740</v>
      </c>
      <c r="L11" s="1">
        <v>210853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197859</v>
      </c>
      <c r="D12" s="2"/>
      <c r="E12" s="1">
        <v>16113</v>
      </c>
      <c r="F12" s="2"/>
      <c r="G12" s="1">
        <v>164104</v>
      </c>
      <c r="H12" s="1">
        <v>17642</v>
      </c>
      <c r="I12" s="1">
        <v>22276</v>
      </c>
      <c r="J12" s="1">
        <v>1814</v>
      </c>
      <c r="K12" s="1">
        <v>3054528</v>
      </c>
      <c r="L12" s="1">
        <v>343894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178417</v>
      </c>
      <c r="D13" s="2"/>
      <c r="E13" s="1">
        <v>2928</v>
      </c>
      <c r="F13" s="2"/>
      <c r="G13" s="1">
        <v>156652</v>
      </c>
      <c r="H13" s="1">
        <v>18837</v>
      </c>
      <c r="I13" s="1">
        <v>17011</v>
      </c>
      <c r="J13" s="2">
        <v>279</v>
      </c>
      <c r="K13" s="1">
        <v>2459582</v>
      </c>
      <c r="L13" s="1">
        <v>234512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165109</v>
      </c>
      <c r="D14" s="2"/>
      <c r="E14" s="1">
        <v>1869</v>
      </c>
      <c r="F14" s="2"/>
      <c r="G14" s="1">
        <v>146213</v>
      </c>
      <c r="H14" s="1">
        <v>17027</v>
      </c>
      <c r="I14" s="1">
        <v>24177</v>
      </c>
      <c r="J14" s="2">
        <v>274</v>
      </c>
      <c r="K14" s="1">
        <v>2340380</v>
      </c>
      <c r="L14" s="1">
        <v>342703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153177</v>
      </c>
      <c r="D15" s="2"/>
      <c r="E15" s="1">
        <v>5105</v>
      </c>
      <c r="F15" s="2"/>
      <c r="G15" s="1">
        <v>134432</v>
      </c>
      <c r="H15" s="1">
        <v>13640</v>
      </c>
      <c r="I15" s="1">
        <v>32950</v>
      </c>
      <c r="J15" s="1">
        <v>1098</v>
      </c>
      <c r="K15" s="1">
        <v>1963333</v>
      </c>
      <c r="L15" s="1">
        <v>422332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144658</v>
      </c>
      <c r="D16" s="2"/>
      <c r="E16" s="1">
        <v>7874</v>
      </c>
      <c r="F16" s="2"/>
      <c r="G16" s="1">
        <v>114687</v>
      </c>
      <c r="H16" s="1">
        <v>22097</v>
      </c>
      <c r="I16" s="1">
        <v>11300</v>
      </c>
      <c r="J16" s="2">
        <v>615</v>
      </c>
      <c r="K16" s="1">
        <v>1752679</v>
      </c>
      <c r="L16" s="1">
        <v>136907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36</v>
      </c>
      <c r="C17" s="1">
        <v>132973</v>
      </c>
      <c r="D17" s="2"/>
      <c r="E17" s="1">
        <v>2276</v>
      </c>
      <c r="F17" s="2"/>
      <c r="G17" s="1">
        <v>51154</v>
      </c>
      <c r="H17" s="1">
        <v>79543</v>
      </c>
      <c r="I17" s="1">
        <v>27120</v>
      </c>
      <c r="J17" s="2">
        <v>464</v>
      </c>
      <c r="K17" s="1">
        <v>1031688</v>
      </c>
      <c r="L17" s="1">
        <v>210412</v>
      </c>
      <c r="M17" s="1">
        <v>4903185</v>
      </c>
      <c r="N17" s="6"/>
      <c r="O17" s="6"/>
      <c r="P17" s="6"/>
    </row>
    <row r="18" spans="1:16" ht="15" thickBot="1" x14ac:dyDescent="0.4">
      <c r="A18" s="45">
        <v>14</v>
      </c>
      <c r="B18" s="41" t="s">
        <v>21</v>
      </c>
      <c r="C18" s="1">
        <v>131419</v>
      </c>
      <c r="D18" s="2"/>
      <c r="E18" s="1">
        <v>4280</v>
      </c>
      <c r="F18" s="2"/>
      <c r="G18" s="1">
        <v>109248</v>
      </c>
      <c r="H18" s="1">
        <v>17891</v>
      </c>
      <c r="I18" s="1">
        <v>11243</v>
      </c>
      <c r="J18" s="2">
        <v>366</v>
      </c>
      <c r="K18" s="1">
        <v>2419192</v>
      </c>
      <c r="L18" s="1">
        <v>206961</v>
      </c>
      <c r="M18" s="1">
        <v>11689100</v>
      </c>
      <c r="N18" s="5"/>
      <c r="O18" s="6"/>
      <c r="P18" s="6"/>
    </row>
    <row r="19" spans="1:16" ht="15" thickBot="1" x14ac:dyDescent="0.4">
      <c r="A19" s="45">
        <v>15</v>
      </c>
      <c r="B19" s="41" t="s">
        <v>29</v>
      </c>
      <c r="C19" s="1">
        <v>127571</v>
      </c>
      <c r="D19" s="2"/>
      <c r="E19" s="1">
        <v>2684</v>
      </c>
      <c r="F19" s="2"/>
      <c r="G19" s="1">
        <v>15742</v>
      </c>
      <c r="H19" s="1">
        <v>109145</v>
      </c>
      <c r="I19" s="1">
        <v>14946</v>
      </c>
      <c r="J19" s="2">
        <v>314</v>
      </c>
      <c r="K19" s="1">
        <v>1809545</v>
      </c>
      <c r="L19" s="1">
        <v>212002</v>
      </c>
      <c r="M19" s="1">
        <v>8535519</v>
      </c>
      <c r="N19" s="5"/>
      <c r="O19" s="6"/>
      <c r="P19" s="6"/>
    </row>
    <row r="20" spans="1:16" ht="15" thickBot="1" x14ac:dyDescent="0.4">
      <c r="A20" s="45">
        <v>16</v>
      </c>
      <c r="B20" s="41" t="s">
        <v>25</v>
      </c>
      <c r="C20" s="1">
        <v>125607</v>
      </c>
      <c r="D20" s="2"/>
      <c r="E20" s="1">
        <v>2907</v>
      </c>
      <c r="F20" s="2"/>
      <c r="G20" s="1">
        <v>51431</v>
      </c>
      <c r="H20" s="1">
        <v>71269</v>
      </c>
      <c r="I20" s="1">
        <v>24396</v>
      </c>
      <c r="J20" s="2">
        <v>565</v>
      </c>
      <c r="K20" s="1">
        <v>1075129</v>
      </c>
      <c r="L20" s="1">
        <v>208815</v>
      </c>
      <c r="M20" s="1">
        <v>5148714</v>
      </c>
      <c r="N20" s="5"/>
      <c r="O20" s="6"/>
      <c r="P20" s="6"/>
    </row>
    <row r="21" spans="1:16" ht="15" thickBot="1" x14ac:dyDescent="0.4">
      <c r="A21" s="45">
        <v>17</v>
      </c>
      <c r="B21" s="41" t="s">
        <v>17</v>
      </c>
      <c r="C21" s="1">
        <v>122791</v>
      </c>
      <c r="D21" s="2"/>
      <c r="E21" s="1">
        <v>9133</v>
      </c>
      <c r="F21" s="2"/>
      <c r="G21" s="1">
        <v>105769</v>
      </c>
      <c r="H21" s="1">
        <v>7889</v>
      </c>
      <c r="I21" s="1">
        <v>17815</v>
      </c>
      <c r="J21" s="1">
        <v>1325</v>
      </c>
      <c r="K21" s="1">
        <v>2075770</v>
      </c>
      <c r="L21" s="1">
        <v>301163</v>
      </c>
      <c r="M21" s="1">
        <v>6892503</v>
      </c>
      <c r="N21" s="6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118403</v>
      </c>
      <c r="D22" s="2"/>
      <c r="E22" s="1">
        <v>6810</v>
      </c>
      <c r="F22" s="2"/>
      <c r="G22" s="1">
        <v>80678</v>
      </c>
      <c r="H22" s="1">
        <v>30915</v>
      </c>
      <c r="I22" s="1">
        <v>11856</v>
      </c>
      <c r="J22" s="2">
        <v>682</v>
      </c>
      <c r="K22" s="1">
        <v>3260767</v>
      </c>
      <c r="L22" s="1">
        <v>326506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112883</v>
      </c>
      <c r="D23" s="2"/>
      <c r="E23" s="1">
        <v>3804</v>
      </c>
      <c r="F23" s="2"/>
      <c r="G23" s="1">
        <v>7112</v>
      </c>
      <c r="H23" s="1">
        <v>101967</v>
      </c>
      <c r="I23" s="1">
        <v>18672</v>
      </c>
      <c r="J23" s="2">
        <v>629</v>
      </c>
      <c r="K23" s="1">
        <v>2086609</v>
      </c>
      <c r="L23" s="1">
        <v>345140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100394</v>
      </c>
      <c r="D24" s="2"/>
      <c r="E24" s="1">
        <v>3368</v>
      </c>
      <c r="F24" s="2"/>
      <c r="G24" s="1">
        <v>77015</v>
      </c>
      <c r="H24" s="1">
        <v>20011</v>
      </c>
      <c r="I24" s="1">
        <v>14912</v>
      </c>
      <c r="J24" s="2">
        <v>500</v>
      </c>
      <c r="K24" s="1">
        <v>1551731</v>
      </c>
      <c r="L24" s="1">
        <v>230493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95990</v>
      </c>
      <c r="D25" s="2"/>
      <c r="E25" s="1">
        <v>1763</v>
      </c>
      <c r="F25" s="2"/>
      <c r="G25" s="1">
        <v>14412</v>
      </c>
      <c r="H25" s="1">
        <v>79815</v>
      </c>
      <c r="I25" s="1">
        <v>15640</v>
      </c>
      <c r="J25" s="2">
        <v>287</v>
      </c>
      <c r="K25" s="1">
        <v>1124543</v>
      </c>
      <c r="L25" s="1">
        <v>183227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87130</v>
      </c>
      <c r="D26" s="2"/>
      <c r="E26" s="1">
        <v>2585</v>
      </c>
      <c r="F26" s="2"/>
      <c r="G26" s="1">
        <v>67918</v>
      </c>
      <c r="H26" s="1">
        <v>16627</v>
      </c>
      <c r="I26" s="1">
        <v>29276</v>
      </c>
      <c r="J26" s="2">
        <v>869</v>
      </c>
      <c r="K26" s="1">
        <v>653779</v>
      </c>
      <c r="L26" s="1">
        <v>219673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22</v>
      </c>
      <c r="C27" s="1">
        <v>81760</v>
      </c>
      <c r="D27" s="2"/>
      <c r="E27" s="1">
        <v>1168</v>
      </c>
      <c r="F27" s="2"/>
      <c r="G27" s="1">
        <v>72478</v>
      </c>
      <c r="H27" s="1">
        <v>8114</v>
      </c>
      <c r="I27" s="1">
        <v>14042</v>
      </c>
      <c r="J27" s="2">
        <v>201</v>
      </c>
      <c r="K27" s="1">
        <v>1308553</v>
      </c>
      <c r="L27" s="1">
        <v>224743</v>
      </c>
      <c r="M27" s="1">
        <v>5822434</v>
      </c>
      <c r="N27" s="5"/>
      <c r="O27" s="6"/>
      <c r="P27" s="6"/>
    </row>
    <row r="28" spans="1:16" ht="15" thickBot="1" x14ac:dyDescent="0.4">
      <c r="A28" s="45">
        <v>24</v>
      </c>
      <c r="B28" s="41" t="s">
        <v>32</v>
      </c>
      <c r="C28" s="1">
        <v>81225</v>
      </c>
      <c r="D28" s="2"/>
      <c r="E28" s="1">
        <v>1912</v>
      </c>
      <c r="F28" s="2"/>
      <c r="G28" s="1">
        <v>73403</v>
      </c>
      <c r="H28" s="1">
        <v>5910</v>
      </c>
      <c r="I28" s="1">
        <v>14403</v>
      </c>
      <c r="J28" s="2">
        <v>339</v>
      </c>
      <c r="K28" s="1">
        <v>1609618</v>
      </c>
      <c r="L28" s="1">
        <v>285412</v>
      </c>
      <c r="M28" s="1">
        <v>5639632</v>
      </c>
      <c r="N28" s="5"/>
      <c r="O28" s="6"/>
      <c r="P28" s="6"/>
    </row>
    <row r="29" spans="1:16" ht="15" thickBot="1" x14ac:dyDescent="0.4">
      <c r="A29" s="45">
        <v>25</v>
      </c>
      <c r="B29" s="41" t="s">
        <v>9</v>
      </c>
      <c r="C29" s="1">
        <v>79509</v>
      </c>
      <c r="D29" s="2"/>
      <c r="E29" s="1">
        <v>1953</v>
      </c>
      <c r="F29" s="2"/>
      <c r="G29" s="1">
        <v>33379</v>
      </c>
      <c r="H29" s="1">
        <v>44177</v>
      </c>
      <c r="I29" s="1">
        <v>10441</v>
      </c>
      <c r="J29" s="2">
        <v>256</v>
      </c>
      <c r="K29" s="1">
        <v>1573044</v>
      </c>
      <c r="L29" s="1">
        <v>206575</v>
      </c>
      <c r="M29" s="1">
        <v>7614893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71967</v>
      </c>
      <c r="D30" s="2"/>
      <c r="E30" s="1">
        <v>1393</v>
      </c>
      <c r="F30" s="2"/>
      <c r="G30" s="1">
        <v>34918</v>
      </c>
      <c r="H30" s="1">
        <v>35656</v>
      </c>
      <c r="I30" s="1">
        <v>23365</v>
      </c>
      <c r="J30" s="2">
        <v>452</v>
      </c>
      <c r="K30" s="1">
        <v>902801</v>
      </c>
      <c r="L30" s="1">
        <v>293102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70537</v>
      </c>
      <c r="D31" s="43">
        <v>133</v>
      </c>
      <c r="E31" s="1">
        <v>1170</v>
      </c>
      <c r="F31" s="42">
        <v>2</v>
      </c>
      <c r="G31" s="1">
        <v>49892</v>
      </c>
      <c r="H31" s="1">
        <v>19475</v>
      </c>
      <c r="I31" s="1">
        <v>22357</v>
      </c>
      <c r="J31" s="2">
        <v>371</v>
      </c>
      <c r="K31" s="1">
        <v>671430</v>
      </c>
      <c r="L31" s="1">
        <v>212810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65727</v>
      </c>
      <c r="D32" s="2"/>
      <c r="E32" s="2">
        <v>908</v>
      </c>
      <c r="F32" s="2"/>
      <c r="G32" s="1">
        <v>58757</v>
      </c>
      <c r="H32" s="1">
        <v>6062</v>
      </c>
      <c r="I32" s="1">
        <v>21780</v>
      </c>
      <c r="J32" s="2">
        <v>301</v>
      </c>
      <c r="K32" s="1">
        <v>771910</v>
      </c>
      <c r="L32" s="1">
        <v>255785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46</v>
      </c>
      <c r="C33" s="1">
        <v>64220</v>
      </c>
      <c r="D33" s="2"/>
      <c r="E33" s="2">
        <v>853</v>
      </c>
      <c r="F33" s="2"/>
      <c r="G33" s="1">
        <v>53414</v>
      </c>
      <c r="H33" s="1">
        <v>9953</v>
      </c>
      <c r="I33" s="1">
        <v>16230</v>
      </c>
      <c r="J33" s="2">
        <v>216</v>
      </c>
      <c r="K33" s="1">
        <v>939500</v>
      </c>
      <c r="L33" s="1">
        <v>237429</v>
      </c>
      <c r="M33" s="1">
        <v>3956971</v>
      </c>
      <c r="N33" s="5"/>
      <c r="O33" s="6"/>
      <c r="P33" s="5"/>
    </row>
    <row r="34" spans="1:16" ht="15" thickBot="1" x14ac:dyDescent="0.4">
      <c r="A34" s="45">
        <v>30</v>
      </c>
      <c r="B34" s="41" t="s">
        <v>18</v>
      </c>
      <c r="C34" s="1">
        <v>59487</v>
      </c>
      <c r="D34" s="2"/>
      <c r="E34" s="1">
        <v>1973</v>
      </c>
      <c r="F34" s="2"/>
      <c r="G34" s="1">
        <v>26680</v>
      </c>
      <c r="H34" s="1">
        <v>30834</v>
      </c>
      <c r="I34" s="1">
        <v>10330</v>
      </c>
      <c r="J34" s="2">
        <v>343</v>
      </c>
      <c r="K34" s="1">
        <v>750290</v>
      </c>
      <c r="L34" s="1">
        <v>130287</v>
      </c>
      <c r="M34" s="1">
        <v>5758736</v>
      </c>
      <c r="N34" s="6"/>
      <c r="O34" s="6"/>
      <c r="P34" s="5"/>
    </row>
    <row r="35" spans="1:16" ht="15" thickBot="1" x14ac:dyDescent="0.4">
      <c r="A35" s="45">
        <v>31</v>
      </c>
      <c r="B35" s="41" t="s">
        <v>28</v>
      </c>
      <c r="C35" s="1">
        <v>55033</v>
      </c>
      <c r="D35" s="2"/>
      <c r="E35" s="2">
        <v>423</v>
      </c>
      <c r="F35" s="2"/>
      <c r="G35" s="1">
        <v>46468</v>
      </c>
      <c r="H35" s="1">
        <v>8142</v>
      </c>
      <c r="I35" s="1">
        <v>17166</v>
      </c>
      <c r="J35" s="2">
        <v>132</v>
      </c>
      <c r="K35" s="1">
        <v>862865</v>
      </c>
      <c r="L35" s="1">
        <v>269144</v>
      </c>
      <c r="M35" s="1">
        <v>3205958</v>
      </c>
      <c r="N35" s="6"/>
      <c r="O35" s="6"/>
      <c r="P35" s="5"/>
    </row>
    <row r="36" spans="1:16" ht="15" thickBot="1" x14ac:dyDescent="0.4">
      <c r="A36" s="45">
        <v>32</v>
      </c>
      <c r="B36" s="41" t="s">
        <v>23</v>
      </c>
      <c r="C36" s="1">
        <v>53365</v>
      </c>
      <c r="D36" s="2"/>
      <c r="E36" s="1">
        <v>4468</v>
      </c>
      <c r="F36" s="2"/>
      <c r="G36" s="1">
        <v>38883</v>
      </c>
      <c r="H36" s="1">
        <v>10014</v>
      </c>
      <c r="I36" s="1">
        <v>14968</v>
      </c>
      <c r="J36" s="1">
        <v>1253</v>
      </c>
      <c r="K36" s="1">
        <v>1235514</v>
      </c>
      <c r="L36" s="1">
        <v>346540</v>
      </c>
      <c r="M36" s="1">
        <v>3565287</v>
      </c>
      <c r="N36" s="5"/>
      <c r="O36" s="6"/>
      <c r="P36" s="34"/>
    </row>
    <row r="37" spans="1:16" ht="15" thickBot="1" x14ac:dyDescent="0.4">
      <c r="A37" s="45">
        <v>33</v>
      </c>
      <c r="B37" s="41" t="s">
        <v>38</v>
      </c>
      <c r="C37" s="1">
        <v>53064</v>
      </c>
      <c r="D37" s="2"/>
      <c r="E37" s="2">
        <v>996</v>
      </c>
      <c r="F37" s="2"/>
      <c r="G37" s="1">
        <v>10648</v>
      </c>
      <c r="H37" s="1">
        <v>41420</v>
      </c>
      <c r="I37" s="1">
        <v>11877</v>
      </c>
      <c r="J37" s="2">
        <v>223</v>
      </c>
      <c r="K37" s="1">
        <v>927819</v>
      </c>
      <c r="L37" s="1">
        <v>207674</v>
      </c>
      <c r="M37" s="1">
        <v>4467673</v>
      </c>
      <c r="N37" s="5"/>
      <c r="O37" s="6"/>
    </row>
    <row r="38" spans="1:16" ht="15" thickBot="1" x14ac:dyDescent="0.4">
      <c r="A38" s="45">
        <v>34</v>
      </c>
      <c r="B38" s="41" t="s">
        <v>45</v>
      </c>
      <c r="C38" s="1">
        <v>47380</v>
      </c>
      <c r="D38" s="2"/>
      <c r="E38" s="2">
        <v>485</v>
      </c>
      <c r="F38" s="2"/>
      <c r="G38" s="1">
        <v>28779</v>
      </c>
      <c r="H38" s="1">
        <v>18116</v>
      </c>
      <c r="I38" s="1">
        <v>16263</v>
      </c>
      <c r="J38" s="2">
        <v>166</v>
      </c>
      <c r="K38" s="1">
        <v>436686</v>
      </c>
      <c r="L38" s="1">
        <v>149893</v>
      </c>
      <c r="M38" s="1">
        <v>2913314</v>
      </c>
      <c r="N38" s="5"/>
      <c r="O38" s="6"/>
    </row>
    <row r="39" spans="1:16" ht="15" thickBot="1" x14ac:dyDescent="0.4">
      <c r="A39" s="45">
        <v>35</v>
      </c>
      <c r="B39" s="41" t="s">
        <v>50</v>
      </c>
      <c r="C39" s="1">
        <v>35975</v>
      </c>
      <c r="D39" s="2"/>
      <c r="E39" s="2">
        <v>404</v>
      </c>
      <c r="F39" s="2"/>
      <c r="G39" s="1">
        <v>27921</v>
      </c>
      <c r="H39" s="1">
        <v>7650</v>
      </c>
      <c r="I39" s="1">
        <v>18597</v>
      </c>
      <c r="J39" s="2">
        <v>209</v>
      </c>
      <c r="K39" s="1">
        <v>378793</v>
      </c>
      <c r="L39" s="1">
        <v>195819</v>
      </c>
      <c r="M39" s="1">
        <v>1934408</v>
      </c>
      <c r="N39" s="5"/>
      <c r="O39" s="6"/>
    </row>
    <row r="40" spans="1:16" ht="15" thickBot="1" x14ac:dyDescent="0.4">
      <c r="A40" s="45">
        <v>36</v>
      </c>
      <c r="B40" s="41" t="s">
        <v>49</v>
      </c>
      <c r="C40" s="1">
        <v>33741</v>
      </c>
      <c r="D40" s="2"/>
      <c r="E40" s="2">
        <v>385</v>
      </c>
      <c r="F40" s="2"/>
      <c r="G40" s="1">
        <v>16760</v>
      </c>
      <c r="H40" s="1">
        <v>16596</v>
      </c>
      <c r="I40" s="1">
        <v>18881</v>
      </c>
      <c r="J40" s="2">
        <v>215</v>
      </c>
      <c r="K40" s="1">
        <v>266742</v>
      </c>
      <c r="L40" s="1">
        <v>149263</v>
      </c>
      <c r="M40" s="1">
        <v>1787065</v>
      </c>
      <c r="N40" s="5"/>
      <c r="O40" s="6"/>
    </row>
    <row r="41" spans="1:16" ht="15" thickBot="1" x14ac:dyDescent="0.4">
      <c r="A41" s="45">
        <v>37</v>
      </c>
      <c r="B41" s="41" t="s">
        <v>37</v>
      </c>
      <c r="C41" s="1">
        <v>28190</v>
      </c>
      <c r="D41" s="2"/>
      <c r="E41" s="2">
        <v>482</v>
      </c>
      <c r="F41" s="2"/>
      <c r="G41" s="1">
        <v>5198</v>
      </c>
      <c r="H41" s="1">
        <v>22510</v>
      </c>
      <c r="I41" s="1">
        <v>6684</v>
      </c>
      <c r="J41" s="2">
        <v>114</v>
      </c>
      <c r="K41" s="1">
        <v>588166</v>
      </c>
      <c r="L41" s="1">
        <v>139451</v>
      </c>
      <c r="M41" s="1">
        <v>4217737</v>
      </c>
      <c r="N41" s="5"/>
      <c r="O41" s="6"/>
    </row>
    <row r="42" spans="1:16" ht="15" thickBot="1" x14ac:dyDescent="0.4">
      <c r="A42" s="45">
        <v>38</v>
      </c>
      <c r="B42" s="41" t="s">
        <v>44</v>
      </c>
      <c r="C42" s="1">
        <v>26144</v>
      </c>
      <c r="D42" s="2"/>
      <c r="E42" s="2">
        <v>807</v>
      </c>
      <c r="F42" s="2"/>
      <c r="G42" s="1">
        <v>13604</v>
      </c>
      <c r="H42" s="1">
        <v>11733</v>
      </c>
      <c r="I42" s="1">
        <v>12468</v>
      </c>
      <c r="J42" s="2">
        <v>385</v>
      </c>
      <c r="K42" s="1">
        <v>795247</v>
      </c>
      <c r="L42" s="1">
        <v>379262</v>
      </c>
      <c r="M42" s="1">
        <v>2096829</v>
      </c>
      <c r="N42" s="5"/>
      <c r="O42" s="6"/>
    </row>
    <row r="43" spans="1:16" ht="15" thickBot="1" x14ac:dyDescent="0.4">
      <c r="A43" s="45">
        <v>39</v>
      </c>
      <c r="B43" s="41" t="s">
        <v>40</v>
      </c>
      <c r="C43" s="1">
        <v>22243</v>
      </c>
      <c r="D43" s="2"/>
      <c r="E43" s="1">
        <v>1055</v>
      </c>
      <c r="F43" s="2"/>
      <c r="G43" s="1">
        <v>2147</v>
      </c>
      <c r="H43" s="1">
        <v>19041</v>
      </c>
      <c r="I43" s="1">
        <v>20997</v>
      </c>
      <c r="J43" s="2">
        <v>996</v>
      </c>
      <c r="K43" s="1">
        <v>557522</v>
      </c>
      <c r="L43" s="1">
        <v>526281</v>
      </c>
      <c r="M43" s="1">
        <v>1059361</v>
      </c>
      <c r="N43" s="6"/>
      <c r="O43" s="6"/>
    </row>
    <row r="44" spans="1:16" ht="15" thickBot="1" x14ac:dyDescent="0.4">
      <c r="A44" s="45">
        <v>40</v>
      </c>
      <c r="B44" s="41" t="s">
        <v>43</v>
      </c>
      <c r="C44" s="1">
        <v>18249</v>
      </c>
      <c r="D44" s="2"/>
      <c r="E44" s="2">
        <v>609</v>
      </c>
      <c r="F44" s="2"/>
      <c r="G44" s="1">
        <v>9847</v>
      </c>
      <c r="H44" s="1">
        <v>7793</v>
      </c>
      <c r="I44" s="1">
        <v>18741</v>
      </c>
      <c r="J44" s="2">
        <v>625</v>
      </c>
      <c r="K44" s="1">
        <v>252602</v>
      </c>
      <c r="L44" s="1">
        <v>259408</v>
      </c>
      <c r="M44" s="1">
        <v>973764</v>
      </c>
      <c r="N44" s="6"/>
      <c r="O44" s="6"/>
    </row>
    <row r="45" spans="1:16" ht="15" thickBot="1" x14ac:dyDescent="0.4">
      <c r="A45" s="45">
        <v>41</v>
      </c>
      <c r="B45" s="41" t="s">
        <v>54</v>
      </c>
      <c r="C45" s="1">
        <v>15300</v>
      </c>
      <c r="D45" s="2"/>
      <c r="E45" s="2">
        <v>173</v>
      </c>
      <c r="F45" s="2"/>
      <c r="G45" s="1">
        <v>12235</v>
      </c>
      <c r="H45" s="1">
        <v>2892</v>
      </c>
      <c r="I45" s="1">
        <v>17295</v>
      </c>
      <c r="J45" s="2">
        <v>196</v>
      </c>
      <c r="K45" s="1">
        <v>156093</v>
      </c>
      <c r="L45" s="1">
        <v>176444</v>
      </c>
      <c r="M45" s="1">
        <v>884659</v>
      </c>
      <c r="N45" s="6"/>
      <c r="O45" s="6"/>
    </row>
    <row r="46" spans="1:16" ht="15" thickBot="1" x14ac:dyDescent="0.4">
      <c r="A46" s="45">
        <v>42</v>
      </c>
      <c r="B46" s="41" t="s">
        <v>63</v>
      </c>
      <c r="C46" s="1">
        <v>14315</v>
      </c>
      <c r="D46" s="2"/>
      <c r="E46" s="2">
        <v>611</v>
      </c>
      <c r="F46" s="2"/>
      <c r="G46" s="1">
        <v>11366</v>
      </c>
      <c r="H46" s="1">
        <v>2338</v>
      </c>
      <c r="I46" s="1">
        <v>20283</v>
      </c>
      <c r="J46" s="2">
        <v>866</v>
      </c>
      <c r="K46" s="1">
        <v>313715</v>
      </c>
      <c r="L46" s="1">
        <v>444514</v>
      </c>
      <c r="M46" s="1">
        <v>705749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13801</v>
      </c>
      <c r="D47" s="2"/>
      <c r="E47" s="2">
        <v>156</v>
      </c>
      <c r="F47" s="2"/>
      <c r="G47" s="1">
        <v>11080</v>
      </c>
      <c r="H47" s="1">
        <v>2565</v>
      </c>
      <c r="I47" s="1">
        <v>18110</v>
      </c>
      <c r="J47" s="2">
        <v>205</v>
      </c>
      <c r="K47" s="1">
        <v>211898</v>
      </c>
      <c r="L47" s="1">
        <v>278059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11575</v>
      </c>
      <c r="D48" s="2"/>
      <c r="E48" s="2">
        <v>247</v>
      </c>
      <c r="F48" s="2"/>
      <c r="G48" s="1">
        <v>8581</v>
      </c>
      <c r="H48" s="1">
        <v>2747</v>
      </c>
      <c r="I48" s="1">
        <v>6459</v>
      </c>
      <c r="J48" s="2">
        <v>138</v>
      </c>
      <c r="K48" s="1">
        <v>461558</v>
      </c>
      <c r="L48" s="1">
        <v>257545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9959</v>
      </c>
      <c r="D49" s="2"/>
      <c r="E49" s="2">
        <v>86</v>
      </c>
      <c r="F49" s="2"/>
      <c r="G49" s="1">
        <v>3028</v>
      </c>
      <c r="H49" s="1">
        <v>6845</v>
      </c>
      <c r="I49" s="1">
        <v>7034</v>
      </c>
      <c r="J49" s="2">
        <v>61</v>
      </c>
      <c r="K49" s="1">
        <v>315191</v>
      </c>
      <c r="L49" s="1">
        <v>222613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8316</v>
      </c>
      <c r="D50" s="2"/>
      <c r="E50" s="2">
        <v>118</v>
      </c>
      <c r="F50" s="2"/>
      <c r="G50" s="1">
        <v>6246</v>
      </c>
      <c r="H50" s="1">
        <v>1952</v>
      </c>
      <c r="I50" s="1">
        <v>7781</v>
      </c>
      <c r="J50" s="2">
        <v>110</v>
      </c>
      <c r="K50" s="1">
        <v>267125</v>
      </c>
      <c r="L50" s="1">
        <v>249935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7476</v>
      </c>
      <c r="D51" s="2"/>
      <c r="E51" s="2">
        <v>433</v>
      </c>
      <c r="F51" s="2"/>
      <c r="G51" s="1">
        <v>6805</v>
      </c>
      <c r="H51" s="2">
        <v>238</v>
      </c>
      <c r="I51" s="1">
        <v>5498</v>
      </c>
      <c r="J51" s="2">
        <v>318</v>
      </c>
      <c r="K51" s="1">
        <v>252462</v>
      </c>
      <c r="L51" s="1">
        <v>185673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5798</v>
      </c>
      <c r="D52" s="2"/>
      <c r="E52" s="2">
        <v>42</v>
      </c>
      <c r="F52" s="2"/>
      <c r="G52" s="1">
        <v>2121</v>
      </c>
      <c r="H52" s="1">
        <v>3635</v>
      </c>
      <c r="I52" s="1">
        <v>7926</v>
      </c>
      <c r="J52" s="2">
        <v>57</v>
      </c>
      <c r="K52" s="1">
        <v>388621</v>
      </c>
      <c r="L52" s="1">
        <v>531233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4701</v>
      </c>
      <c r="D53" s="2"/>
      <c r="E53" s="2">
        <v>134</v>
      </c>
      <c r="F53" s="2"/>
      <c r="G53" s="1">
        <v>4076</v>
      </c>
      <c r="H53" s="2">
        <v>491</v>
      </c>
      <c r="I53" s="1">
        <v>3497</v>
      </c>
      <c r="J53" s="2">
        <v>100</v>
      </c>
      <c r="K53" s="1">
        <v>309465</v>
      </c>
      <c r="L53" s="1">
        <v>230220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4032</v>
      </c>
      <c r="D54" s="2"/>
      <c r="E54" s="2">
        <v>42</v>
      </c>
      <c r="F54" s="2"/>
      <c r="G54" s="1">
        <v>3416</v>
      </c>
      <c r="H54" s="2">
        <v>574</v>
      </c>
      <c r="I54" s="1">
        <v>6967</v>
      </c>
      <c r="J54" s="2">
        <v>73</v>
      </c>
      <c r="K54" s="1">
        <v>121963</v>
      </c>
      <c r="L54" s="1">
        <v>210732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1651</v>
      </c>
      <c r="D55" s="2"/>
      <c r="E55" s="2">
        <v>58</v>
      </c>
      <c r="F55" s="2"/>
      <c r="G55" s="1">
        <v>1465</v>
      </c>
      <c r="H55" s="2">
        <v>128</v>
      </c>
      <c r="I55" s="1">
        <v>2646</v>
      </c>
      <c r="J55" s="2">
        <v>93</v>
      </c>
      <c r="K55" s="1">
        <v>145993</v>
      </c>
      <c r="L55" s="1">
        <v>233967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1619</v>
      </c>
      <c r="D56" s="2"/>
      <c r="E56" s="2">
        <v>14</v>
      </c>
      <c r="F56" s="2"/>
      <c r="G56" s="2">
        <v>744</v>
      </c>
      <c r="H56" s="2">
        <v>861</v>
      </c>
      <c r="I56" s="2"/>
      <c r="J56" s="2"/>
      <c r="K56" s="1">
        <v>40268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58</v>
      </c>
      <c r="D57" s="2"/>
      <c r="E57" s="2">
        <v>2</v>
      </c>
      <c r="F57" s="2"/>
      <c r="G57" s="2">
        <v>29</v>
      </c>
      <c r="H57" s="2">
        <v>27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35504</v>
      </c>
      <c r="D58" s="43">
        <v>129</v>
      </c>
      <c r="E58" s="2">
        <v>482</v>
      </c>
      <c r="F58" s="42">
        <v>5</v>
      </c>
      <c r="G58" s="1">
        <v>2267</v>
      </c>
      <c r="H58" s="1">
        <v>32755</v>
      </c>
      <c r="I58" s="1">
        <v>10483</v>
      </c>
      <c r="J58" s="2">
        <v>142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8">
        <v>65</v>
      </c>
      <c r="B59" s="59" t="s">
        <v>66</v>
      </c>
      <c r="C59" s="60">
        <v>1190</v>
      </c>
      <c r="D59" s="61"/>
      <c r="E59" s="61">
        <v>17</v>
      </c>
      <c r="F59" s="61"/>
      <c r="G59" s="60">
        <v>1069</v>
      </c>
      <c r="H59" s="61">
        <v>104</v>
      </c>
      <c r="I59" s="61"/>
      <c r="J59" s="61"/>
      <c r="K59" s="60">
        <v>17435</v>
      </c>
      <c r="L59" s="61"/>
      <c r="M59" s="61"/>
      <c r="N59" s="62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BB621C4C-FA8B-44DA-9862-E30A498B40DD}"/>
    <hyperlink ref="B6" r:id="rId2" display="https://www.worldometers.info/coronavirus/usa/texas/" xr:uid="{4C09FE9F-CB7E-4DFC-A8F0-916F414D7E3B}"/>
    <hyperlink ref="B7" r:id="rId3" display="https://www.worldometers.info/coronavirus/usa/florida/" xr:uid="{2E81603E-6733-4932-A3C8-DE27477001BA}"/>
    <hyperlink ref="B8" r:id="rId4" display="https://www.worldometers.info/coronavirus/usa/new-york/" xr:uid="{21C2BE87-76B9-4028-95BB-A609C43F5FA3}"/>
    <hyperlink ref="B9" r:id="rId5" display="https://www.worldometers.info/coronavirus/usa/georgia/" xr:uid="{875A8596-57C9-4EC2-9DC7-A1BFF9028A3E}"/>
    <hyperlink ref="B10" r:id="rId6" display="https://www.worldometers.info/coronavirus/usa/illinois/" xr:uid="{50570CC6-6C33-4A6A-AB27-9752D03A87EA}"/>
    <hyperlink ref="B11" r:id="rId7" display="https://www.worldometers.info/coronavirus/usa/arizona/" xr:uid="{76D7C9E1-B9D0-407C-A894-A9242B77A0A8}"/>
    <hyperlink ref="B12" r:id="rId8" display="https://www.worldometers.info/coronavirus/usa/new-jersey/" xr:uid="{3E5C70ED-A90E-4314-BC02-63B7FA75DC1C}"/>
    <hyperlink ref="B13" r:id="rId9" display="https://www.worldometers.info/coronavirus/usa/north-carolina/" xr:uid="{5AB2EA5A-3EC0-45ED-B753-79D7EF91F589}"/>
    <hyperlink ref="B14" r:id="rId10" display="https://www.worldometers.info/coronavirus/usa/tennessee/" xr:uid="{65C27B59-125D-48E3-8CB1-1EC69CAE1250}"/>
    <hyperlink ref="B15" r:id="rId11" display="https://www.worldometers.info/coronavirus/usa/louisiana/" xr:uid="{CDBF90A2-CEBE-46A1-B30B-6D047FDE1F58}"/>
    <hyperlink ref="B16" r:id="rId12" display="https://www.worldometers.info/coronavirus/usa/pennsylvania/" xr:uid="{76FEA613-D458-414E-B719-6DE2BDB9D933}"/>
    <hyperlink ref="B17" r:id="rId13" display="https://www.worldometers.info/coronavirus/usa/alabama/" xr:uid="{A0FABEFE-D03E-44C7-B2C9-38A12007456F}"/>
    <hyperlink ref="B18" r:id="rId14" display="https://www.worldometers.info/coronavirus/usa/ohio/" xr:uid="{DC907464-F04A-4457-B606-375488B94795}"/>
    <hyperlink ref="B19" r:id="rId15" display="https://www.worldometers.info/coronavirus/usa/virginia/" xr:uid="{8C3AE993-DD87-4ECC-8D13-C62085334284}"/>
    <hyperlink ref="B20" r:id="rId16" display="https://www.worldometers.info/coronavirus/usa/south-carolina/" xr:uid="{D5349752-9D5E-4C91-817A-0B814CD15FE2}"/>
    <hyperlink ref="B21" r:id="rId17" display="https://www.worldometers.info/coronavirus/usa/massachusetts/" xr:uid="{0B91BEC6-4061-4E1E-A198-0C8258778F52}"/>
    <hyperlink ref="B22" r:id="rId18" display="https://www.worldometers.info/coronavirus/usa/michigan/" xr:uid="{A7EE3DC0-6A16-45AA-A038-EC967658F628}"/>
    <hyperlink ref="B23" r:id="rId19" display="https://www.worldometers.info/coronavirus/usa/maryland/" xr:uid="{34762CB3-7D21-4220-8185-4140195970D4}"/>
    <hyperlink ref="B24" r:id="rId20" display="https://www.worldometers.info/coronavirus/usa/indiana/" xr:uid="{97E15E86-FB7B-442C-A162-34A0E75646DC}"/>
    <hyperlink ref="B25" r:id="rId21" display="https://www.worldometers.info/coronavirus/usa/missouri/" xr:uid="{57E6603A-497A-4C85-887C-F7E49832E4E3}"/>
    <hyperlink ref="B26" r:id="rId22" display="https://www.worldometers.info/coronavirus/usa/mississippi/" xr:uid="{2673A0EE-22D2-4D65-80F2-0E80261E6F8E}"/>
    <hyperlink ref="B27" r:id="rId23" display="https://www.worldometers.info/coronavirus/usa/wisconsin/" xr:uid="{C0DA5129-C4AE-492C-A90C-5CFDEED1E2E9}"/>
    <hyperlink ref="B28" r:id="rId24" display="https://www.worldometers.info/coronavirus/usa/minnesota/" xr:uid="{92298DBC-9E77-4574-ACF6-8982015493F9}"/>
    <hyperlink ref="B29" r:id="rId25" display="https://www.worldometers.info/coronavirus/usa/washington/" xr:uid="{99BAC368-885F-4543-AB58-C96DE4DF6C1B}"/>
    <hyperlink ref="B30" r:id="rId26" display="https://www.worldometers.info/coronavirus/usa/nevada/" xr:uid="{A3D5721B-CC3B-4EFD-B563-CE9C55AF2A3B}"/>
    <hyperlink ref="B31" r:id="rId27" display="https://www.worldometers.info/coronavirus/usa/iowa/" xr:uid="{44D942DE-3637-49B6-BC73-D262FC7DC3D7}"/>
    <hyperlink ref="B32" r:id="rId28" display="https://www.worldometers.info/coronavirus/usa/arkansas/" xr:uid="{64A75730-BA16-440B-81FF-52765BDA71C2}"/>
    <hyperlink ref="B33" r:id="rId29" display="https://www.worldometers.info/coronavirus/usa/oklahoma/" xr:uid="{510131CF-5273-44D8-BC1D-328B7553326D}"/>
    <hyperlink ref="B34" r:id="rId30" display="https://www.worldometers.info/coronavirus/usa/colorado/" xr:uid="{A5C7C91C-A6D7-4C83-A0CB-60D925ED2598}"/>
    <hyperlink ref="B35" r:id="rId31" display="https://www.worldometers.info/coronavirus/usa/utah/" xr:uid="{2265F2D5-CF72-4D28-8FA8-F915A3CA4880}"/>
    <hyperlink ref="B36" r:id="rId32" display="https://www.worldometers.info/coronavirus/usa/connecticut/" xr:uid="{F475AB7E-A966-4A89-B482-1BF18FAE8E0A}"/>
    <hyperlink ref="B37" r:id="rId33" display="https://www.worldometers.info/coronavirus/usa/kentucky/" xr:uid="{5047A2A5-63F9-436A-B8BE-57B0897725F4}"/>
    <hyperlink ref="B38" r:id="rId34" display="https://www.worldometers.info/coronavirus/usa/kansas/" xr:uid="{9DC965A7-BD0E-4619-972F-E52BA6C6501E}"/>
    <hyperlink ref="B39" r:id="rId35" display="https://www.worldometers.info/coronavirus/usa/nebraska/" xr:uid="{7F3CAB62-83AE-4946-8EF3-19CB4E2447D6}"/>
    <hyperlink ref="B40" r:id="rId36" display="https://www.worldometers.info/coronavirus/usa/idaho/" xr:uid="{C6DF2FAE-C84B-47DE-9E7F-7F1ECD27E735}"/>
    <hyperlink ref="B41" r:id="rId37" display="https://www.worldometers.info/coronavirus/usa/oregon/" xr:uid="{2F36B44E-F258-4A36-A8F9-0B81C7965EAF}"/>
    <hyperlink ref="B42" r:id="rId38" display="https://www.worldometers.info/coronavirus/usa/new-mexico/" xr:uid="{7395EBF3-217F-482E-B265-D0F10DFC6563}"/>
    <hyperlink ref="B43" r:id="rId39" display="https://www.worldometers.info/coronavirus/usa/rhode-island/" xr:uid="{0113DA50-D211-4593-9E0B-359CB8F2A75E}"/>
    <hyperlink ref="B44" r:id="rId40" display="https://www.worldometers.info/coronavirus/usa/delaware/" xr:uid="{BD6DAF67-14DA-437F-9937-5B58292FDD9E}"/>
    <hyperlink ref="B45" r:id="rId41" display="https://www.worldometers.info/coronavirus/usa/south-dakota/" xr:uid="{DE1C264E-B88C-46B8-8E8C-A8EB47F87E70}"/>
    <hyperlink ref="B46" r:id="rId42" display="https://www.worldometers.info/coronavirus/usa/district-of-columbia/" xr:uid="{C58FDE40-C56C-4C99-A6C2-A51518DCA11B}"/>
    <hyperlink ref="B47" r:id="rId43" display="https://www.worldometers.info/coronavirus/usa/north-dakota/" xr:uid="{EADE044B-BD6B-4227-AE24-05F72FA60F1E}"/>
    <hyperlink ref="B48" r:id="rId44" display="https://www.worldometers.info/coronavirus/usa/west-virginia/" xr:uid="{5F84DD3F-346A-4546-A532-5E72A1C4CDA2}"/>
    <hyperlink ref="B49" r:id="rId45" display="https://www.worldometers.info/coronavirus/usa/hawaii/" xr:uid="{92F11813-81AD-4D68-8C88-6570F0A0E05D}"/>
    <hyperlink ref="B50" r:id="rId46" display="https://www.worldometers.info/coronavirus/usa/montana/" xr:uid="{861608EC-BFA1-4DAD-8ECE-5BA297FCF56F}"/>
    <hyperlink ref="B51" r:id="rId47" display="https://www.worldometers.info/coronavirus/usa/new-hampshire/" xr:uid="{713BA753-7655-4067-AF20-B9567ED71333}"/>
    <hyperlink ref="B52" r:id="rId48" display="https://www.worldometers.info/coronavirus/usa/alaska/" xr:uid="{BEA38AB5-2FE3-4E22-8743-D9FDC1C4735E}"/>
    <hyperlink ref="B53" r:id="rId49" display="https://www.worldometers.info/coronavirus/usa/maine/" xr:uid="{267813C7-A1E7-443B-BD13-CEE964B8E0A4}"/>
    <hyperlink ref="B54" r:id="rId50" display="https://www.worldometers.info/coronavirus/usa/wyoming/" xr:uid="{07BE21FC-62D4-40E5-984A-3622AB0D2941}"/>
    <hyperlink ref="B55" r:id="rId51" display="https://www.worldometers.info/coronavirus/usa/vermont/" xr:uid="{E0D3E16A-2203-4B29-A396-463E7B5683B0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132973</v>
      </c>
      <c r="C2" s="2"/>
      <c r="D2" s="1">
        <v>2276</v>
      </c>
      <c r="E2" s="2"/>
      <c r="F2" s="1">
        <v>51154</v>
      </c>
      <c r="G2" s="1">
        <v>79543</v>
      </c>
      <c r="H2" s="1">
        <v>27120</v>
      </c>
      <c r="I2" s="2">
        <v>464</v>
      </c>
      <c r="J2" s="1">
        <v>1031688</v>
      </c>
      <c r="K2" s="1">
        <v>210412</v>
      </c>
      <c r="L2" s="1">
        <v>4903185</v>
      </c>
      <c r="M2" s="46"/>
      <c r="N2" s="37">
        <f>IFERROR(B2/J2,0)</f>
        <v>0.12888877257465436</v>
      </c>
      <c r="O2" s="38">
        <f>IFERROR(I2/H2,0)</f>
        <v>1.7109144542772861E-2</v>
      </c>
      <c r="P2" s="36">
        <f>D2*250</f>
        <v>569000</v>
      </c>
      <c r="Q2" s="39">
        <f>ABS(P2-B2)/B2</f>
        <v>3.2790641709219166</v>
      </c>
    </row>
    <row r="3" spans="1:17" ht="15" thickBot="1" x14ac:dyDescent="0.35">
      <c r="A3" s="41" t="s">
        <v>52</v>
      </c>
      <c r="B3" s="1">
        <v>5798</v>
      </c>
      <c r="C3" s="2"/>
      <c r="D3" s="2">
        <v>42</v>
      </c>
      <c r="E3" s="2"/>
      <c r="F3" s="1">
        <v>2121</v>
      </c>
      <c r="G3" s="1">
        <v>3635</v>
      </c>
      <c r="H3" s="1">
        <v>7926</v>
      </c>
      <c r="I3" s="2">
        <v>57</v>
      </c>
      <c r="J3" s="1">
        <v>388621</v>
      </c>
      <c r="K3" s="1">
        <v>531233</v>
      </c>
      <c r="L3" s="1">
        <v>731545</v>
      </c>
      <c r="M3" s="46"/>
      <c r="N3" s="37">
        <f>IFERROR(B3/J3,0)</f>
        <v>1.4919420206319268E-2</v>
      </c>
      <c r="O3" s="38">
        <f>IFERROR(I3/H3,0)</f>
        <v>7.1915215745647241E-3</v>
      </c>
      <c r="P3" s="36">
        <f>D3*250</f>
        <v>10500</v>
      </c>
      <c r="Q3" s="39">
        <f>ABS(P3-B3)/B3</f>
        <v>0.81096929975853738</v>
      </c>
    </row>
    <row r="4" spans="1:17" ht="15" thickBot="1" x14ac:dyDescent="0.35">
      <c r="A4" s="41" t="s">
        <v>33</v>
      </c>
      <c r="B4" s="1">
        <v>205964</v>
      </c>
      <c r="C4" s="2"/>
      <c r="D4" s="1">
        <v>5219</v>
      </c>
      <c r="E4" s="2"/>
      <c r="F4" s="1">
        <v>31866</v>
      </c>
      <c r="G4" s="1">
        <v>168879</v>
      </c>
      <c r="H4" s="1">
        <v>28297</v>
      </c>
      <c r="I4" s="2">
        <v>717</v>
      </c>
      <c r="J4" s="1">
        <v>1534740</v>
      </c>
      <c r="K4" s="1">
        <v>210853</v>
      </c>
      <c r="L4" s="1">
        <v>7278717</v>
      </c>
      <c r="M4" s="46"/>
      <c r="N4" s="37">
        <f>IFERROR(B4/J4,0)</f>
        <v>0.13420123278209989</v>
      </c>
      <c r="O4" s="38">
        <f>IFERROR(I4/H4,0)</f>
        <v>2.5338375092766017E-2</v>
      </c>
      <c r="P4" s="36">
        <f>D4*250</f>
        <v>1304750</v>
      </c>
      <c r="Q4" s="39">
        <f>ABS(P4-B4)/B4</f>
        <v>5.3348449243557123</v>
      </c>
    </row>
    <row r="5" spans="1:17" ht="12.5" customHeight="1" thickBot="1" x14ac:dyDescent="0.35">
      <c r="A5" s="41" t="s">
        <v>34</v>
      </c>
      <c r="B5" s="1">
        <v>65727</v>
      </c>
      <c r="C5" s="2"/>
      <c r="D5" s="2">
        <v>908</v>
      </c>
      <c r="E5" s="2"/>
      <c r="F5" s="1">
        <v>58757</v>
      </c>
      <c r="G5" s="1">
        <v>6062</v>
      </c>
      <c r="H5" s="1">
        <v>21780</v>
      </c>
      <c r="I5" s="2">
        <v>301</v>
      </c>
      <c r="J5" s="1">
        <v>771910</v>
      </c>
      <c r="K5" s="1">
        <v>255785</v>
      </c>
      <c r="L5" s="1">
        <v>3017804</v>
      </c>
      <c r="M5" s="46"/>
      <c r="N5" s="37">
        <f>IFERROR(B5/J5,0)</f>
        <v>8.5148527678097191E-2</v>
      </c>
      <c r="O5" s="38">
        <f>IFERROR(I5/H5,0)</f>
        <v>1.3820018365472911E-2</v>
      </c>
      <c r="P5" s="36">
        <f>D5*250</f>
        <v>227000</v>
      </c>
      <c r="Q5" s="39">
        <f>ABS(P5-B5)/B5</f>
        <v>2.453679614161608</v>
      </c>
    </row>
    <row r="6" spans="1:17" ht="15" thickBot="1" x14ac:dyDescent="0.35">
      <c r="A6" s="41" t="s">
        <v>10</v>
      </c>
      <c r="B6" s="1">
        <v>741486</v>
      </c>
      <c r="C6" s="2"/>
      <c r="D6" s="1">
        <v>13763</v>
      </c>
      <c r="E6" s="2"/>
      <c r="F6" s="1">
        <v>353161</v>
      </c>
      <c r="G6" s="1">
        <v>374562</v>
      </c>
      <c r="H6" s="1">
        <v>18766</v>
      </c>
      <c r="I6" s="2">
        <v>348</v>
      </c>
      <c r="J6" s="1">
        <v>12158292</v>
      </c>
      <c r="K6" s="1">
        <v>307710</v>
      </c>
      <c r="L6" s="1">
        <v>39512223</v>
      </c>
      <c r="M6" s="46"/>
      <c r="N6" s="37">
        <f>IFERROR(B6/J6,0)</f>
        <v>6.0986033235589342E-2</v>
      </c>
      <c r="O6" s="38">
        <f>IFERROR(I6/H6,0)</f>
        <v>1.854417563678994E-2</v>
      </c>
      <c r="P6" s="36">
        <f>D6*250</f>
        <v>3440750</v>
      </c>
      <c r="Q6" s="39">
        <f>ABS(P6-B6)/B6</f>
        <v>3.6403438500524623</v>
      </c>
    </row>
    <row r="7" spans="1:17" ht="15" thickBot="1" x14ac:dyDescent="0.35">
      <c r="A7" s="41" t="s">
        <v>18</v>
      </c>
      <c r="B7" s="1">
        <v>59487</v>
      </c>
      <c r="C7" s="2"/>
      <c r="D7" s="1">
        <v>1973</v>
      </c>
      <c r="E7" s="2"/>
      <c r="F7" s="1">
        <v>26680</v>
      </c>
      <c r="G7" s="1">
        <v>30834</v>
      </c>
      <c r="H7" s="1">
        <v>10330</v>
      </c>
      <c r="I7" s="2">
        <v>343</v>
      </c>
      <c r="J7" s="1">
        <v>750290</v>
      </c>
      <c r="K7" s="1">
        <v>130287</v>
      </c>
      <c r="L7" s="1">
        <v>5758736</v>
      </c>
      <c r="M7" s="46"/>
      <c r="N7" s="37">
        <f>IFERROR(B7/J7,0)</f>
        <v>7.9285343000706388E-2</v>
      </c>
      <c r="O7" s="38">
        <f>IFERROR(I7/H7,0)</f>
        <v>3.3204259438528561E-2</v>
      </c>
      <c r="P7" s="36">
        <f>D7*250</f>
        <v>493250</v>
      </c>
      <c r="Q7" s="39">
        <f>ABS(P7-B7)/B7</f>
        <v>7.2917276043505304</v>
      </c>
    </row>
    <row r="8" spans="1:17" ht="15" thickBot="1" x14ac:dyDescent="0.35">
      <c r="A8" s="41" t="s">
        <v>23</v>
      </c>
      <c r="B8" s="1">
        <v>53365</v>
      </c>
      <c r="C8" s="2"/>
      <c r="D8" s="1">
        <v>4468</v>
      </c>
      <c r="E8" s="2"/>
      <c r="F8" s="1">
        <v>38883</v>
      </c>
      <c r="G8" s="1">
        <v>10014</v>
      </c>
      <c r="H8" s="1">
        <v>14968</v>
      </c>
      <c r="I8" s="1">
        <v>1253</v>
      </c>
      <c r="J8" s="1">
        <v>1235514</v>
      </c>
      <c r="K8" s="1">
        <v>346540</v>
      </c>
      <c r="L8" s="1">
        <v>3565287</v>
      </c>
      <c r="M8" s="46"/>
      <c r="N8" s="37">
        <f>IFERROR(B8/J8,0)</f>
        <v>4.3192549821369892E-2</v>
      </c>
      <c r="O8" s="38">
        <f>IFERROR(I8/H8,0)</f>
        <v>8.3711918760021375E-2</v>
      </c>
      <c r="P8" s="36">
        <f>D8*250</f>
        <v>1117000</v>
      </c>
      <c r="Q8" s="39">
        <f>ABS(P8-B8)/B8</f>
        <v>19.931322027546145</v>
      </c>
    </row>
    <row r="9" spans="1:17" ht="15" thickBot="1" x14ac:dyDescent="0.35">
      <c r="A9" s="41" t="s">
        <v>43</v>
      </c>
      <c r="B9" s="1">
        <v>18249</v>
      </c>
      <c r="C9" s="2"/>
      <c r="D9" s="2">
        <v>609</v>
      </c>
      <c r="E9" s="2"/>
      <c r="F9" s="1">
        <v>9847</v>
      </c>
      <c r="G9" s="1">
        <v>7793</v>
      </c>
      <c r="H9" s="1">
        <v>18741</v>
      </c>
      <c r="I9" s="2">
        <v>625</v>
      </c>
      <c r="J9" s="1">
        <v>252602</v>
      </c>
      <c r="K9" s="1">
        <v>259408</v>
      </c>
      <c r="L9" s="1">
        <v>973764</v>
      </c>
      <c r="M9" s="46"/>
      <c r="N9" s="37">
        <f>IFERROR(B9/J9,0)</f>
        <v>7.2244083578118942E-2</v>
      </c>
      <c r="O9" s="38">
        <f>IFERROR(I9/H9,0)</f>
        <v>3.3349341017021507E-2</v>
      </c>
      <c r="P9" s="36">
        <f>D9*250</f>
        <v>152250</v>
      </c>
      <c r="Q9" s="39">
        <f>ABS(P9-B9)/B9</f>
        <v>7.3429228998849254</v>
      </c>
    </row>
    <row r="10" spans="1:17" ht="15" thickBot="1" x14ac:dyDescent="0.35">
      <c r="A10" s="41" t="s">
        <v>63</v>
      </c>
      <c r="B10" s="1">
        <v>14315</v>
      </c>
      <c r="C10" s="2"/>
      <c r="D10" s="2">
        <v>611</v>
      </c>
      <c r="E10" s="2"/>
      <c r="F10" s="1">
        <v>11366</v>
      </c>
      <c r="G10" s="1">
        <v>2338</v>
      </c>
      <c r="H10" s="1">
        <v>20283</v>
      </c>
      <c r="I10" s="2">
        <v>866</v>
      </c>
      <c r="J10" s="1">
        <v>313715</v>
      </c>
      <c r="K10" s="1">
        <v>444514</v>
      </c>
      <c r="L10" s="1">
        <v>705749</v>
      </c>
      <c r="M10" s="46"/>
      <c r="N10" s="37">
        <f>IFERROR(B10/J10,0)</f>
        <v>4.5630588272795369E-2</v>
      </c>
      <c r="O10" s="38">
        <f>IFERROR(I10/H10,0)</f>
        <v>4.2695853670561557E-2</v>
      </c>
      <c r="P10" s="36">
        <f>D10*250</f>
        <v>152750</v>
      </c>
      <c r="Q10" s="39">
        <f>ABS(P10-B10)/B10</f>
        <v>9.6706252183024795</v>
      </c>
    </row>
    <row r="11" spans="1:17" ht="15" thickBot="1" x14ac:dyDescent="0.35">
      <c r="A11" s="41" t="s">
        <v>13</v>
      </c>
      <c r="B11" s="1">
        <v>648269</v>
      </c>
      <c r="C11" s="2"/>
      <c r="D11" s="1">
        <v>11871</v>
      </c>
      <c r="E11" s="2"/>
      <c r="F11" s="1">
        <v>105123</v>
      </c>
      <c r="G11" s="1">
        <v>531275</v>
      </c>
      <c r="H11" s="1">
        <v>30183</v>
      </c>
      <c r="I11" s="2">
        <v>553</v>
      </c>
      <c r="J11" s="1">
        <v>4808756</v>
      </c>
      <c r="K11" s="1">
        <v>223895</v>
      </c>
      <c r="L11" s="1">
        <v>21477737</v>
      </c>
      <c r="M11" s="46"/>
      <c r="N11" s="37">
        <f>IFERROR(B11/J11,0)</f>
        <v>0.13481012552934687</v>
      </c>
      <c r="O11" s="38">
        <f>IFERROR(I11/H11,0)</f>
        <v>1.8321571745684658E-2</v>
      </c>
      <c r="P11" s="36">
        <f>D11*250</f>
        <v>2967750</v>
      </c>
      <c r="Q11" s="39">
        <f>ABS(P11-B11)/B11</f>
        <v>3.5779606922434977</v>
      </c>
    </row>
    <row r="12" spans="1:17" ht="15" thickBot="1" x14ac:dyDescent="0.35">
      <c r="A12" s="41" t="s">
        <v>16</v>
      </c>
      <c r="B12" s="1">
        <v>283807</v>
      </c>
      <c r="C12" s="2"/>
      <c r="D12" s="1">
        <v>6044</v>
      </c>
      <c r="E12" s="2"/>
      <c r="F12" s="1">
        <v>54821</v>
      </c>
      <c r="G12" s="1">
        <v>222942</v>
      </c>
      <c r="H12" s="1">
        <v>26730</v>
      </c>
      <c r="I12" s="2">
        <v>569</v>
      </c>
      <c r="J12" s="1">
        <v>2773293</v>
      </c>
      <c r="K12" s="1">
        <v>261202</v>
      </c>
      <c r="L12" s="1">
        <v>10617423</v>
      </c>
      <c r="M12" s="46"/>
      <c r="N12" s="37">
        <f>IFERROR(B12/J12,0)</f>
        <v>0.1023357431039562</v>
      </c>
      <c r="O12" s="38">
        <f>IFERROR(I12/H12,0)</f>
        <v>2.1286943509165733E-2</v>
      </c>
      <c r="P12" s="36">
        <f>D12*250</f>
        <v>1511000</v>
      </c>
      <c r="Q12" s="39">
        <f>ABS(P12-B12)/B12</f>
        <v>4.3240406332472423</v>
      </c>
    </row>
    <row r="13" spans="1:17" ht="13.5" thickBot="1" x14ac:dyDescent="0.35">
      <c r="A13" s="44" t="s">
        <v>64</v>
      </c>
      <c r="B13" s="1">
        <v>1619</v>
      </c>
      <c r="C13" s="2"/>
      <c r="D13" s="2">
        <v>14</v>
      </c>
      <c r="E13" s="2"/>
      <c r="F13" s="2">
        <v>744</v>
      </c>
      <c r="G13" s="2">
        <v>861</v>
      </c>
      <c r="H13" s="2"/>
      <c r="I13" s="2"/>
      <c r="J13" s="1">
        <v>40268</v>
      </c>
      <c r="K13" s="2"/>
      <c r="L13" s="2"/>
      <c r="M13" s="46"/>
      <c r="N13" s="37">
        <f>IFERROR(B13/J13,0)</f>
        <v>4.0205622330386409E-2</v>
      </c>
      <c r="O13" s="38">
        <f>IFERROR(I13/H13,0)</f>
        <v>0</v>
      </c>
      <c r="P13" s="36">
        <f>D13*250</f>
        <v>3500</v>
      </c>
      <c r="Q13" s="39">
        <f>ABS(P13-B13)/B13</f>
        <v>1.1618282890673255</v>
      </c>
    </row>
    <row r="14" spans="1:17" ht="15" thickBot="1" x14ac:dyDescent="0.35">
      <c r="A14" s="41" t="s">
        <v>47</v>
      </c>
      <c r="B14" s="1">
        <v>9959</v>
      </c>
      <c r="C14" s="2"/>
      <c r="D14" s="2">
        <v>86</v>
      </c>
      <c r="E14" s="2"/>
      <c r="F14" s="1">
        <v>3028</v>
      </c>
      <c r="G14" s="1">
        <v>6845</v>
      </c>
      <c r="H14" s="1">
        <v>7034</v>
      </c>
      <c r="I14" s="2">
        <v>61</v>
      </c>
      <c r="J14" s="1">
        <v>315191</v>
      </c>
      <c r="K14" s="1">
        <v>222613</v>
      </c>
      <c r="L14" s="1">
        <v>1415872</v>
      </c>
      <c r="M14" s="46"/>
      <c r="N14" s="37">
        <f>IFERROR(B14/J14,0)</f>
        <v>3.1596714373189588E-2</v>
      </c>
      <c r="O14" s="38">
        <f>IFERROR(I14/H14,0)</f>
        <v>8.6721637759454087E-3</v>
      </c>
      <c r="P14" s="36">
        <f>D14*250</f>
        <v>21500</v>
      </c>
      <c r="Q14" s="39">
        <f>ABS(P14-B14)/B14</f>
        <v>1.1588512902901897</v>
      </c>
    </row>
    <row r="15" spans="1:17" ht="15" thickBot="1" x14ac:dyDescent="0.35">
      <c r="A15" s="41" t="s">
        <v>49</v>
      </c>
      <c r="B15" s="1">
        <v>33741</v>
      </c>
      <c r="C15" s="2"/>
      <c r="D15" s="2">
        <v>385</v>
      </c>
      <c r="E15" s="2"/>
      <c r="F15" s="1">
        <v>16760</v>
      </c>
      <c r="G15" s="1">
        <v>16596</v>
      </c>
      <c r="H15" s="1">
        <v>18881</v>
      </c>
      <c r="I15" s="2">
        <v>215</v>
      </c>
      <c r="J15" s="1">
        <v>266742</v>
      </c>
      <c r="K15" s="1">
        <v>149263</v>
      </c>
      <c r="L15" s="1">
        <v>1787065</v>
      </c>
      <c r="M15" s="47"/>
      <c r="N15" s="37">
        <f>IFERROR(B15/J15,0)</f>
        <v>0.12649301572305824</v>
      </c>
      <c r="O15" s="38">
        <f>IFERROR(I15/H15,0)</f>
        <v>1.1387108733647582E-2</v>
      </c>
      <c r="P15" s="36">
        <f>D15*250</f>
        <v>96250</v>
      </c>
      <c r="Q15" s="39">
        <f>ABS(P15-B15)/B15</f>
        <v>1.8526125485314602</v>
      </c>
    </row>
    <row r="16" spans="1:17" ht="15" thickBot="1" x14ac:dyDescent="0.35">
      <c r="A16" s="41" t="s">
        <v>12</v>
      </c>
      <c r="B16" s="1">
        <v>252889</v>
      </c>
      <c r="C16" s="2"/>
      <c r="D16" s="1">
        <v>8398</v>
      </c>
      <c r="E16" s="2"/>
      <c r="F16" s="1">
        <v>196296</v>
      </c>
      <c r="G16" s="1">
        <v>48195</v>
      </c>
      <c r="H16" s="1">
        <v>19957</v>
      </c>
      <c r="I16" s="2">
        <v>663</v>
      </c>
      <c r="J16" s="1">
        <v>4447347</v>
      </c>
      <c r="K16" s="1">
        <v>350964</v>
      </c>
      <c r="L16" s="1">
        <v>12671821</v>
      </c>
      <c r="M16" s="46"/>
      <c r="N16" s="37">
        <f>IFERROR(B16/J16,0)</f>
        <v>5.6862889268590913E-2</v>
      </c>
      <c r="O16" s="38">
        <f>IFERROR(I16/H16,0)</f>
        <v>3.322142606604199E-2</v>
      </c>
      <c r="P16" s="36">
        <f>D16*250</f>
        <v>2099500</v>
      </c>
      <c r="Q16" s="39">
        <f>ABS(P16-B16)/B16</f>
        <v>7.3020613787076547</v>
      </c>
    </row>
    <row r="17" spans="1:17" ht="15" thickBot="1" x14ac:dyDescent="0.35">
      <c r="A17" s="41" t="s">
        <v>27</v>
      </c>
      <c r="B17" s="1">
        <v>100394</v>
      </c>
      <c r="C17" s="2"/>
      <c r="D17" s="1">
        <v>3368</v>
      </c>
      <c r="E17" s="2"/>
      <c r="F17" s="1">
        <v>77015</v>
      </c>
      <c r="G17" s="1">
        <v>20011</v>
      </c>
      <c r="H17" s="1">
        <v>14912</v>
      </c>
      <c r="I17" s="2">
        <v>500</v>
      </c>
      <c r="J17" s="1">
        <v>1551731</v>
      </c>
      <c r="K17" s="1">
        <v>230493</v>
      </c>
      <c r="L17" s="1">
        <v>6732219</v>
      </c>
      <c r="M17" s="46"/>
      <c r="N17" s="37">
        <f>IFERROR(B17/J17,0)</f>
        <v>6.4698069446315121E-2</v>
      </c>
      <c r="O17" s="38">
        <f>IFERROR(I17/H17,0)</f>
        <v>3.3530042918454933E-2</v>
      </c>
      <c r="P17" s="36">
        <f>D17*250</f>
        <v>842000</v>
      </c>
      <c r="Q17" s="39">
        <f>ABS(P17-B17)/B17</f>
        <v>7.386955395740781</v>
      </c>
    </row>
    <row r="18" spans="1:17" ht="15" thickBot="1" x14ac:dyDescent="0.35">
      <c r="A18" s="41" t="s">
        <v>41</v>
      </c>
      <c r="B18" s="1">
        <v>70537</v>
      </c>
      <c r="C18" s="43">
        <v>133</v>
      </c>
      <c r="D18" s="1">
        <v>1170</v>
      </c>
      <c r="E18" s="42">
        <v>2</v>
      </c>
      <c r="F18" s="1">
        <v>49892</v>
      </c>
      <c r="G18" s="1">
        <v>19475</v>
      </c>
      <c r="H18" s="1">
        <v>22357</v>
      </c>
      <c r="I18" s="2">
        <v>371</v>
      </c>
      <c r="J18" s="1">
        <v>671430</v>
      </c>
      <c r="K18" s="1">
        <v>212810</v>
      </c>
      <c r="L18" s="1">
        <v>3155070</v>
      </c>
      <c r="M18" s="46"/>
      <c r="N18" s="37">
        <f>IFERROR(B18/J18,0)</f>
        <v>0.10505488286195136</v>
      </c>
      <c r="O18" s="38">
        <f>IFERROR(I18/H18,0)</f>
        <v>1.6594355235496714E-2</v>
      </c>
      <c r="P18" s="36">
        <f>D18*250</f>
        <v>292500</v>
      </c>
      <c r="Q18" s="39">
        <f>ABS(P18-B18)/B18</f>
        <v>3.1467598565291977</v>
      </c>
    </row>
    <row r="19" spans="1:17" ht="15" thickBot="1" x14ac:dyDescent="0.35">
      <c r="A19" s="41" t="s">
        <v>45</v>
      </c>
      <c r="B19" s="1">
        <v>47380</v>
      </c>
      <c r="C19" s="2"/>
      <c r="D19" s="2">
        <v>485</v>
      </c>
      <c r="E19" s="2"/>
      <c r="F19" s="1">
        <v>28779</v>
      </c>
      <c r="G19" s="1">
        <v>18116</v>
      </c>
      <c r="H19" s="1">
        <v>16263</v>
      </c>
      <c r="I19" s="2">
        <v>166</v>
      </c>
      <c r="J19" s="1">
        <v>436686</v>
      </c>
      <c r="K19" s="1">
        <v>149893</v>
      </c>
      <c r="L19" s="1">
        <v>2913314</v>
      </c>
      <c r="M19" s="46"/>
      <c r="N19" s="37">
        <f>IFERROR(B19/J19,0)</f>
        <v>0.10849901302079755</v>
      </c>
      <c r="O19" s="38">
        <f>IFERROR(I19/H19,0)</f>
        <v>1.0207218840312365E-2</v>
      </c>
      <c r="P19" s="36">
        <f>D19*250</f>
        <v>121250</v>
      </c>
      <c r="Q19" s="39">
        <f>ABS(P19-B19)/B19</f>
        <v>1.5590966652596032</v>
      </c>
    </row>
    <row r="20" spans="1:17" ht="15" thickBot="1" x14ac:dyDescent="0.35">
      <c r="A20" s="41" t="s">
        <v>38</v>
      </c>
      <c r="B20" s="1">
        <v>53064</v>
      </c>
      <c r="C20" s="2"/>
      <c r="D20" s="2">
        <v>996</v>
      </c>
      <c r="E20" s="2"/>
      <c r="F20" s="1">
        <v>10648</v>
      </c>
      <c r="G20" s="1">
        <v>41420</v>
      </c>
      <c r="H20" s="1">
        <v>11877</v>
      </c>
      <c r="I20" s="2">
        <v>223</v>
      </c>
      <c r="J20" s="1">
        <v>927819</v>
      </c>
      <c r="K20" s="1">
        <v>207674</v>
      </c>
      <c r="L20" s="1">
        <v>4467673</v>
      </c>
      <c r="M20" s="46"/>
      <c r="N20" s="37">
        <f>IFERROR(B20/J20,0)</f>
        <v>5.7192189424877048E-2</v>
      </c>
      <c r="O20" s="38">
        <f>IFERROR(I20/H20,0)</f>
        <v>1.8775785130925319E-2</v>
      </c>
      <c r="P20" s="36">
        <f>D20*250</f>
        <v>249000</v>
      </c>
      <c r="Q20" s="39">
        <f>ABS(P20-B20)/B20</f>
        <v>3.6924468566259612</v>
      </c>
    </row>
    <row r="21" spans="1:17" ht="15" thickBot="1" x14ac:dyDescent="0.35">
      <c r="A21" s="41" t="s">
        <v>14</v>
      </c>
      <c r="B21" s="1">
        <v>153177</v>
      </c>
      <c r="C21" s="2"/>
      <c r="D21" s="1">
        <v>5105</v>
      </c>
      <c r="E21" s="2"/>
      <c r="F21" s="1">
        <v>134432</v>
      </c>
      <c r="G21" s="1">
        <v>13640</v>
      </c>
      <c r="H21" s="1">
        <v>32950</v>
      </c>
      <c r="I21" s="1">
        <v>1098</v>
      </c>
      <c r="J21" s="1">
        <v>1963333</v>
      </c>
      <c r="K21" s="1">
        <v>422332</v>
      </c>
      <c r="L21" s="1">
        <v>4648794</v>
      </c>
      <c r="M21" s="46"/>
      <c r="N21" s="37">
        <f>IFERROR(B21/J21,0)</f>
        <v>7.8018858746835104E-2</v>
      </c>
      <c r="O21" s="38">
        <f>IFERROR(I21/H21,0)</f>
        <v>3.3323216995447651E-2</v>
      </c>
      <c r="P21" s="36">
        <f>D21*250</f>
        <v>1276250</v>
      </c>
      <c r="Q21" s="39">
        <f>ABS(P21-B21)/B21</f>
        <v>7.3318644444009218</v>
      </c>
    </row>
    <row r="22" spans="1:17" ht="15" thickBot="1" x14ac:dyDescent="0.35">
      <c r="A22" s="41" t="s">
        <v>39</v>
      </c>
      <c r="B22" s="1">
        <v>4701</v>
      </c>
      <c r="C22" s="2"/>
      <c r="D22" s="2">
        <v>134</v>
      </c>
      <c r="E22" s="2"/>
      <c r="F22" s="1">
        <v>4076</v>
      </c>
      <c r="G22" s="2">
        <v>491</v>
      </c>
      <c r="H22" s="1">
        <v>3497</v>
      </c>
      <c r="I22" s="2">
        <v>100</v>
      </c>
      <c r="J22" s="1">
        <v>309465</v>
      </c>
      <c r="K22" s="1">
        <v>230220</v>
      </c>
      <c r="L22" s="1">
        <v>1344212</v>
      </c>
      <c r="M22" s="46"/>
      <c r="N22" s="37">
        <f>IFERROR(B22/J22,0)</f>
        <v>1.5190732393000825E-2</v>
      </c>
      <c r="O22" s="38">
        <f>IFERROR(I22/H22,0)</f>
        <v>2.8595939376608523E-2</v>
      </c>
      <c r="P22" s="36">
        <f>D22*250</f>
        <v>33500</v>
      </c>
      <c r="Q22" s="39">
        <f>ABS(P22-B22)/B22</f>
        <v>6.1261433737502662</v>
      </c>
    </row>
    <row r="23" spans="1:17" ht="15" thickBot="1" x14ac:dyDescent="0.35">
      <c r="A23" s="41" t="s">
        <v>26</v>
      </c>
      <c r="B23" s="1">
        <v>112883</v>
      </c>
      <c r="C23" s="2"/>
      <c r="D23" s="1">
        <v>3804</v>
      </c>
      <c r="E23" s="2"/>
      <c r="F23" s="1">
        <v>7112</v>
      </c>
      <c r="G23" s="1">
        <v>101967</v>
      </c>
      <c r="H23" s="1">
        <v>18672</v>
      </c>
      <c r="I23" s="2">
        <v>629</v>
      </c>
      <c r="J23" s="1">
        <v>2086609</v>
      </c>
      <c r="K23" s="1">
        <v>345140</v>
      </c>
      <c r="L23" s="1">
        <v>6045680</v>
      </c>
      <c r="M23" s="46"/>
      <c r="N23" s="37">
        <f>IFERROR(B23/J23,0)</f>
        <v>5.4098779407162532E-2</v>
      </c>
      <c r="O23" s="38">
        <f>IFERROR(I23/H23,0)</f>
        <v>3.3686803770351326E-2</v>
      </c>
      <c r="P23" s="36">
        <f>D23*250</f>
        <v>951000</v>
      </c>
      <c r="Q23" s="39">
        <f>ABS(P23-B23)/B23</f>
        <v>7.424652073385718</v>
      </c>
    </row>
    <row r="24" spans="1:17" ht="15" thickBot="1" x14ac:dyDescent="0.35">
      <c r="A24" s="41" t="s">
        <v>17</v>
      </c>
      <c r="B24" s="1">
        <v>122791</v>
      </c>
      <c r="C24" s="2"/>
      <c r="D24" s="1">
        <v>9133</v>
      </c>
      <c r="E24" s="2"/>
      <c r="F24" s="1">
        <v>105769</v>
      </c>
      <c r="G24" s="1">
        <v>7889</v>
      </c>
      <c r="H24" s="1">
        <v>17815</v>
      </c>
      <c r="I24" s="1">
        <v>1325</v>
      </c>
      <c r="J24" s="1">
        <v>2075770</v>
      </c>
      <c r="K24" s="1">
        <v>301163</v>
      </c>
      <c r="L24" s="1">
        <v>6892503</v>
      </c>
      <c r="M24" s="46"/>
      <c r="N24" s="37">
        <f>IFERROR(B24/J24,0)</f>
        <v>5.9154434258130717E-2</v>
      </c>
      <c r="O24" s="38">
        <f>IFERROR(I24/H24,0)</f>
        <v>7.4375526241930959E-2</v>
      </c>
      <c r="P24" s="36">
        <f>D24*250</f>
        <v>2283250</v>
      </c>
      <c r="Q24" s="39">
        <f>ABS(P24-B24)/B24</f>
        <v>17.594603839043579</v>
      </c>
    </row>
    <row r="25" spans="1:17" ht="15" thickBot="1" x14ac:dyDescent="0.35">
      <c r="A25" s="41" t="s">
        <v>11</v>
      </c>
      <c r="B25" s="1">
        <v>118403</v>
      </c>
      <c r="C25" s="2"/>
      <c r="D25" s="1">
        <v>6810</v>
      </c>
      <c r="E25" s="2"/>
      <c r="F25" s="1">
        <v>80678</v>
      </c>
      <c r="G25" s="1">
        <v>30915</v>
      </c>
      <c r="H25" s="1">
        <v>11856</v>
      </c>
      <c r="I25" s="2">
        <v>682</v>
      </c>
      <c r="J25" s="1">
        <v>3260767</v>
      </c>
      <c r="K25" s="1">
        <v>326506</v>
      </c>
      <c r="L25" s="1">
        <v>9986857</v>
      </c>
      <c r="M25" s="46"/>
      <c r="N25" s="37">
        <f>IFERROR(B25/J25,0)</f>
        <v>3.6311395447758153E-2</v>
      </c>
      <c r="O25" s="38">
        <f>IFERROR(I25/H25,0)</f>
        <v>5.7523616734143052E-2</v>
      </c>
      <c r="P25" s="36">
        <f>D25*250</f>
        <v>1702500</v>
      </c>
      <c r="Q25" s="39">
        <f>ABS(P25-B25)/B25</f>
        <v>13.378858643784364</v>
      </c>
    </row>
    <row r="26" spans="1:17" ht="15" thickBot="1" x14ac:dyDescent="0.35">
      <c r="A26" s="41" t="s">
        <v>32</v>
      </c>
      <c r="B26" s="1">
        <v>81225</v>
      </c>
      <c r="C26" s="2"/>
      <c r="D26" s="1">
        <v>1912</v>
      </c>
      <c r="E26" s="2"/>
      <c r="F26" s="1">
        <v>73403</v>
      </c>
      <c r="G26" s="1">
        <v>5910</v>
      </c>
      <c r="H26" s="1">
        <v>14403</v>
      </c>
      <c r="I26" s="2">
        <v>339</v>
      </c>
      <c r="J26" s="1">
        <v>1609618</v>
      </c>
      <c r="K26" s="1">
        <v>285412</v>
      </c>
      <c r="L26" s="1">
        <v>5639632</v>
      </c>
      <c r="M26" s="46"/>
      <c r="N26" s="37">
        <f>IFERROR(B26/J26,0)</f>
        <v>5.0462283597723187E-2</v>
      </c>
      <c r="O26" s="38">
        <f>IFERROR(I26/H26,0)</f>
        <v>2.3536763174338681E-2</v>
      </c>
      <c r="P26" s="36">
        <f>D26*250</f>
        <v>478000</v>
      </c>
      <c r="Q26" s="39">
        <f>ABS(P26-B26)/B26</f>
        <v>4.8848876577408431</v>
      </c>
    </row>
    <row r="27" spans="1:17" ht="15" thickBot="1" x14ac:dyDescent="0.35">
      <c r="A27" s="41" t="s">
        <v>30</v>
      </c>
      <c r="B27" s="1">
        <v>87130</v>
      </c>
      <c r="C27" s="2"/>
      <c r="D27" s="1">
        <v>2585</v>
      </c>
      <c r="E27" s="2"/>
      <c r="F27" s="1">
        <v>67918</v>
      </c>
      <c r="G27" s="1">
        <v>16627</v>
      </c>
      <c r="H27" s="1">
        <v>29276</v>
      </c>
      <c r="I27" s="2">
        <v>869</v>
      </c>
      <c r="J27" s="1">
        <v>653779</v>
      </c>
      <c r="K27" s="1">
        <v>219673</v>
      </c>
      <c r="L27" s="1">
        <v>2976149</v>
      </c>
      <c r="M27" s="46"/>
      <c r="N27" s="37">
        <f>IFERROR(B27/J27,0)</f>
        <v>0.13327133480885742</v>
      </c>
      <c r="O27" s="38">
        <f>IFERROR(I27/H27,0)</f>
        <v>2.9683016805574534E-2</v>
      </c>
      <c r="P27" s="36">
        <f>D27*250</f>
        <v>646250</v>
      </c>
      <c r="Q27" s="39">
        <f>ABS(P27-B27)/B27</f>
        <v>6.4170779295305866</v>
      </c>
    </row>
    <row r="28" spans="1:17" ht="15" thickBot="1" x14ac:dyDescent="0.35">
      <c r="A28" s="41" t="s">
        <v>35</v>
      </c>
      <c r="B28" s="1">
        <v>95990</v>
      </c>
      <c r="C28" s="2"/>
      <c r="D28" s="1">
        <v>1763</v>
      </c>
      <c r="E28" s="2"/>
      <c r="F28" s="1">
        <v>14412</v>
      </c>
      <c r="G28" s="1">
        <v>79815</v>
      </c>
      <c r="H28" s="1">
        <v>15640</v>
      </c>
      <c r="I28" s="2">
        <v>287</v>
      </c>
      <c r="J28" s="1">
        <v>1124543</v>
      </c>
      <c r="K28" s="1">
        <v>183227</v>
      </c>
      <c r="L28" s="1">
        <v>6137428</v>
      </c>
      <c r="M28" s="46"/>
      <c r="N28" s="37">
        <f>IFERROR(B28/J28,0)</f>
        <v>8.5359119215539112E-2</v>
      </c>
      <c r="O28" s="38">
        <f>IFERROR(I28/H28,0)</f>
        <v>1.8350383631713554E-2</v>
      </c>
      <c r="P28" s="36">
        <f>D28*250</f>
        <v>440750</v>
      </c>
      <c r="Q28" s="39">
        <f>ABS(P28-B28)/B28</f>
        <v>3.5916241275132825</v>
      </c>
    </row>
    <row r="29" spans="1:17" ht="15" thickBot="1" x14ac:dyDescent="0.35">
      <c r="A29" s="41" t="s">
        <v>51</v>
      </c>
      <c r="B29" s="1">
        <v>8316</v>
      </c>
      <c r="C29" s="2"/>
      <c r="D29" s="2">
        <v>118</v>
      </c>
      <c r="E29" s="2"/>
      <c r="F29" s="1">
        <v>6246</v>
      </c>
      <c r="G29" s="1">
        <v>1952</v>
      </c>
      <c r="H29" s="1">
        <v>7781</v>
      </c>
      <c r="I29" s="2">
        <v>110</v>
      </c>
      <c r="J29" s="1">
        <v>267125</v>
      </c>
      <c r="K29" s="1">
        <v>249935</v>
      </c>
      <c r="L29" s="1">
        <v>1068778</v>
      </c>
      <c r="M29" s="47"/>
      <c r="N29" s="37">
        <f>IFERROR(B29/J29,0)</f>
        <v>3.1131492746841367E-2</v>
      </c>
      <c r="O29" s="38">
        <f>IFERROR(I29/H29,0)</f>
        <v>1.4137000385554556E-2</v>
      </c>
      <c r="P29" s="36">
        <f>D29*250</f>
        <v>29500</v>
      </c>
      <c r="Q29" s="39">
        <f>ABS(P29-B29)/B29</f>
        <v>2.5473785473785475</v>
      </c>
    </row>
    <row r="30" spans="1:17" ht="15" thickBot="1" x14ac:dyDescent="0.35">
      <c r="A30" s="41" t="s">
        <v>50</v>
      </c>
      <c r="B30" s="1">
        <v>35975</v>
      </c>
      <c r="C30" s="2"/>
      <c r="D30" s="2">
        <v>404</v>
      </c>
      <c r="E30" s="2"/>
      <c r="F30" s="1">
        <v>27921</v>
      </c>
      <c r="G30" s="1">
        <v>7650</v>
      </c>
      <c r="H30" s="1">
        <v>18597</v>
      </c>
      <c r="I30" s="2">
        <v>209</v>
      </c>
      <c r="J30" s="1">
        <v>378793</v>
      </c>
      <c r="K30" s="1">
        <v>195819</v>
      </c>
      <c r="L30" s="1">
        <v>1934408</v>
      </c>
      <c r="M30" s="48"/>
      <c r="N30" s="37">
        <f>IFERROR(B30/J30,0)</f>
        <v>9.49727159688801E-2</v>
      </c>
      <c r="O30" s="38">
        <f>IFERROR(I30/H30,0)</f>
        <v>1.1238371780394687E-2</v>
      </c>
      <c r="P30" s="36">
        <f>D30*250</f>
        <v>101000</v>
      </c>
      <c r="Q30" s="39">
        <f>ABS(P30-B30)/B30</f>
        <v>1.8075052119527451</v>
      </c>
    </row>
    <row r="31" spans="1:17" ht="15" thickBot="1" x14ac:dyDescent="0.35">
      <c r="A31" s="41" t="s">
        <v>31</v>
      </c>
      <c r="B31" s="1">
        <v>71967</v>
      </c>
      <c r="C31" s="2"/>
      <c r="D31" s="1">
        <v>1393</v>
      </c>
      <c r="E31" s="2"/>
      <c r="F31" s="1">
        <v>34918</v>
      </c>
      <c r="G31" s="1">
        <v>35656</v>
      </c>
      <c r="H31" s="1">
        <v>23365</v>
      </c>
      <c r="I31" s="2">
        <v>452</v>
      </c>
      <c r="J31" s="1">
        <v>902801</v>
      </c>
      <c r="K31" s="1">
        <v>293102</v>
      </c>
      <c r="L31" s="1">
        <v>3080156</v>
      </c>
      <c r="M31" s="46"/>
      <c r="N31" s="37">
        <f>IFERROR(B31/J31,0)</f>
        <v>7.9715241786395899E-2</v>
      </c>
      <c r="O31" s="38">
        <f>IFERROR(I31/H31,0)</f>
        <v>1.9345174406163065E-2</v>
      </c>
      <c r="P31" s="36">
        <f>D31*250</f>
        <v>348250</v>
      </c>
      <c r="Q31" s="39">
        <f>ABS(P31-B31)/B31</f>
        <v>3.8390234412994846</v>
      </c>
    </row>
    <row r="32" spans="1:17" ht="15" thickBot="1" x14ac:dyDescent="0.35">
      <c r="A32" s="41" t="s">
        <v>42</v>
      </c>
      <c r="B32" s="1">
        <v>7476</v>
      </c>
      <c r="C32" s="2"/>
      <c r="D32" s="2">
        <v>433</v>
      </c>
      <c r="E32" s="2"/>
      <c r="F32" s="1">
        <v>6805</v>
      </c>
      <c r="G32" s="2">
        <v>238</v>
      </c>
      <c r="H32" s="1">
        <v>5498</v>
      </c>
      <c r="I32" s="2">
        <v>318</v>
      </c>
      <c r="J32" s="1">
        <v>252462</v>
      </c>
      <c r="K32" s="1">
        <v>185673</v>
      </c>
      <c r="L32" s="1">
        <v>1359711</v>
      </c>
      <c r="M32" s="46"/>
      <c r="N32" s="37">
        <f>IFERROR(B32/J32,0)</f>
        <v>2.9612377308268174E-2</v>
      </c>
      <c r="O32" s="38">
        <f>IFERROR(I32/H32,0)</f>
        <v>5.7839214259730813E-2</v>
      </c>
      <c r="P32" s="36">
        <f>D32*250</f>
        <v>108250</v>
      </c>
      <c r="Q32" s="39">
        <f>ABS(P32-B32)/B32</f>
        <v>13.479668271803103</v>
      </c>
    </row>
    <row r="33" spans="1:17" ht="15" thickBot="1" x14ac:dyDescent="0.35">
      <c r="A33" s="41" t="s">
        <v>8</v>
      </c>
      <c r="B33" s="1">
        <v>197859</v>
      </c>
      <c r="C33" s="2"/>
      <c r="D33" s="1">
        <v>16113</v>
      </c>
      <c r="E33" s="2"/>
      <c r="F33" s="1">
        <v>164104</v>
      </c>
      <c r="G33" s="1">
        <v>17642</v>
      </c>
      <c r="H33" s="1">
        <v>22276</v>
      </c>
      <c r="I33" s="1">
        <v>1814</v>
      </c>
      <c r="J33" s="1">
        <v>3054528</v>
      </c>
      <c r="K33" s="1">
        <v>343894</v>
      </c>
      <c r="L33" s="1">
        <v>8882190</v>
      </c>
      <c r="M33" s="46"/>
      <c r="N33" s="37">
        <f>IFERROR(B33/J33,0)</f>
        <v>6.4775638003645733E-2</v>
      </c>
      <c r="O33" s="38">
        <f>IFERROR(I33/H33,0)</f>
        <v>8.1432932303824743E-2</v>
      </c>
      <c r="P33" s="36">
        <f>D33*250</f>
        <v>4028250</v>
      </c>
      <c r="Q33" s="39">
        <f>ABS(P33-B33)/B33</f>
        <v>19.359195184449533</v>
      </c>
    </row>
    <row r="34" spans="1:17" ht="15" thickBot="1" x14ac:dyDescent="0.35">
      <c r="A34" s="41" t="s">
        <v>44</v>
      </c>
      <c r="B34" s="1">
        <v>26144</v>
      </c>
      <c r="C34" s="2"/>
      <c r="D34" s="2">
        <v>807</v>
      </c>
      <c r="E34" s="2"/>
      <c r="F34" s="1">
        <v>13604</v>
      </c>
      <c r="G34" s="1">
        <v>11733</v>
      </c>
      <c r="H34" s="1">
        <v>12468</v>
      </c>
      <c r="I34" s="2">
        <v>385</v>
      </c>
      <c r="J34" s="1">
        <v>795247</v>
      </c>
      <c r="K34" s="1">
        <v>379262</v>
      </c>
      <c r="L34" s="1">
        <v>2096829</v>
      </c>
      <c r="M34" s="46"/>
      <c r="N34" s="37">
        <f>IFERROR(B34/J34,0)</f>
        <v>3.28753204979082E-2</v>
      </c>
      <c r="O34" s="38">
        <f>IFERROR(I34/H34,0)</f>
        <v>3.0879050368944498E-2</v>
      </c>
      <c r="P34" s="36">
        <f>D34*250</f>
        <v>201750</v>
      </c>
      <c r="Q34" s="39">
        <f>ABS(P34-B34)/B34</f>
        <v>6.7168757649938797</v>
      </c>
    </row>
    <row r="35" spans="1:17" ht="15" thickBot="1" x14ac:dyDescent="0.35">
      <c r="A35" s="41" t="s">
        <v>7</v>
      </c>
      <c r="B35" s="1">
        <v>472472</v>
      </c>
      <c r="C35" s="2"/>
      <c r="D35" s="1">
        <v>33091</v>
      </c>
      <c r="E35" s="2"/>
      <c r="F35" s="1">
        <v>377378</v>
      </c>
      <c r="G35" s="1">
        <v>62003</v>
      </c>
      <c r="H35" s="1">
        <v>24287</v>
      </c>
      <c r="I35" s="1">
        <v>1701</v>
      </c>
      <c r="J35" s="1">
        <v>8855109</v>
      </c>
      <c r="K35" s="1">
        <v>455192</v>
      </c>
      <c r="L35" s="1">
        <v>19453561</v>
      </c>
      <c r="M35" s="46"/>
      <c r="N35" s="37">
        <f>IFERROR(B35/J35,0)</f>
        <v>5.3355864958861604E-2</v>
      </c>
      <c r="O35" s="38">
        <f>IFERROR(I35/H35,0)</f>
        <v>7.003746860460329E-2</v>
      </c>
      <c r="P35" s="36">
        <f>D35*250</f>
        <v>8272750</v>
      </c>
      <c r="Q35" s="39">
        <f>ABS(P35-B35)/B35</f>
        <v>16.509503208655751</v>
      </c>
    </row>
    <row r="36" spans="1:17" ht="15" thickBot="1" x14ac:dyDescent="0.35">
      <c r="A36" s="41" t="s">
        <v>24</v>
      </c>
      <c r="B36" s="1">
        <v>178417</v>
      </c>
      <c r="C36" s="2"/>
      <c r="D36" s="1">
        <v>2928</v>
      </c>
      <c r="E36" s="2"/>
      <c r="F36" s="1">
        <v>156652</v>
      </c>
      <c r="G36" s="1">
        <v>18837</v>
      </c>
      <c r="H36" s="1">
        <v>17011</v>
      </c>
      <c r="I36" s="2">
        <v>279</v>
      </c>
      <c r="J36" s="1">
        <v>2459582</v>
      </c>
      <c r="K36" s="1">
        <v>234512</v>
      </c>
      <c r="L36" s="1">
        <v>10488084</v>
      </c>
      <c r="M36" s="46"/>
      <c r="N36" s="37">
        <f>IFERROR(B36/J36,0)</f>
        <v>7.2539561600304447E-2</v>
      </c>
      <c r="O36" s="38">
        <f>IFERROR(I36/H36,0)</f>
        <v>1.6401152195638116E-2</v>
      </c>
      <c r="P36" s="36">
        <f>D36*250</f>
        <v>732000</v>
      </c>
      <c r="Q36" s="39">
        <f>ABS(P36-B36)/B36</f>
        <v>3.1027480565192778</v>
      </c>
    </row>
    <row r="37" spans="1:17" ht="15" thickBot="1" x14ac:dyDescent="0.35">
      <c r="A37" s="41" t="s">
        <v>53</v>
      </c>
      <c r="B37" s="1">
        <v>13801</v>
      </c>
      <c r="C37" s="2"/>
      <c r="D37" s="2">
        <v>156</v>
      </c>
      <c r="E37" s="2"/>
      <c r="F37" s="1">
        <v>11080</v>
      </c>
      <c r="G37" s="1">
        <v>2565</v>
      </c>
      <c r="H37" s="1">
        <v>18110</v>
      </c>
      <c r="I37" s="2">
        <v>205</v>
      </c>
      <c r="J37" s="1">
        <v>211898</v>
      </c>
      <c r="K37" s="1">
        <v>278059</v>
      </c>
      <c r="L37" s="1">
        <v>762062</v>
      </c>
      <c r="M37" s="46"/>
      <c r="N37" s="37">
        <f>IFERROR(B37/J37,0)</f>
        <v>6.5130392924897834E-2</v>
      </c>
      <c r="O37" s="38">
        <f>IFERROR(I37/H37,0)</f>
        <v>1.1319712865819989E-2</v>
      </c>
      <c r="P37" s="36">
        <f>D37*250</f>
        <v>39000</v>
      </c>
      <c r="Q37" s="39">
        <f>ABS(P37-B37)/B37</f>
        <v>1.8258821824505471</v>
      </c>
    </row>
    <row r="38" spans="1:17" ht="13.5" thickBot="1" x14ac:dyDescent="0.35">
      <c r="A38" s="44" t="s">
        <v>67</v>
      </c>
      <c r="B38" s="2">
        <v>58</v>
      </c>
      <c r="C38" s="2"/>
      <c r="D38" s="2">
        <v>2</v>
      </c>
      <c r="E38" s="2"/>
      <c r="F38" s="2">
        <v>29</v>
      </c>
      <c r="G38" s="2">
        <v>27</v>
      </c>
      <c r="H38" s="2"/>
      <c r="I38" s="2"/>
      <c r="J38" s="1">
        <v>17626</v>
      </c>
      <c r="K38" s="2"/>
      <c r="L38" s="2"/>
      <c r="M38" s="46"/>
      <c r="N38" s="37">
        <f>IFERROR(B38/J38,0)</f>
        <v>3.290593441506865E-3</v>
      </c>
      <c r="O38" s="38">
        <f>IFERROR(I38/H38,0)</f>
        <v>0</v>
      </c>
      <c r="P38" s="36">
        <f>D38*250</f>
        <v>500</v>
      </c>
      <c r="Q38" s="39">
        <f>ABS(P38-B38)/B38</f>
        <v>7.6206896551724137</v>
      </c>
    </row>
    <row r="39" spans="1:17" ht="15" thickBot="1" x14ac:dyDescent="0.35">
      <c r="A39" s="41" t="s">
        <v>21</v>
      </c>
      <c r="B39" s="1">
        <v>131419</v>
      </c>
      <c r="C39" s="2"/>
      <c r="D39" s="1">
        <v>4280</v>
      </c>
      <c r="E39" s="2"/>
      <c r="F39" s="1">
        <v>109248</v>
      </c>
      <c r="G39" s="1">
        <v>17891</v>
      </c>
      <c r="H39" s="1">
        <v>11243</v>
      </c>
      <c r="I39" s="2">
        <v>366</v>
      </c>
      <c r="J39" s="1">
        <v>2419192</v>
      </c>
      <c r="K39" s="1">
        <v>206961</v>
      </c>
      <c r="L39" s="1">
        <v>11689100</v>
      </c>
      <c r="M39" s="46"/>
      <c r="N39" s="37">
        <f>IFERROR(B39/J39,0)</f>
        <v>5.43235096676907E-2</v>
      </c>
      <c r="O39" s="38">
        <f>IFERROR(I39/H39,0)</f>
        <v>3.2553588899759851E-2</v>
      </c>
      <c r="P39" s="36">
        <f>D39*250</f>
        <v>1070000</v>
      </c>
      <c r="Q39" s="39">
        <f>ABS(P39-B39)/B39</f>
        <v>7.1418972903461446</v>
      </c>
    </row>
    <row r="40" spans="1:17" ht="15" thickBot="1" x14ac:dyDescent="0.35">
      <c r="A40" s="41" t="s">
        <v>46</v>
      </c>
      <c r="B40" s="1">
        <v>64220</v>
      </c>
      <c r="C40" s="2"/>
      <c r="D40" s="2">
        <v>853</v>
      </c>
      <c r="E40" s="2"/>
      <c r="F40" s="1">
        <v>53414</v>
      </c>
      <c r="G40" s="1">
        <v>9953</v>
      </c>
      <c r="H40" s="1">
        <v>16230</v>
      </c>
      <c r="I40" s="2">
        <v>216</v>
      </c>
      <c r="J40" s="1">
        <v>939500</v>
      </c>
      <c r="K40" s="1">
        <v>237429</v>
      </c>
      <c r="L40" s="1">
        <v>3956971</v>
      </c>
      <c r="M40" s="46"/>
      <c r="N40" s="37">
        <f>IFERROR(B40/J40,0)</f>
        <v>6.835550824906865E-2</v>
      </c>
      <c r="O40" s="38">
        <f>IFERROR(I40/H40,0)</f>
        <v>1.3308687615526803E-2</v>
      </c>
      <c r="P40" s="36">
        <f>D40*250</f>
        <v>213250</v>
      </c>
      <c r="Q40" s="39">
        <f>ABS(P40-B40)/B40</f>
        <v>2.3206166303332294</v>
      </c>
    </row>
    <row r="41" spans="1:17" ht="15" thickBot="1" x14ac:dyDescent="0.35">
      <c r="A41" s="41" t="s">
        <v>37</v>
      </c>
      <c r="B41" s="1">
        <v>28190</v>
      </c>
      <c r="C41" s="2"/>
      <c r="D41" s="2">
        <v>482</v>
      </c>
      <c r="E41" s="2"/>
      <c r="F41" s="1">
        <v>5198</v>
      </c>
      <c r="G41" s="1">
        <v>22510</v>
      </c>
      <c r="H41" s="1">
        <v>6684</v>
      </c>
      <c r="I41" s="2">
        <v>114</v>
      </c>
      <c r="J41" s="1">
        <v>588166</v>
      </c>
      <c r="K41" s="1">
        <v>139451</v>
      </c>
      <c r="L41" s="1">
        <v>4217737</v>
      </c>
      <c r="M41" s="46"/>
      <c r="N41" s="37">
        <f>IFERROR(B41/J41,0)</f>
        <v>4.7928645994498149E-2</v>
      </c>
      <c r="O41" s="38">
        <f>IFERROR(I41/H41,0)</f>
        <v>1.7055655296229804E-2</v>
      </c>
      <c r="P41" s="36">
        <f>D41*250</f>
        <v>120500</v>
      </c>
      <c r="Q41" s="39">
        <f>ABS(P41-B41)/B41</f>
        <v>3.2745654487406881</v>
      </c>
    </row>
    <row r="42" spans="1:17" ht="15" thickBot="1" x14ac:dyDescent="0.35">
      <c r="A42" s="41" t="s">
        <v>19</v>
      </c>
      <c r="B42" s="1">
        <v>144658</v>
      </c>
      <c r="C42" s="2"/>
      <c r="D42" s="1">
        <v>7874</v>
      </c>
      <c r="E42" s="2"/>
      <c r="F42" s="1">
        <v>114687</v>
      </c>
      <c r="G42" s="1">
        <v>22097</v>
      </c>
      <c r="H42" s="1">
        <v>11300</v>
      </c>
      <c r="I42" s="2">
        <v>615</v>
      </c>
      <c r="J42" s="1">
        <v>1752679</v>
      </c>
      <c r="K42" s="1">
        <v>136907</v>
      </c>
      <c r="L42" s="1">
        <v>12801989</v>
      </c>
      <c r="M42" s="46"/>
      <c r="N42" s="37">
        <f>IFERROR(B42/J42,0)</f>
        <v>8.253536443353289E-2</v>
      </c>
      <c r="O42" s="38">
        <f>IFERROR(I42/H42,0)</f>
        <v>5.442477876106195E-2</v>
      </c>
      <c r="P42" s="36">
        <f>D42*250</f>
        <v>1968500</v>
      </c>
      <c r="Q42" s="39">
        <f>ABS(P42-B42)/B42</f>
        <v>12.607958080437999</v>
      </c>
    </row>
    <row r="43" spans="1:17" ht="13.5" thickBot="1" x14ac:dyDescent="0.35">
      <c r="A43" s="44" t="s">
        <v>65</v>
      </c>
      <c r="B43" s="1">
        <v>35504</v>
      </c>
      <c r="C43" s="43">
        <v>129</v>
      </c>
      <c r="D43" s="2">
        <v>482</v>
      </c>
      <c r="E43" s="42">
        <v>5</v>
      </c>
      <c r="F43" s="1">
        <v>2267</v>
      </c>
      <c r="G43" s="1">
        <v>32755</v>
      </c>
      <c r="H43" s="1">
        <v>10483</v>
      </c>
      <c r="I43" s="2">
        <v>142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7.6505205000075419E-2</v>
      </c>
      <c r="O43" s="38">
        <f>IFERROR(I43/H43,0)</f>
        <v>1.3545740723075456E-2</v>
      </c>
      <c r="P43" s="36">
        <f>D43*250</f>
        <v>120500</v>
      </c>
      <c r="Q43" s="39">
        <f>ABS(P43-B43)/B43</f>
        <v>2.3939837764758902</v>
      </c>
    </row>
    <row r="44" spans="1:17" ht="15" thickBot="1" x14ac:dyDescent="0.35">
      <c r="A44" s="41" t="s">
        <v>40</v>
      </c>
      <c r="B44" s="1">
        <v>22243</v>
      </c>
      <c r="C44" s="2"/>
      <c r="D44" s="1">
        <v>1055</v>
      </c>
      <c r="E44" s="2"/>
      <c r="F44" s="1">
        <v>2147</v>
      </c>
      <c r="G44" s="1">
        <v>19041</v>
      </c>
      <c r="H44" s="1">
        <v>20997</v>
      </c>
      <c r="I44" s="2">
        <v>996</v>
      </c>
      <c r="J44" s="1">
        <v>557522</v>
      </c>
      <c r="K44" s="1">
        <v>526281</v>
      </c>
      <c r="L44" s="1">
        <v>1059361</v>
      </c>
      <c r="M44" s="46"/>
      <c r="N44" s="37">
        <f>IFERROR(B44/J44,0)</f>
        <v>3.9896183468993152E-2</v>
      </c>
      <c r="O44" s="38">
        <f>IFERROR(I44/H44,0)</f>
        <v>4.7435347906843832E-2</v>
      </c>
      <c r="P44" s="36">
        <f>D44*250</f>
        <v>263750</v>
      </c>
      <c r="Q44" s="39">
        <f>ABS(P44-B44)/B44</f>
        <v>10.85766308501551</v>
      </c>
    </row>
    <row r="45" spans="1:17" ht="15" thickBot="1" x14ac:dyDescent="0.35">
      <c r="A45" s="41" t="s">
        <v>25</v>
      </c>
      <c r="B45" s="1">
        <v>125607</v>
      </c>
      <c r="C45" s="2"/>
      <c r="D45" s="1">
        <v>2907</v>
      </c>
      <c r="E45" s="2"/>
      <c r="F45" s="1">
        <v>51431</v>
      </c>
      <c r="G45" s="1">
        <v>71269</v>
      </c>
      <c r="H45" s="1">
        <v>24396</v>
      </c>
      <c r="I45" s="2">
        <v>565</v>
      </c>
      <c r="J45" s="1">
        <v>1075129</v>
      </c>
      <c r="K45" s="1">
        <v>208815</v>
      </c>
      <c r="L45" s="1">
        <v>5148714</v>
      </c>
      <c r="M45" s="46"/>
      <c r="N45" s="37">
        <f>IFERROR(B45/J45,0)</f>
        <v>0.11682970136606863</v>
      </c>
      <c r="O45" s="38">
        <f>IFERROR(I45/H45,0)</f>
        <v>2.3159534349893426E-2</v>
      </c>
      <c r="P45" s="36">
        <f>D45*250</f>
        <v>726750</v>
      </c>
      <c r="Q45" s="39">
        <f>ABS(P45-B45)/B45</f>
        <v>4.7859036518665361</v>
      </c>
    </row>
    <row r="46" spans="1:17" ht="15" thickBot="1" x14ac:dyDescent="0.35">
      <c r="A46" s="41" t="s">
        <v>54</v>
      </c>
      <c r="B46" s="1">
        <v>15300</v>
      </c>
      <c r="C46" s="2"/>
      <c r="D46" s="2">
        <v>173</v>
      </c>
      <c r="E46" s="2"/>
      <c r="F46" s="1">
        <v>12235</v>
      </c>
      <c r="G46" s="1">
        <v>2892</v>
      </c>
      <c r="H46" s="1">
        <v>17295</v>
      </c>
      <c r="I46" s="2">
        <v>196</v>
      </c>
      <c r="J46" s="1">
        <v>156093</v>
      </c>
      <c r="K46" s="1">
        <v>176444</v>
      </c>
      <c r="L46" s="1">
        <v>884659</v>
      </c>
      <c r="M46" s="46"/>
      <c r="N46" s="37">
        <f>IFERROR(B46/J46,0)</f>
        <v>9.8018488977724819E-2</v>
      </c>
      <c r="O46" s="38">
        <f>IFERROR(I46/H46,0)</f>
        <v>1.1332755131540908E-2</v>
      </c>
      <c r="P46" s="36">
        <f>D46*250</f>
        <v>43250</v>
      </c>
      <c r="Q46" s="39">
        <f>ABS(P46-B46)/B46</f>
        <v>1.826797385620915</v>
      </c>
    </row>
    <row r="47" spans="1:17" ht="15" thickBot="1" x14ac:dyDescent="0.35">
      <c r="A47" s="41" t="s">
        <v>20</v>
      </c>
      <c r="B47" s="1">
        <v>165109</v>
      </c>
      <c r="C47" s="2"/>
      <c r="D47" s="1">
        <v>1869</v>
      </c>
      <c r="E47" s="2"/>
      <c r="F47" s="1">
        <v>146213</v>
      </c>
      <c r="G47" s="1">
        <v>17027</v>
      </c>
      <c r="H47" s="1">
        <v>24177</v>
      </c>
      <c r="I47" s="2">
        <v>274</v>
      </c>
      <c r="J47" s="1">
        <v>2340380</v>
      </c>
      <c r="K47" s="1">
        <v>342703</v>
      </c>
      <c r="L47" s="1">
        <v>6829174</v>
      </c>
      <c r="M47" s="46"/>
      <c r="N47" s="37">
        <f>IFERROR(B47/J47,0)</f>
        <v>7.0547945205479454E-2</v>
      </c>
      <c r="O47" s="38">
        <f>IFERROR(I47/H47,0)</f>
        <v>1.1333085163585225E-2</v>
      </c>
      <c r="P47" s="36">
        <f>D47*250</f>
        <v>467250</v>
      </c>
      <c r="Q47" s="39">
        <f>ABS(P47-B47)/B47</f>
        <v>1.8299487005553907</v>
      </c>
    </row>
    <row r="48" spans="1:17" ht="15" thickBot="1" x14ac:dyDescent="0.35">
      <c r="A48" s="41" t="s">
        <v>15</v>
      </c>
      <c r="B48" s="1">
        <v>668787</v>
      </c>
      <c r="C48" s="2"/>
      <c r="D48" s="1">
        <v>13819</v>
      </c>
      <c r="E48" s="2"/>
      <c r="F48" s="1">
        <v>568590</v>
      </c>
      <c r="G48" s="1">
        <v>86378</v>
      </c>
      <c r="H48" s="1">
        <v>23065</v>
      </c>
      <c r="I48" s="2">
        <v>477</v>
      </c>
      <c r="J48" s="1">
        <v>5753842</v>
      </c>
      <c r="K48" s="1">
        <v>198437</v>
      </c>
      <c r="L48" s="1">
        <v>28995881</v>
      </c>
      <c r="M48" s="46"/>
      <c r="N48" s="37">
        <f>IFERROR(B48/J48,0)</f>
        <v>0.11623311867096803</v>
      </c>
      <c r="O48" s="38">
        <f>IFERROR(I48/H48,0)</f>
        <v>2.0680685020593975E-2</v>
      </c>
      <c r="P48" s="36">
        <f>D48*250</f>
        <v>3454750</v>
      </c>
      <c r="Q48" s="39">
        <f>ABS(P48-B48)/B48</f>
        <v>4.1656955054449325</v>
      </c>
    </row>
    <row r="49" spans="1:17" ht="13.5" thickBot="1" x14ac:dyDescent="0.35">
      <c r="A49" s="55" t="s">
        <v>66</v>
      </c>
      <c r="B49" s="56">
        <v>1190</v>
      </c>
      <c r="C49" s="57"/>
      <c r="D49" s="57">
        <v>17</v>
      </c>
      <c r="E49" s="57"/>
      <c r="F49" s="56">
        <v>1069</v>
      </c>
      <c r="G49" s="57">
        <v>104</v>
      </c>
      <c r="H49" s="57"/>
      <c r="I49" s="57"/>
      <c r="J49" s="56">
        <v>17435</v>
      </c>
      <c r="K49" s="57"/>
      <c r="L49" s="57"/>
      <c r="M49" s="46"/>
      <c r="N49" s="37">
        <f>IFERROR(B49/J49,0)</f>
        <v>6.8253513048465733E-2</v>
      </c>
      <c r="O49" s="38">
        <f>IFERROR(I49/H49,0)</f>
        <v>0</v>
      </c>
      <c r="P49" s="36">
        <f>D49*250</f>
        <v>4250</v>
      </c>
      <c r="Q49" s="39">
        <f>ABS(P49-B49)/B49</f>
        <v>2.5714285714285716</v>
      </c>
    </row>
    <row r="50" spans="1:17" ht="15" thickBot="1" x14ac:dyDescent="0.35">
      <c r="A50" s="41" t="s">
        <v>28</v>
      </c>
      <c r="B50" s="1">
        <v>55033</v>
      </c>
      <c r="C50" s="2"/>
      <c r="D50" s="2">
        <v>423</v>
      </c>
      <c r="E50" s="2"/>
      <c r="F50" s="1">
        <v>46468</v>
      </c>
      <c r="G50" s="1">
        <v>8142</v>
      </c>
      <c r="H50" s="1">
        <v>17166</v>
      </c>
      <c r="I50" s="2">
        <v>132</v>
      </c>
      <c r="J50" s="1">
        <v>862865</v>
      </c>
      <c r="K50" s="1">
        <v>269144</v>
      </c>
      <c r="L50" s="1">
        <v>3205958</v>
      </c>
      <c r="M50" s="46"/>
      <c r="N50" s="37">
        <f>IFERROR(B50/J50,0)</f>
        <v>6.377938611486153E-2</v>
      </c>
      <c r="O50" s="38">
        <f>IFERROR(I50/H50,0)</f>
        <v>7.6896190143306538E-3</v>
      </c>
      <c r="P50" s="36">
        <f>D50*250</f>
        <v>105750</v>
      </c>
      <c r="Q50" s="39">
        <f>ABS(P50-B50)/B50</f>
        <v>0.92157432813039453</v>
      </c>
    </row>
    <row r="51" spans="1:17" ht="15" thickBot="1" x14ac:dyDescent="0.35">
      <c r="A51" s="41" t="s">
        <v>48</v>
      </c>
      <c r="B51" s="1">
        <v>1651</v>
      </c>
      <c r="C51" s="2"/>
      <c r="D51" s="2">
        <v>58</v>
      </c>
      <c r="E51" s="2"/>
      <c r="F51" s="1">
        <v>1465</v>
      </c>
      <c r="G51" s="2">
        <v>128</v>
      </c>
      <c r="H51" s="1">
        <v>2646</v>
      </c>
      <c r="I51" s="2">
        <v>93</v>
      </c>
      <c r="J51" s="1">
        <v>145993</v>
      </c>
      <c r="K51" s="1">
        <v>233967</v>
      </c>
      <c r="L51" s="1">
        <v>623989</v>
      </c>
      <c r="M51" s="46"/>
      <c r="N51" s="37">
        <f>IFERROR(B51/J51,0)</f>
        <v>1.1308761378970224E-2</v>
      </c>
      <c r="O51" s="38">
        <f>IFERROR(I51/H51,0)</f>
        <v>3.5147392290249435E-2</v>
      </c>
      <c r="P51" s="36">
        <f>D51*250</f>
        <v>14500</v>
      </c>
      <c r="Q51" s="39">
        <f>ABS(P51-B51)/B51</f>
        <v>7.7825560266505152</v>
      </c>
    </row>
    <row r="52" spans="1:17" ht="15" thickBot="1" x14ac:dyDescent="0.35">
      <c r="A52" s="41" t="s">
        <v>29</v>
      </c>
      <c r="B52" s="1">
        <v>127571</v>
      </c>
      <c r="C52" s="2"/>
      <c r="D52" s="1">
        <v>2684</v>
      </c>
      <c r="E52" s="2"/>
      <c r="F52" s="1">
        <v>15742</v>
      </c>
      <c r="G52" s="1">
        <v>109145</v>
      </c>
      <c r="H52" s="1">
        <v>14946</v>
      </c>
      <c r="I52" s="2">
        <v>314</v>
      </c>
      <c r="J52" s="1">
        <v>1809545</v>
      </c>
      <c r="K52" s="1">
        <v>212002</v>
      </c>
      <c r="L52" s="1">
        <v>8535519</v>
      </c>
      <c r="M52" s="46"/>
      <c r="N52" s="37">
        <f>IFERROR(B52/J52,0)</f>
        <v>7.0498937578230988E-2</v>
      </c>
      <c r="O52" s="38">
        <f>IFERROR(I52/H52,0)</f>
        <v>2.1008965609527634E-2</v>
      </c>
      <c r="P52" s="36">
        <f>D52*250</f>
        <v>671000</v>
      </c>
      <c r="Q52" s="39">
        <f>ABS(P52-B52)/B52</f>
        <v>4.2598161024057193</v>
      </c>
    </row>
    <row r="53" spans="1:17" ht="15" thickBot="1" x14ac:dyDescent="0.35">
      <c r="A53" s="41" t="s">
        <v>9</v>
      </c>
      <c r="B53" s="1">
        <v>79509</v>
      </c>
      <c r="C53" s="2"/>
      <c r="D53" s="1">
        <v>1953</v>
      </c>
      <c r="E53" s="2"/>
      <c r="F53" s="1">
        <v>33379</v>
      </c>
      <c r="G53" s="1">
        <v>44177</v>
      </c>
      <c r="H53" s="1">
        <v>10441</v>
      </c>
      <c r="I53" s="2">
        <v>256</v>
      </c>
      <c r="J53" s="1">
        <v>1573044</v>
      </c>
      <c r="K53" s="1">
        <v>206575</v>
      </c>
      <c r="L53" s="1">
        <v>7614893</v>
      </c>
      <c r="M53" s="46"/>
      <c r="N53" s="37">
        <f>IFERROR(B53/J53,0)</f>
        <v>5.0544676436259886E-2</v>
      </c>
      <c r="O53" s="38">
        <f>IFERROR(I53/H53,0)</f>
        <v>2.4518724260128341E-2</v>
      </c>
      <c r="P53" s="36">
        <f>D53*250</f>
        <v>488250</v>
      </c>
      <c r="Q53" s="39">
        <f>ABS(P53-B53)/B53</f>
        <v>5.1408142474436858</v>
      </c>
    </row>
    <row r="54" spans="1:17" ht="15" thickBot="1" x14ac:dyDescent="0.35">
      <c r="A54" s="41" t="s">
        <v>56</v>
      </c>
      <c r="B54" s="1">
        <v>11575</v>
      </c>
      <c r="C54" s="2"/>
      <c r="D54" s="2">
        <v>247</v>
      </c>
      <c r="E54" s="2"/>
      <c r="F54" s="1">
        <v>8581</v>
      </c>
      <c r="G54" s="1">
        <v>2747</v>
      </c>
      <c r="H54" s="1">
        <v>6459</v>
      </c>
      <c r="I54" s="2">
        <v>138</v>
      </c>
      <c r="J54" s="1">
        <v>461558</v>
      </c>
      <c r="K54" s="1">
        <v>257545</v>
      </c>
      <c r="L54" s="1">
        <v>1792147</v>
      </c>
      <c r="M54" s="46"/>
      <c r="N54" s="37">
        <f>IFERROR(B54/J54,0)</f>
        <v>2.5078105026887194E-2</v>
      </c>
      <c r="O54" s="38">
        <f>IFERROR(I54/H54,0)</f>
        <v>2.1365536460752437E-2</v>
      </c>
      <c r="P54" s="36">
        <f>D54*250</f>
        <v>61750</v>
      </c>
      <c r="Q54" s="39">
        <f>ABS(P54-B54)/B54</f>
        <v>4.3347732181425487</v>
      </c>
    </row>
    <row r="55" spans="1:17" ht="15" thickBot="1" x14ac:dyDescent="0.35">
      <c r="A55" s="41" t="s">
        <v>22</v>
      </c>
      <c r="B55" s="1">
        <v>81760</v>
      </c>
      <c r="C55" s="2"/>
      <c r="D55" s="1">
        <v>1168</v>
      </c>
      <c r="E55" s="2"/>
      <c r="F55" s="1">
        <v>72478</v>
      </c>
      <c r="G55" s="1">
        <v>8114</v>
      </c>
      <c r="H55" s="1">
        <v>14042</v>
      </c>
      <c r="I55" s="2">
        <v>201</v>
      </c>
      <c r="J55" s="1">
        <v>1308553</v>
      </c>
      <c r="K55" s="1">
        <v>224743</v>
      </c>
      <c r="L55" s="1">
        <v>5822434</v>
      </c>
      <c r="M55" s="46"/>
      <c r="N55" s="37">
        <f>IFERROR(B55/J55,0)</f>
        <v>6.2481229266220017E-2</v>
      </c>
      <c r="O55" s="38">
        <f>IFERROR(I55/H55,0)</f>
        <v>1.4314200256373736E-2</v>
      </c>
      <c r="P55" s="36">
        <f>D55*250</f>
        <v>292000</v>
      </c>
      <c r="Q55" s="39">
        <f>ABS(P55-B55)/B55</f>
        <v>2.5714285714285716</v>
      </c>
    </row>
    <row r="56" spans="1:17" ht="15" thickBot="1" x14ac:dyDescent="0.35">
      <c r="A56" s="51" t="s">
        <v>55</v>
      </c>
      <c r="B56" s="29">
        <v>4032</v>
      </c>
      <c r="C56" s="13"/>
      <c r="D56" s="13">
        <v>42</v>
      </c>
      <c r="E56" s="13"/>
      <c r="F56" s="29">
        <v>3416</v>
      </c>
      <c r="G56" s="13">
        <v>574</v>
      </c>
      <c r="H56" s="29">
        <v>6967</v>
      </c>
      <c r="I56" s="13">
        <v>73</v>
      </c>
      <c r="J56" s="29">
        <v>121963</v>
      </c>
      <c r="K56" s="29">
        <v>210732</v>
      </c>
      <c r="L56" s="29">
        <v>578759</v>
      </c>
      <c r="M56" s="46"/>
      <c r="N56" s="37">
        <f>IFERROR(B56/J56,0)</f>
        <v>3.3059206480653969E-2</v>
      </c>
      <c r="O56" s="38">
        <f>IFERROR(I56/H56,0)</f>
        <v>1.04779675613607E-2</v>
      </c>
      <c r="P56" s="36">
        <f>D56*250</f>
        <v>10500</v>
      </c>
      <c r="Q56" s="39">
        <f>ABS(P56-B56)/B56</f>
        <v>1.6041666666666667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49181027-8243-4850-A1E5-E69AFB0EE62B}"/>
    <hyperlink ref="A48" r:id="rId2" display="https://www.worldometers.info/coronavirus/usa/texas/" xr:uid="{3CA9B36B-010B-418E-996D-AF4F61CAC89D}"/>
    <hyperlink ref="A11" r:id="rId3" display="https://www.worldometers.info/coronavirus/usa/florida/" xr:uid="{A9DD35B4-ABE5-411B-BEE3-D0060606C269}"/>
    <hyperlink ref="A35" r:id="rId4" display="https://www.worldometers.info/coronavirus/usa/new-york/" xr:uid="{469587CC-D5F6-4DEF-8032-E52BD3167F36}"/>
    <hyperlink ref="A12" r:id="rId5" display="https://www.worldometers.info/coronavirus/usa/georgia/" xr:uid="{F363FD99-4B1A-41F8-9789-806EB4CB315D}"/>
    <hyperlink ref="A16" r:id="rId6" display="https://www.worldometers.info/coronavirus/usa/illinois/" xr:uid="{081B9B8D-3D26-467D-80EA-69C8ED852EA3}"/>
    <hyperlink ref="A4" r:id="rId7" display="https://www.worldometers.info/coronavirus/usa/arizona/" xr:uid="{D9A5688D-3D99-4086-8494-61D7246AB704}"/>
    <hyperlink ref="A33" r:id="rId8" display="https://www.worldometers.info/coronavirus/usa/new-jersey/" xr:uid="{5EB19D72-788F-4B2F-9D2F-A428E5F0246F}"/>
    <hyperlink ref="A36" r:id="rId9" display="https://www.worldometers.info/coronavirus/usa/north-carolina/" xr:uid="{3DE9BCD8-A0B2-432E-B873-59F58276EB25}"/>
    <hyperlink ref="A47" r:id="rId10" display="https://www.worldometers.info/coronavirus/usa/tennessee/" xr:uid="{DF642D7C-C738-4EE1-B232-829696D47660}"/>
    <hyperlink ref="A21" r:id="rId11" display="https://www.worldometers.info/coronavirus/usa/louisiana/" xr:uid="{8695A13A-EB99-4FBE-BCC3-3AA95202B3B0}"/>
    <hyperlink ref="A42" r:id="rId12" display="https://www.worldometers.info/coronavirus/usa/pennsylvania/" xr:uid="{D5604F06-95B4-434F-A129-7722EDF60F73}"/>
    <hyperlink ref="A2" r:id="rId13" display="https://www.worldometers.info/coronavirus/usa/alabama/" xr:uid="{2CDFBEF3-FDE5-46A6-A33B-548B78515DBF}"/>
    <hyperlink ref="A39" r:id="rId14" display="https://www.worldometers.info/coronavirus/usa/ohio/" xr:uid="{562D2E88-801C-494C-9673-AA52EF76D676}"/>
    <hyperlink ref="A52" r:id="rId15" display="https://www.worldometers.info/coronavirus/usa/virginia/" xr:uid="{9CA040EB-2D13-4592-8BCD-207ECFB69B9A}"/>
    <hyperlink ref="A45" r:id="rId16" display="https://www.worldometers.info/coronavirus/usa/south-carolina/" xr:uid="{DAA0C887-B379-4A68-AE48-00F02E89595E}"/>
    <hyperlink ref="A24" r:id="rId17" display="https://www.worldometers.info/coronavirus/usa/massachusetts/" xr:uid="{DF17B672-DE6E-452A-B0BE-A35457764F26}"/>
    <hyperlink ref="A25" r:id="rId18" display="https://www.worldometers.info/coronavirus/usa/michigan/" xr:uid="{8DEA5C46-4A1D-4F7D-AF1B-485904E31804}"/>
    <hyperlink ref="A23" r:id="rId19" display="https://www.worldometers.info/coronavirus/usa/maryland/" xr:uid="{80DC7975-E144-420B-9160-600AC467123A}"/>
    <hyperlink ref="A17" r:id="rId20" display="https://www.worldometers.info/coronavirus/usa/indiana/" xr:uid="{0B4D7F02-B3F5-469B-B24B-327306F7727F}"/>
    <hyperlink ref="A28" r:id="rId21" display="https://www.worldometers.info/coronavirus/usa/missouri/" xr:uid="{5A62BE52-198A-4B81-9F2C-4A47F7680357}"/>
    <hyperlink ref="A27" r:id="rId22" display="https://www.worldometers.info/coronavirus/usa/mississippi/" xr:uid="{75B5064F-66E8-408A-89DE-EA14A3CBD929}"/>
    <hyperlink ref="A55" r:id="rId23" display="https://www.worldometers.info/coronavirus/usa/wisconsin/" xr:uid="{D838AEB7-C133-4E80-BECE-4EF32D56D573}"/>
    <hyperlink ref="A26" r:id="rId24" display="https://www.worldometers.info/coronavirus/usa/minnesota/" xr:uid="{D9CE4109-8806-493E-868A-FD8BE805D1B3}"/>
    <hyperlink ref="A53" r:id="rId25" display="https://www.worldometers.info/coronavirus/usa/washington/" xr:uid="{5A2DF638-7530-4C3F-9C80-B31F068F1B13}"/>
    <hyperlink ref="A31" r:id="rId26" display="https://www.worldometers.info/coronavirus/usa/nevada/" xr:uid="{1889E901-698C-40BD-BB3C-577E7639F75B}"/>
    <hyperlink ref="A18" r:id="rId27" display="https://www.worldometers.info/coronavirus/usa/iowa/" xr:uid="{003A7CA2-5D84-4F02-BEB9-2C5A8F0073E2}"/>
    <hyperlink ref="A5" r:id="rId28" display="https://www.worldometers.info/coronavirus/usa/arkansas/" xr:uid="{38BE14CF-3A64-4D12-8012-0A432CF3F18F}"/>
    <hyperlink ref="A40" r:id="rId29" display="https://www.worldometers.info/coronavirus/usa/oklahoma/" xr:uid="{93A9D89C-B04E-4D4F-ADF8-F75E60FAA9D5}"/>
    <hyperlink ref="A7" r:id="rId30" display="https://www.worldometers.info/coronavirus/usa/colorado/" xr:uid="{3EC4119B-4D60-45D9-A378-AAD3CDE5D6AB}"/>
    <hyperlink ref="A50" r:id="rId31" display="https://www.worldometers.info/coronavirus/usa/utah/" xr:uid="{4B271079-3816-4F5B-9E1C-61E06D518B5F}"/>
    <hyperlink ref="A8" r:id="rId32" display="https://www.worldometers.info/coronavirus/usa/connecticut/" xr:uid="{418B2CBA-965C-408D-B06D-ADB68D94EE73}"/>
    <hyperlink ref="A20" r:id="rId33" display="https://www.worldometers.info/coronavirus/usa/kentucky/" xr:uid="{AE322C2A-C1D8-41D2-9B4D-325807CF431A}"/>
    <hyperlink ref="A19" r:id="rId34" display="https://www.worldometers.info/coronavirus/usa/kansas/" xr:uid="{E6B389A8-0697-4ECE-8646-32CFF467C525}"/>
    <hyperlink ref="A30" r:id="rId35" display="https://www.worldometers.info/coronavirus/usa/nebraska/" xr:uid="{FD5333C3-9369-40B0-B69B-7069D7D3F009}"/>
    <hyperlink ref="A15" r:id="rId36" display="https://www.worldometers.info/coronavirus/usa/idaho/" xr:uid="{B4F7EC33-2078-47D9-BC75-BD8798B5F79A}"/>
    <hyperlink ref="A41" r:id="rId37" display="https://www.worldometers.info/coronavirus/usa/oregon/" xr:uid="{9D089C7C-0F2B-433F-84A9-8B0EC5156CDF}"/>
    <hyperlink ref="A34" r:id="rId38" display="https://www.worldometers.info/coronavirus/usa/new-mexico/" xr:uid="{8763E01E-1BAC-4F5D-BB2B-A7E69BD13105}"/>
    <hyperlink ref="A44" r:id="rId39" display="https://www.worldometers.info/coronavirus/usa/rhode-island/" xr:uid="{5F6A40B3-FD67-42AC-9DDB-BEFC477D702C}"/>
    <hyperlink ref="A9" r:id="rId40" display="https://www.worldometers.info/coronavirus/usa/delaware/" xr:uid="{BA4E5070-42FA-4C37-A8EC-91448705712F}"/>
    <hyperlink ref="A46" r:id="rId41" display="https://www.worldometers.info/coronavirus/usa/south-dakota/" xr:uid="{2514E27E-C279-43E8-B0C2-616CA1E79EA5}"/>
    <hyperlink ref="A10" r:id="rId42" display="https://www.worldometers.info/coronavirus/usa/district-of-columbia/" xr:uid="{9298DEB2-C8E3-4E22-BA8C-6B190B0C8DA7}"/>
    <hyperlink ref="A37" r:id="rId43" display="https://www.worldometers.info/coronavirus/usa/north-dakota/" xr:uid="{3C45FBD8-6E8A-4774-A914-ECB853366325}"/>
    <hyperlink ref="A54" r:id="rId44" display="https://www.worldometers.info/coronavirus/usa/west-virginia/" xr:uid="{06767D54-3036-4644-93F6-7D9F2CDF664E}"/>
    <hyperlink ref="A14" r:id="rId45" display="https://www.worldometers.info/coronavirus/usa/hawaii/" xr:uid="{0FBB94BD-89FA-4B4E-87DC-2C0CAADBBDD4}"/>
    <hyperlink ref="A29" r:id="rId46" display="https://www.worldometers.info/coronavirus/usa/montana/" xr:uid="{BC5610F6-2BAC-45ED-BE85-32E5A8BFD168}"/>
    <hyperlink ref="A32" r:id="rId47" display="https://www.worldometers.info/coronavirus/usa/new-hampshire/" xr:uid="{C601F182-75AB-4450-A432-B449C01FE301}"/>
    <hyperlink ref="A3" r:id="rId48" display="https://www.worldometers.info/coronavirus/usa/alaska/" xr:uid="{E51E2268-ECDA-4DE4-A68E-68326E40DE14}"/>
    <hyperlink ref="A22" r:id="rId49" display="https://www.worldometers.info/coronavirus/usa/maine/" xr:uid="{BC3E6876-C9AE-42A2-86C2-166293801881}"/>
    <hyperlink ref="A56" r:id="rId50" display="https://www.worldometers.info/coronavirus/usa/wyoming/" xr:uid="{3B2251EB-FC43-4512-AF6F-F4B50B0438D9}"/>
    <hyperlink ref="A51" r:id="rId51" display="https://www.worldometers.info/coronavirus/usa/vermont/" xr:uid="{0E9E7567-7CB8-4BDE-8682-9D6A36D2B36D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2276</v>
      </c>
    </row>
    <row r="3" spans="1:2" ht="15" thickBot="1" x14ac:dyDescent="0.4">
      <c r="A3" s="41" t="s">
        <v>52</v>
      </c>
      <c r="B3" s="31">
        <v>42</v>
      </c>
    </row>
    <row r="4" spans="1:2" ht="15" thickBot="1" x14ac:dyDescent="0.4">
      <c r="A4" s="41" t="s">
        <v>33</v>
      </c>
      <c r="B4" s="31">
        <v>5219</v>
      </c>
    </row>
    <row r="5" spans="1:2" ht="15" thickBot="1" x14ac:dyDescent="0.4">
      <c r="A5" s="41" t="s">
        <v>34</v>
      </c>
      <c r="B5" s="31">
        <v>908</v>
      </c>
    </row>
    <row r="6" spans="1:2" ht="15" thickBot="1" x14ac:dyDescent="0.4">
      <c r="A6" s="41" t="s">
        <v>10</v>
      </c>
      <c r="B6" s="31">
        <v>13763</v>
      </c>
    </row>
    <row r="7" spans="1:2" ht="15" thickBot="1" x14ac:dyDescent="0.4">
      <c r="A7" s="41" t="s">
        <v>18</v>
      </c>
      <c r="B7" s="31">
        <v>1973</v>
      </c>
    </row>
    <row r="8" spans="1:2" ht="15" thickBot="1" x14ac:dyDescent="0.4">
      <c r="A8" s="41" t="s">
        <v>23</v>
      </c>
      <c r="B8" s="31">
        <v>4468</v>
      </c>
    </row>
    <row r="9" spans="1:2" ht="15" thickBot="1" x14ac:dyDescent="0.4">
      <c r="A9" s="41" t="s">
        <v>43</v>
      </c>
      <c r="B9" s="31">
        <v>609</v>
      </c>
    </row>
    <row r="10" spans="1:2" ht="29.5" thickBot="1" x14ac:dyDescent="0.4">
      <c r="A10" s="41" t="s">
        <v>63</v>
      </c>
      <c r="B10" s="31">
        <v>611</v>
      </c>
    </row>
    <row r="11" spans="1:2" ht="15" thickBot="1" x14ac:dyDescent="0.4">
      <c r="A11" s="41" t="s">
        <v>13</v>
      </c>
      <c r="B11" s="31">
        <v>11871</v>
      </c>
    </row>
    <row r="12" spans="1:2" ht="15" thickBot="1" x14ac:dyDescent="0.4">
      <c r="A12" s="41" t="s">
        <v>16</v>
      </c>
      <c r="B12" s="31">
        <v>6044</v>
      </c>
    </row>
    <row r="13" spans="1:2" ht="15" thickBot="1" x14ac:dyDescent="0.4">
      <c r="A13" s="44" t="s">
        <v>64</v>
      </c>
      <c r="B13" s="31">
        <v>14</v>
      </c>
    </row>
    <row r="14" spans="1:2" ht="15" thickBot="1" x14ac:dyDescent="0.4">
      <c r="A14" s="41" t="s">
        <v>47</v>
      </c>
      <c r="B14" s="31">
        <v>86</v>
      </c>
    </row>
    <row r="15" spans="1:2" ht="15" thickBot="1" x14ac:dyDescent="0.4">
      <c r="A15" s="41" t="s">
        <v>49</v>
      </c>
      <c r="B15" s="31">
        <v>385</v>
      </c>
    </row>
    <row r="16" spans="1:2" ht="15" thickBot="1" x14ac:dyDescent="0.4">
      <c r="A16" s="41" t="s">
        <v>12</v>
      </c>
      <c r="B16" s="31">
        <v>8398</v>
      </c>
    </row>
    <row r="17" spans="1:2" ht="15" thickBot="1" x14ac:dyDescent="0.4">
      <c r="A17" s="41" t="s">
        <v>27</v>
      </c>
      <c r="B17" s="31">
        <v>3368</v>
      </c>
    </row>
    <row r="18" spans="1:2" ht="15" thickBot="1" x14ac:dyDescent="0.4">
      <c r="A18" s="41" t="s">
        <v>41</v>
      </c>
      <c r="B18" s="31">
        <v>1170</v>
      </c>
    </row>
    <row r="19" spans="1:2" ht="15" thickBot="1" x14ac:dyDescent="0.4">
      <c r="A19" s="41" t="s">
        <v>45</v>
      </c>
      <c r="B19" s="31">
        <v>485</v>
      </c>
    </row>
    <row r="20" spans="1:2" ht="15" thickBot="1" x14ac:dyDescent="0.4">
      <c r="A20" s="41" t="s">
        <v>38</v>
      </c>
      <c r="B20" s="31">
        <v>996</v>
      </c>
    </row>
    <row r="21" spans="1:2" ht="15" thickBot="1" x14ac:dyDescent="0.4">
      <c r="A21" s="41" t="s">
        <v>14</v>
      </c>
      <c r="B21" s="31">
        <v>5105</v>
      </c>
    </row>
    <row r="22" spans="1:2" ht="15" thickBot="1" x14ac:dyDescent="0.4">
      <c r="A22" s="41" t="s">
        <v>39</v>
      </c>
      <c r="B22" s="31">
        <v>134</v>
      </c>
    </row>
    <row r="23" spans="1:2" ht="15" thickBot="1" x14ac:dyDescent="0.4">
      <c r="A23" s="41" t="s">
        <v>26</v>
      </c>
      <c r="B23" s="31">
        <v>3804</v>
      </c>
    </row>
    <row r="24" spans="1:2" ht="15" thickBot="1" x14ac:dyDescent="0.4">
      <c r="A24" s="41" t="s">
        <v>17</v>
      </c>
      <c r="B24" s="31">
        <v>9133</v>
      </c>
    </row>
    <row r="25" spans="1:2" ht="15" thickBot="1" x14ac:dyDescent="0.4">
      <c r="A25" s="41" t="s">
        <v>11</v>
      </c>
      <c r="B25" s="31">
        <v>6810</v>
      </c>
    </row>
    <row r="26" spans="1:2" ht="15" thickBot="1" x14ac:dyDescent="0.4">
      <c r="A26" s="41" t="s">
        <v>32</v>
      </c>
      <c r="B26" s="31">
        <v>1912</v>
      </c>
    </row>
    <row r="27" spans="1:2" ht="15" thickBot="1" x14ac:dyDescent="0.4">
      <c r="A27" s="41" t="s">
        <v>30</v>
      </c>
      <c r="B27" s="31">
        <v>2585</v>
      </c>
    </row>
    <row r="28" spans="1:2" ht="15" thickBot="1" x14ac:dyDescent="0.4">
      <c r="A28" s="41" t="s">
        <v>35</v>
      </c>
      <c r="B28" s="31">
        <v>1763</v>
      </c>
    </row>
    <row r="29" spans="1:2" ht="15" thickBot="1" x14ac:dyDescent="0.4">
      <c r="A29" s="41" t="s">
        <v>51</v>
      </c>
      <c r="B29" s="31">
        <v>118</v>
      </c>
    </row>
    <row r="30" spans="1:2" ht="15" thickBot="1" x14ac:dyDescent="0.4">
      <c r="A30" s="41" t="s">
        <v>50</v>
      </c>
      <c r="B30" s="31">
        <v>404</v>
      </c>
    </row>
    <row r="31" spans="1:2" ht="15" thickBot="1" x14ac:dyDescent="0.4">
      <c r="A31" s="41" t="s">
        <v>31</v>
      </c>
      <c r="B31" s="31">
        <v>1393</v>
      </c>
    </row>
    <row r="32" spans="1:2" ht="29.5" thickBot="1" x14ac:dyDescent="0.4">
      <c r="A32" s="41" t="s">
        <v>42</v>
      </c>
      <c r="B32" s="31">
        <v>433</v>
      </c>
    </row>
    <row r="33" spans="1:2" ht="15" thickBot="1" x14ac:dyDescent="0.4">
      <c r="A33" s="41" t="s">
        <v>8</v>
      </c>
      <c r="B33" s="31">
        <v>16113</v>
      </c>
    </row>
    <row r="34" spans="1:2" ht="15" thickBot="1" x14ac:dyDescent="0.4">
      <c r="A34" s="41" t="s">
        <v>44</v>
      </c>
      <c r="B34" s="31">
        <v>807</v>
      </c>
    </row>
    <row r="35" spans="1:2" ht="15" thickBot="1" x14ac:dyDescent="0.4">
      <c r="A35" s="41" t="s">
        <v>7</v>
      </c>
      <c r="B35" s="31">
        <v>33091</v>
      </c>
    </row>
    <row r="36" spans="1:2" ht="15" thickBot="1" x14ac:dyDescent="0.4">
      <c r="A36" s="41" t="s">
        <v>24</v>
      </c>
      <c r="B36" s="31">
        <v>2928</v>
      </c>
    </row>
    <row r="37" spans="1:2" ht="15" thickBot="1" x14ac:dyDescent="0.4">
      <c r="A37" s="41" t="s">
        <v>53</v>
      </c>
      <c r="B37" s="31">
        <v>156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4280</v>
      </c>
    </row>
    <row r="40" spans="1:2" ht="15" thickBot="1" x14ac:dyDescent="0.4">
      <c r="A40" s="41" t="s">
        <v>46</v>
      </c>
      <c r="B40" s="31">
        <v>853</v>
      </c>
    </row>
    <row r="41" spans="1:2" ht="15" thickBot="1" x14ac:dyDescent="0.4">
      <c r="A41" s="41" t="s">
        <v>37</v>
      </c>
      <c r="B41" s="31">
        <v>482</v>
      </c>
    </row>
    <row r="42" spans="1:2" ht="15" thickBot="1" x14ac:dyDescent="0.4">
      <c r="A42" s="41" t="s">
        <v>19</v>
      </c>
      <c r="B42" s="31">
        <v>7874</v>
      </c>
    </row>
    <row r="43" spans="1:2" ht="15" thickBot="1" x14ac:dyDescent="0.4">
      <c r="A43" s="44" t="s">
        <v>65</v>
      </c>
      <c r="B43" s="31">
        <v>482</v>
      </c>
    </row>
    <row r="44" spans="1:2" ht="15" thickBot="1" x14ac:dyDescent="0.4">
      <c r="A44" s="41" t="s">
        <v>40</v>
      </c>
      <c r="B44" s="31">
        <v>1055</v>
      </c>
    </row>
    <row r="45" spans="1:2" ht="15" thickBot="1" x14ac:dyDescent="0.4">
      <c r="A45" s="41" t="s">
        <v>25</v>
      </c>
      <c r="B45" s="31">
        <v>2907</v>
      </c>
    </row>
    <row r="46" spans="1:2" ht="15" thickBot="1" x14ac:dyDescent="0.4">
      <c r="A46" s="41" t="s">
        <v>54</v>
      </c>
      <c r="B46" s="31">
        <v>173</v>
      </c>
    </row>
    <row r="47" spans="1:2" ht="15" thickBot="1" x14ac:dyDescent="0.4">
      <c r="A47" s="41" t="s">
        <v>20</v>
      </c>
      <c r="B47" s="31">
        <v>1869</v>
      </c>
    </row>
    <row r="48" spans="1:2" ht="15" thickBot="1" x14ac:dyDescent="0.4">
      <c r="A48" s="41" t="s">
        <v>15</v>
      </c>
      <c r="B48" s="31">
        <v>13819</v>
      </c>
    </row>
    <row r="49" spans="1:2" ht="21.5" thickBot="1" x14ac:dyDescent="0.4">
      <c r="A49" s="55" t="s">
        <v>66</v>
      </c>
      <c r="B49" s="63">
        <v>17</v>
      </c>
    </row>
    <row r="50" spans="1:2" ht="15" thickBot="1" x14ac:dyDescent="0.4">
      <c r="A50" s="41" t="s">
        <v>28</v>
      </c>
      <c r="B50" s="31">
        <v>423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2684</v>
      </c>
    </row>
    <row r="53" spans="1:2" ht="15" thickBot="1" x14ac:dyDescent="0.4">
      <c r="A53" s="41" t="s">
        <v>9</v>
      </c>
      <c r="B53" s="31">
        <v>1953</v>
      </c>
    </row>
    <row r="54" spans="1:2" ht="15" thickBot="1" x14ac:dyDescent="0.4">
      <c r="A54" s="41" t="s">
        <v>56</v>
      </c>
      <c r="B54" s="31">
        <v>247</v>
      </c>
    </row>
    <row r="55" spans="1:2" ht="15" thickBot="1" x14ac:dyDescent="0.4">
      <c r="A55" s="41" t="s">
        <v>22</v>
      </c>
      <c r="B55" s="31">
        <v>1168</v>
      </c>
    </row>
    <row r="56" spans="1:2" ht="15" thickBot="1" x14ac:dyDescent="0.4">
      <c r="A56" s="51" t="s">
        <v>55</v>
      </c>
      <c r="B56" s="52">
        <v>42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D68B429C-1103-48DA-8C57-A1D301BFE505}"/>
    <hyperlink ref="A48" r:id="rId2" display="https://www.worldometers.info/coronavirus/usa/texas/" xr:uid="{48F2D5EA-2FD0-4595-9F0E-52905E11709B}"/>
    <hyperlink ref="A11" r:id="rId3" display="https://www.worldometers.info/coronavirus/usa/florida/" xr:uid="{0842C49D-FC6A-44AA-BF1B-999BBD784287}"/>
    <hyperlink ref="A35" r:id="rId4" display="https://www.worldometers.info/coronavirus/usa/new-york/" xr:uid="{7F5BC6CC-F40C-43CB-96AD-839EAFDBC35A}"/>
    <hyperlink ref="A12" r:id="rId5" display="https://www.worldometers.info/coronavirus/usa/georgia/" xr:uid="{AF38DE58-C651-41B2-A199-0BDC3AE8C283}"/>
    <hyperlink ref="A16" r:id="rId6" display="https://www.worldometers.info/coronavirus/usa/illinois/" xr:uid="{847AD942-E4F8-4968-BA01-83D15913246B}"/>
    <hyperlink ref="A4" r:id="rId7" display="https://www.worldometers.info/coronavirus/usa/arizona/" xr:uid="{CE63B17E-4395-43CB-A5BD-25CA0FDB51C5}"/>
    <hyperlink ref="A33" r:id="rId8" display="https://www.worldometers.info/coronavirus/usa/new-jersey/" xr:uid="{682A7E7E-EEBC-4467-96B2-4AC513304629}"/>
    <hyperlink ref="A36" r:id="rId9" display="https://www.worldometers.info/coronavirus/usa/north-carolina/" xr:uid="{902D6311-CEFD-416A-99BC-1FDC5B5AAF3E}"/>
    <hyperlink ref="A47" r:id="rId10" display="https://www.worldometers.info/coronavirus/usa/tennessee/" xr:uid="{3C3621F6-6D66-49AD-8BC3-F2D611CF85D2}"/>
    <hyperlink ref="A21" r:id="rId11" display="https://www.worldometers.info/coronavirus/usa/louisiana/" xr:uid="{43BDE2D9-680A-422C-A668-31699028A4A0}"/>
    <hyperlink ref="A42" r:id="rId12" display="https://www.worldometers.info/coronavirus/usa/pennsylvania/" xr:uid="{A049DB91-8AD7-47B8-A090-47F36663792B}"/>
    <hyperlink ref="A2" r:id="rId13" display="https://www.worldometers.info/coronavirus/usa/alabama/" xr:uid="{01E9429D-EE5E-4EEC-942A-BDF2397FF434}"/>
    <hyperlink ref="A39" r:id="rId14" display="https://www.worldometers.info/coronavirus/usa/ohio/" xr:uid="{D97EA5EC-EED3-434B-A283-B7F0D8750F26}"/>
    <hyperlink ref="A52" r:id="rId15" display="https://www.worldometers.info/coronavirus/usa/virginia/" xr:uid="{2B332DE9-48EC-4C57-A399-C1850E4E750C}"/>
    <hyperlink ref="A45" r:id="rId16" display="https://www.worldometers.info/coronavirus/usa/south-carolina/" xr:uid="{881033B3-654B-4953-96D2-0E0A9EC5C019}"/>
    <hyperlink ref="A24" r:id="rId17" display="https://www.worldometers.info/coronavirus/usa/massachusetts/" xr:uid="{2682DC5D-7E53-4B31-84D2-8E0ADC46351E}"/>
    <hyperlink ref="A25" r:id="rId18" display="https://www.worldometers.info/coronavirus/usa/michigan/" xr:uid="{D759656D-7FA1-4C7D-817B-770DA578F31B}"/>
    <hyperlink ref="A23" r:id="rId19" display="https://www.worldometers.info/coronavirus/usa/maryland/" xr:uid="{3A2D7731-3948-40FC-A497-4157BE95F118}"/>
    <hyperlink ref="A17" r:id="rId20" display="https://www.worldometers.info/coronavirus/usa/indiana/" xr:uid="{402E0D67-B92C-4366-8AE3-7F6598999D81}"/>
    <hyperlink ref="A28" r:id="rId21" display="https://www.worldometers.info/coronavirus/usa/missouri/" xr:uid="{E27771D6-CC8A-4229-9F47-F7652CF7F215}"/>
    <hyperlink ref="A27" r:id="rId22" display="https://www.worldometers.info/coronavirus/usa/mississippi/" xr:uid="{426D80C5-62F0-4611-9AC7-DA64C09ACFDE}"/>
    <hyperlink ref="A55" r:id="rId23" display="https://www.worldometers.info/coronavirus/usa/wisconsin/" xr:uid="{28699ECE-E07F-4BB7-924C-3ED73FABE5F4}"/>
    <hyperlink ref="A26" r:id="rId24" display="https://www.worldometers.info/coronavirus/usa/minnesota/" xr:uid="{8F32C252-BF11-451C-88F2-8E36E43A19F4}"/>
    <hyperlink ref="A53" r:id="rId25" display="https://www.worldometers.info/coronavirus/usa/washington/" xr:uid="{167DFEA4-F999-4331-A309-1EC5D266D18F}"/>
    <hyperlink ref="A31" r:id="rId26" display="https://www.worldometers.info/coronavirus/usa/nevada/" xr:uid="{C6F175C7-1491-47CE-8CD0-28A1F166237D}"/>
    <hyperlink ref="A18" r:id="rId27" display="https://www.worldometers.info/coronavirus/usa/iowa/" xr:uid="{677D2F2B-31CB-4D5F-9674-222B2D59F061}"/>
    <hyperlink ref="A5" r:id="rId28" display="https://www.worldometers.info/coronavirus/usa/arkansas/" xr:uid="{A953915A-F4FC-47F8-AC05-684F622AC177}"/>
    <hyperlink ref="A40" r:id="rId29" display="https://www.worldometers.info/coronavirus/usa/oklahoma/" xr:uid="{A92BFF5D-1EC7-4F10-9B78-CEDF44D03858}"/>
    <hyperlink ref="A7" r:id="rId30" display="https://www.worldometers.info/coronavirus/usa/colorado/" xr:uid="{E47C0539-36F6-4358-AE15-CF36AF4561AC}"/>
    <hyperlink ref="A50" r:id="rId31" display="https://www.worldometers.info/coronavirus/usa/utah/" xr:uid="{E25A439F-D6BB-4B52-89FF-84357617BDAA}"/>
    <hyperlink ref="A8" r:id="rId32" display="https://www.worldometers.info/coronavirus/usa/connecticut/" xr:uid="{87132AF4-16DE-46FA-BA42-CFA7270ED786}"/>
    <hyperlink ref="A20" r:id="rId33" display="https://www.worldometers.info/coronavirus/usa/kentucky/" xr:uid="{DAE52061-80EE-4613-9779-E03DF560307B}"/>
    <hyperlink ref="A19" r:id="rId34" display="https://www.worldometers.info/coronavirus/usa/kansas/" xr:uid="{AA5C1F14-2D57-4BD1-A931-D63AB4993B0A}"/>
    <hyperlink ref="A30" r:id="rId35" display="https://www.worldometers.info/coronavirus/usa/nebraska/" xr:uid="{904A3F45-6B6A-44AE-B83A-66932558226B}"/>
    <hyperlink ref="A15" r:id="rId36" display="https://www.worldometers.info/coronavirus/usa/idaho/" xr:uid="{76CCD22D-3870-419F-BD50-488002B08601}"/>
    <hyperlink ref="A41" r:id="rId37" display="https://www.worldometers.info/coronavirus/usa/oregon/" xr:uid="{335B7D92-D602-4851-ABC8-233AB8800E34}"/>
    <hyperlink ref="A34" r:id="rId38" display="https://www.worldometers.info/coronavirus/usa/new-mexico/" xr:uid="{1111DAAA-4E55-4B69-98D2-40C4D6C80FC1}"/>
    <hyperlink ref="A44" r:id="rId39" display="https://www.worldometers.info/coronavirus/usa/rhode-island/" xr:uid="{D0015EDF-3878-4D5E-B6A2-2BA665C795C0}"/>
    <hyperlink ref="A9" r:id="rId40" display="https://www.worldometers.info/coronavirus/usa/delaware/" xr:uid="{6E2E6F85-FBD7-47EE-846D-07D128FD1A46}"/>
    <hyperlink ref="A46" r:id="rId41" display="https://www.worldometers.info/coronavirus/usa/south-dakota/" xr:uid="{6F87F3AE-4F57-4B23-948D-845B1A0FEB32}"/>
    <hyperlink ref="A10" r:id="rId42" display="https://www.worldometers.info/coronavirus/usa/district-of-columbia/" xr:uid="{6CF54A6F-8389-4C7D-9201-2CF7A7DF917D}"/>
    <hyperlink ref="A37" r:id="rId43" display="https://www.worldometers.info/coronavirus/usa/north-dakota/" xr:uid="{303C4275-C86A-4995-9E76-CBC55815E998}"/>
    <hyperlink ref="A54" r:id="rId44" display="https://www.worldometers.info/coronavirus/usa/west-virginia/" xr:uid="{06E9EB1E-BBAC-495C-B764-EEE477718103}"/>
    <hyperlink ref="A14" r:id="rId45" display="https://www.worldometers.info/coronavirus/usa/hawaii/" xr:uid="{07C7FDB9-ABE1-4FF5-B664-BF9F3470B50D}"/>
    <hyperlink ref="A29" r:id="rId46" display="https://www.worldometers.info/coronavirus/usa/montana/" xr:uid="{B535620B-6F44-4099-BE51-88D105F5FF39}"/>
    <hyperlink ref="A32" r:id="rId47" display="https://www.worldometers.info/coronavirus/usa/new-hampshire/" xr:uid="{7228F8DE-B46C-473E-8548-AAD05F54A2C2}"/>
    <hyperlink ref="A3" r:id="rId48" display="https://www.worldometers.info/coronavirus/usa/alaska/" xr:uid="{E4709CF9-FF22-4B6E-B6A6-F9389057A6A1}"/>
    <hyperlink ref="A22" r:id="rId49" display="https://www.worldometers.info/coronavirus/usa/maine/" xr:uid="{6860D90B-EAF2-4C6E-94E1-B004C0A95F44}"/>
    <hyperlink ref="A56" r:id="rId50" display="https://www.worldometers.info/coronavirus/usa/wyoming/" xr:uid="{625DA4FA-10C2-4DE5-9652-11D4A41124FC}"/>
    <hyperlink ref="A51" r:id="rId51" display="https://www.worldometers.info/coronavirus/usa/vermont/" xr:uid="{4F2A085D-B22E-4850-8983-9CB45FB947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2276</v>
      </c>
    </row>
    <row r="3" spans="1:3" ht="15" thickBot="1" x14ac:dyDescent="0.4">
      <c r="B3" s="41" t="s">
        <v>52</v>
      </c>
      <c r="C3" s="31">
        <v>42</v>
      </c>
    </row>
    <row r="4" spans="1:3" ht="15" thickBot="1" x14ac:dyDescent="0.4">
      <c r="A4" s="27" t="s">
        <v>33</v>
      </c>
      <c r="B4" s="41" t="s">
        <v>33</v>
      </c>
      <c r="C4" s="31">
        <v>5219</v>
      </c>
    </row>
    <row r="5" spans="1:3" ht="15" thickBot="1" x14ac:dyDescent="0.4">
      <c r="A5" s="27" t="s">
        <v>34</v>
      </c>
      <c r="B5" s="41" t="s">
        <v>34</v>
      </c>
      <c r="C5" s="31">
        <v>908</v>
      </c>
    </row>
    <row r="6" spans="1:3" ht="15" thickBot="1" x14ac:dyDescent="0.4">
      <c r="A6" s="27" t="s">
        <v>10</v>
      </c>
      <c r="B6" s="41" t="s">
        <v>10</v>
      </c>
      <c r="C6" s="31">
        <v>13763</v>
      </c>
    </row>
    <row r="7" spans="1:3" ht="15" thickBot="1" x14ac:dyDescent="0.4">
      <c r="A7" s="27" t="s">
        <v>18</v>
      </c>
      <c r="B7" s="41" t="s">
        <v>18</v>
      </c>
      <c r="C7" s="31">
        <v>1973</v>
      </c>
    </row>
    <row r="8" spans="1:3" ht="15" thickBot="1" x14ac:dyDescent="0.4">
      <c r="A8" s="27" t="s">
        <v>23</v>
      </c>
      <c r="B8" s="41" t="s">
        <v>23</v>
      </c>
      <c r="C8" s="31">
        <v>4468</v>
      </c>
    </row>
    <row r="9" spans="1:3" ht="15" thickBot="1" x14ac:dyDescent="0.4">
      <c r="A9" s="27" t="s">
        <v>43</v>
      </c>
      <c r="B9" s="41" t="s">
        <v>43</v>
      </c>
      <c r="C9" s="31">
        <v>609</v>
      </c>
    </row>
    <row r="10" spans="1:3" ht="29.5" thickBot="1" x14ac:dyDescent="0.4">
      <c r="A10" s="27" t="s">
        <v>95</v>
      </c>
      <c r="B10" s="41" t="s">
        <v>63</v>
      </c>
      <c r="C10" s="31">
        <v>611</v>
      </c>
    </row>
    <row r="11" spans="1:3" ht="15" thickBot="1" x14ac:dyDescent="0.4">
      <c r="A11" s="27" t="s">
        <v>13</v>
      </c>
      <c r="B11" s="41" t="s">
        <v>13</v>
      </c>
      <c r="C11" s="31">
        <v>11871</v>
      </c>
    </row>
    <row r="12" spans="1:3" ht="15" thickBot="1" x14ac:dyDescent="0.4">
      <c r="A12" s="27" t="s">
        <v>16</v>
      </c>
      <c r="B12" s="41" t="s">
        <v>16</v>
      </c>
      <c r="C12" s="31">
        <v>6044</v>
      </c>
    </row>
    <row r="13" spans="1:3" ht="13" thickBot="1" x14ac:dyDescent="0.4">
      <c r="A13" s="27" t="s">
        <v>64</v>
      </c>
      <c r="B13" s="44" t="s">
        <v>64</v>
      </c>
      <c r="C13" s="31">
        <v>14</v>
      </c>
    </row>
    <row r="14" spans="1:3" ht="15" thickBot="1" x14ac:dyDescent="0.4">
      <c r="B14" s="41" t="s">
        <v>47</v>
      </c>
      <c r="C14" s="31">
        <v>86</v>
      </c>
    </row>
    <row r="15" spans="1:3" ht="15" thickBot="1" x14ac:dyDescent="0.4">
      <c r="A15" s="27" t="s">
        <v>49</v>
      </c>
      <c r="B15" s="41" t="s">
        <v>49</v>
      </c>
      <c r="C15" s="31">
        <v>385</v>
      </c>
    </row>
    <row r="16" spans="1:3" ht="15" thickBot="1" x14ac:dyDescent="0.4">
      <c r="A16" s="27" t="s">
        <v>12</v>
      </c>
      <c r="B16" s="41" t="s">
        <v>12</v>
      </c>
      <c r="C16" s="31">
        <v>8398</v>
      </c>
    </row>
    <row r="17" spans="1:3" ht="15" thickBot="1" x14ac:dyDescent="0.4">
      <c r="A17" s="27" t="s">
        <v>27</v>
      </c>
      <c r="B17" s="41" t="s">
        <v>27</v>
      </c>
      <c r="C17" s="31">
        <v>3368</v>
      </c>
    </row>
    <row r="18" spans="1:3" ht="15" thickBot="1" x14ac:dyDescent="0.4">
      <c r="A18" s="27" t="s">
        <v>41</v>
      </c>
      <c r="B18" s="41" t="s">
        <v>41</v>
      </c>
      <c r="C18" s="31">
        <v>1170</v>
      </c>
    </row>
    <row r="19" spans="1:3" ht="15" thickBot="1" x14ac:dyDescent="0.4">
      <c r="A19" s="27" t="s">
        <v>45</v>
      </c>
      <c r="B19" s="41" t="s">
        <v>45</v>
      </c>
      <c r="C19" s="31">
        <v>485</v>
      </c>
    </row>
    <row r="20" spans="1:3" ht="15" thickBot="1" x14ac:dyDescent="0.4">
      <c r="A20" s="27" t="s">
        <v>38</v>
      </c>
      <c r="B20" s="41" t="s">
        <v>38</v>
      </c>
      <c r="C20" s="31">
        <v>996</v>
      </c>
    </row>
    <row r="21" spans="1:3" ht="15" thickBot="1" x14ac:dyDescent="0.4">
      <c r="A21" s="27" t="s">
        <v>14</v>
      </c>
      <c r="B21" s="41" t="s">
        <v>14</v>
      </c>
      <c r="C21" s="31">
        <v>5105</v>
      </c>
    </row>
    <row r="22" spans="1:3" ht="15" thickBot="1" x14ac:dyDescent="0.4">
      <c r="B22" s="41" t="s">
        <v>39</v>
      </c>
      <c r="C22" s="31">
        <v>134</v>
      </c>
    </row>
    <row r="23" spans="1:3" ht="15" thickBot="1" x14ac:dyDescent="0.4">
      <c r="A23" s="27" t="s">
        <v>26</v>
      </c>
      <c r="B23" s="41" t="s">
        <v>26</v>
      </c>
      <c r="C23" s="31">
        <v>3804</v>
      </c>
    </row>
    <row r="24" spans="1:3" ht="15" thickBot="1" x14ac:dyDescent="0.4">
      <c r="A24" s="27" t="s">
        <v>17</v>
      </c>
      <c r="B24" s="41" t="s">
        <v>17</v>
      </c>
      <c r="C24" s="31">
        <v>9133</v>
      </c>
    </row>
    <row r="25" spans="1:3" ht="15" thickBot="1" x14ac:dyDescent="0.4">
      <c r="A25" s="27" t="s">
        <v>11</v>
      </c>
      <c r="B25" s="41" t="s">
        <v>11</v>
      </c>
      <c r="C25" s="31">
        <v>6810</v>
      </c>
    </row>
    <row r="26" spans="1:3" ht="15" thickBot="1" x14ac:dyDescent="0.4">
      <c r="A26" s="27" t="s">
        <v>32</v>
      </c>
      <c r="B26" s="41" t="s">
        <v>32</v>
      </c>
      <c r="C26" s="31">
        <v>1912</v>
      </c>
    </row>
    <row r="27" spans="1:3" ht="15" thickBot="1" x14ac:dyDescent="0.4">
      <c r="A27" s="27" t="s">
        <v>30</v>
      </c>
      <c r="B27" s="41" t="s">
        <v>30</v>
      </c>
      <c r="C27" s="31">
        <v>2585</v>
      </c>
    </row>
    <row r="28" spans="1:3" ht="15" thickBot="1" x14ac:dyDescent="0.4">
      <c r="A28" s="27" t="s">
        <v>35</v>
      </c>
      <c r="B28" s="41" t="s">
        <v>35</v>
      </c>
      <c r="C28" s="31">
        <v>1763</v>
      </c>
    </row>
    <row r="29" spans="1:3" ht="15" thickBot="1" x14ac:dyDescent="0.4">
      <c r="B29" s="41" t="s">
        <v>51</v>
      </c>
      <c r="C29" s="31">
        <v>118</v>
      </c>
    </row>
    <row r="30" spans="1:3" ht="15" thickBot="1" x14ac:dyDescent="0.4">
      <c r="B30" s="41" t="s">
        <v>50</v>
      </c>
      <c r="C30" s="31">
        <v>404</v>
      </c>
    </row>
    <row r="31" spans="1:3" ht="15" thickBot="1" x14ac:dyDescent="0.4">
      <c r="A31" s="27" t="s">
        <v>31</v>
      </c>
      <c r="B31" s="41" t="s">
        <v>31</v>
      </c>
      <c r="C31" s="31">
        <v>1393</v>
      </c>
    </row>
    <row r="32" spans="1:3" ht="15" thickBot="1" x14ac:dyDescent="0.4">
      <c r="A32" s="27" t="s">
        <v>42</v>
      </c>
      <c r="B32" s="41" t="s">
        <v>42</v>
      </c>
      <c r="C32" s="31">
        <v>433</v>
      </c>
    </row>
    <row r="33" spans="1:3" ht="15" thickBot="1" x14ac:dyDescent="0.4">
      <c r="A33" s="27" t="s">
        <v>8</v>
      </c>
      <c r="B33" s="41" t="s">
        <v>8</v>
      </c>
      <c r="C33" s="31">
        <v>16113</v>
      </c>
    </row>
    <row r="34" spans="1:3" ht="15" thickBot="1" x14ac:dyDescent="0.4">
      <c r="A34" s="27" t="s">
        <v>44</v>
      </c>
      <c r="B34" s="41" t="s">
        <v>44</v>
      </c>
      <c r="C34" s="31">
        <v>807</v>
      </c>
    </row>
    <row r="35" spans="1:3" ht="15" thickBot="1" x14ac:dyDescent="0.4">
      <c r="A35" s="27" t="s">
        <v>7</v>
      </c>
      <c r="B35" s="41" t="s">
        <v>7</v>
      </c>
      <c r="C35" s="31">
        <v>33091</v>
      </c>
    </row>
    <row r="36" spans="1:3" ht="15" thickBot="1" x14ac:dyDescent="0.4">
      <c r="A36" s="27" t="s">
        <v>24</v>
      </c>
      <c r="B36" s="41" t="s">
        <v>24</v>
      </c>
      <c r="C36" s="31">
        <v>2928</v>
      </c>
    </row>
    <row r="37" spans="1:3" ht="15" thickBot="1" x14ac:dyDescent="0.4">
      <c r="B37" s="41" t="s">
        <v>53</v>
      </c>
      <c r="C37" s="31">
        <v>156</v>
      </c>
    </row>
    <row r="38" spans="1:3" ht="15" thickBot="1" x14ac:dyDescent="0.4">
      <c r="A38" s="27" t="s">
        <v>21</v>
      </c>
      <c r="B38" s="41" t="s">
        <v>21</v>
      </c>
      <c r="C38" s="31">
        <v>4280</v>
      </c>
    </row>
    <row r="39" spans="1:3" ht="15" thickBot="1" x14ac:dyDescent="0.4">
      <c r="A39" s="27" t="s">
        <v>46</v>
      </c>
      <c r="B39" s="41" t="s">
        <v>46</v>
      </c>
      <c r="C39" s="31">
        <v>853</v>
      </c>
    </row>
    <row r="40" spans="1:3" ht="15" thickBot="1" x14ac:dyDescent="0.4">
      <c r="A40" s="27" t="s">
        <v>37</v>
      </c>
      <c r="B40" s="41" t="s">
        <v>37</v>
      </c>
      <c r="C40" s="31">
        <v>482</v>
      </c>
    </row>
    <row r="41" spans="1:3" ht="15" thickBot="1" x14ac:dyDescent="0.4">
      <c r="A41" s="27" t="s">
        <v>19</v>
      </c>
      <c r="B41" s="41" t="s">
        <v>19</v>
      </c>
      <c r="C41" s="31">
        <v>7874</v>
      </c>
    </row>
    <row r="42" spans="1:3" ht="13" thickBot="1" x14ac:dyDescent="0.4">
      <c r="A42" s="27" t="s">
        <v>65</v>
      </c>
      <c r="B42" s="44" t="s">
        <v>65</v>
      </c>
      <c r="C42" s="31">
        <v>482</v>
      </c>
    </row>
    <row r="43" spans="1:3" ht="15" thickBot="1" x14ac:dyDescent="0.4">
      <c r="B43" s="41" t="s">
        <v>40</v>
      </c>
      <c r="C43" s="31">
        <v>1055</v>
      </c>
    </row>
    <row r="44" spans="1:3" ht="15" thickBot="1" x14ac:dyDescent="0.4">
      <c r="A44" s="27" t="s">
        <v>25</v>
      </c>
      <c r="B44" s="41" t="s">
        <v>25</v>
      </c>
      <c r="C44" s="31">
        <v>2907</v>
      </c>
    </row>
    <row r="45" spans="1:3" ht="15" thickBot="1" x14ac:dyDescent="0.4">
      <c r="A45" s="27" t="s">
        <v>54</v>
      </c>
      <c r="B45" s="41" t="s">
        <v>54</v>
      </c>
      <c r="C45" s="31">
        <v>173</v>
      </c>
    </row>
    <row r="46" spans="1:3" ht="15" thickBot="1" x14ac:dyDescent="0.4">
      <c r="A46" s="27" t="s">
        <v>20</v>
      </c>
      <c r="B46" s="41" t="s">
        <v>20</v>
      </c>
      <c r="C46" s="31">
        <v>1869</v>
      </c>
    </row>
    <row r="47" spans="1:3" ht="15" thickBot="1" x14ac:dyDescent="0.4">
      <c r="A47" s="27" t="s">
        <v>15</v>
      </c>
      <c r="B47" s="41" t="s">
        <v>15</v>
      </c>
      <c r="C47" s="31">
        <v>13819</v>
      </c>
    </row>
    <row r="48" spans="1:3" ht="15" thickBot="1" x14ac:dyDescent="0.4">
      <c r="A48" s="27" t="s">
        <v>28</v>
      </c>
      <c r="B48" s="41" t="s">
        <v>28</v>
      </c>
      <c r="C48" s="31">
        <v>423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2684</v>
      </c>
    </row>
    <row r="51" spans="1:3" ht="15" thickBot="1" x14ac:dyDescent="0.4">
      <c r="A51" s="27" t="s">
        <v>9</v>
      </c>
      <c r="B51" s="41" t="s">
        <v>9</v>
      </c>
      <c r="C51" s="31">
        <v>1953</v>
      </c>
    </row>
    <row r="52" spans="1:3" ht="15" thickBot="1" x14ac:dyDescent="0.4">
      <c r="B52" s="41" t="s">
        <v>56</v>
      </c>
      <c r="C52" s="31">
        <v>247</v>
      </c>
    </row>
    <row r="53" spans="1:3" ht="15" thickBot="1" x14ac:dyDescent="0.4">
      <c r="A53" s="27" t="s">
        <v>22</v>
      </c>
      <c r="B53" s="41" t="s">
        <v>22</v>
      </c>
      <c r="C53" s="31">
        <v>1168</v>
      </c>
    </row>
    <row r="54" spans="1:3" ht="15" thickBot="1" x14ac:dyDescent="0.4">
      <c r="A54" s="27" t="s">
        <v>55</v>
      </c>
      <c r="B54" s="51" t="s">
        <v>55</v>
      </c>
      <c r="C54" s="52">
        <v>42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ECA59430-E4AD-4D93-B722-08F1C52BB844}"/>
    <hyperlink ref="B47" r:id="rId2" display="https://www.worldometers.info/coronavirus/usa/texas/" xr:uid="{299D0EE6-0F90-473A-A99A-F6DD084F1DCA}"/>
    <hyperlink ref="B11" r:id="rId3" display="https://www.worldometers.info/coronavirus/usa/florida/" xr:uid="{C654A522-9D86-4D1F-810C-EFF4DAFB8581}"/>
    <hyperlink ref="B35" r:id="rId4" display="https://www.worldometers.info/coronavirus/usa/new-york/" xr:uid="{2FD66877-E84E-4989-92C8-83D9C0357C66}"/>
    <hyperlink ref="B12" r:id="rId5" display="https://www.worldometers.info/coronavirus/usa/georgia/" xr:uid="{D23CCDF7-EE5E-4EA5-A463-3511F397FEEA}"/>
    <hyperlink ref="B16" r:id="rId6" display="https://www.worldometers.info/coronavirus/usa/illinois/" xr:uid="{54A8381A-7728-4900-828F-3709621D6242}"/>
    <hyperlink ref="B4" r:id="rId7" display="https://www.worldometers.info/coronavirus/usa/arizona/" xr:uid="{78880865-591A-4D1F-AD60-E840392D40FD}"/>
    <hyperlink ref="B33" r:id="rId8" display="https://www.worldometers.info/coronavirus/usa/new-jersey/" xr:uid="{19896FFC-90D8-4FF2-9FF2-196490F28BD6}"/>
    <hyperlink ref="B36" r:id="rId9" display="https://www.worldometers.info/coronavirus/usa/north-carolina/" xr:uid="{DA5B51F7-E8A3-4842-B8FA-FBFC42C0C90E}"/>
    <hyperlink ref="B46" r:id="rId10" display="https://www.worldometers.info/coronavirus/usa/tennessee/" xr:uid="{6FBAEF2D-75A9-479A-83C4-06C248103F9C}"/>
    <hyperlink ref="B21" r:id="rId11" display="https://www.worldometers.info/coronavirus/usa/louisiana/" xr:uid="{8963F3E7-6E5F-4CF9-B9F2-2757F5B556D7}"/>
    <hyperlink ref="B41" r:id="rId12" display="https://www.worldometers.info/coronavirus/usa/pennsylvania/" xr:uid="{69424175-6699-409C-B8FD-6DF95C9BFF7C}"/>
    <hyperlink ref="B2" r:id="rId13" display="https://www.worldometers.info/coronavirus/usa/alabama/" xr:uid="{6697F726-19F4-4FA5-B6CE-45DD775569BF}"/>
    <hyperlink ref="B38" r:id="rId14" display="https://www.worldometers.info/coronavirus/usa/ohio/" xr:uid="{64541DEC-C548-45F8-942B-4988662A2A05}"/>
    <hyperlink ref="B50" r:id="rId15" display="https://www.worldometers.info/coronavirus/usa/virginia/" xr:uid="{0660506C-F6D6-4A12-82B5-6C8A89340147}"/>
    <hyperlink ref="B44" r:id="rId16" display="https://www.worldometers.info/coronavirus/usa/south-carolina/" xr:uid="{41D7714D-CFBE-4961-8190-154ECB7EB8C8}"/>
    <hyperlink ref="B24" r:id="rId17" display="https://www.worldometers.info/coronavirus/usa/massachusetts/" xr:uid="{8FCBCB0B-BFE6-49B0-976A-E789BC62D806}"/>
    <hyperlink ref="B25" r:id="rId18" display="https://www.worldometers.info/coronavirus/usa/michigan/" xr:uid="{8DFB5E76-1DA8-4C22-91C5-F4791E0BE439}"/>
    <hyperlink ref="B23" r:id="rId19" display="https://www.worldometers.info/coronavirus/usa/maryland/" xr:uid="{177E4212-0677-499A-B017-FEF989C669D1}"/>
    <hyperlink ref="B17" r:id="rId20" display="https://www.worldometers.info/coronavirus/usa/indiana/" xr:uid="{9176F80C-CE91-4985-8D46-36A48DBE0DBE}"/>
    <hyperlink ref="B28" r:id="rId21" display="https://www.worldometers.info/coronavirus/usa/missouri/" xr:uid="{45297E84-07E5-423D-87EE-CA5DB3818508}"/>
    <hyperlink ref="B27" r:id="rId22" display="https://www.worldometers.info/coronavirus/usa/mississippi/" xr:uid="{C09FEC57-82D9-4448-830C-2FB8F3FCB17E}"/>
    <hyperlink ref="B53" r:id="rId23" display="https://www.worldometers.info/coronavirus/usa/wisconsin/" xr:uid="{12DC2856-8AD1-4BA4-B868-0E15A4E4EE53}"/>
    <hyperlink ref="B26" r:id="rId24" display="https://www.worldometers.info/coronavirus/usa/minnesota/" xr:uid="{75520A21-AB6F-4504-9340-14AB11AACF41}"/>
    <hyperlink ref="B51" r:id="rId25" display="https://www.worldometers.info/coronavirus/usa/washington/" xr:uid="{AD262844-A6A9-4EB9-A68E-BD832B5E132C}"/>
    <hyperlink ref="B31" r:id="rId26" display="https://www.worldometers.info/coronavirus/usa/nevada/" xr:uid="{2082DE9C-2286-4FC2-BEE5-CF3735A4EBCC}"/>
    <hyperlink ref="B18" r:id="rId27" display="https://www.worldometers.info/coronavirus/usa/iowa/" xr:uid="{294DDA30-47F5-49CB-B497-18AEA1954874}"/>
    <hyperlink ref="B5" r:id="rId28" display="https://www.worldometers.info/coronavirus/usa/arkansas/" xr:uid="{446F9D50-0252-42A2-BAFA-4524502EB4E5}"/>
    <hyperlink ref="B39" r:id="rId29" display="https://www.worldometers.info/coronavirus/usa/oklahoma/" xr:uid="{4D1F1A53-5C73-431D-BCE9-69B2A34AA42F}"/>
    <hyperlink ref="B7" r:id="rId30" display="https://www.worldometers.info/coronavirus/usa/colorado/" xr:uid="{C32FF733-AC78-4FF8-A2D0-030638B3AD30}"/>
    <hyperlink ref="B48" r:id="rId31" display="https://www.worldometers.info/coronavirus/usa/utah/" xr:uid="{A486B554-49C0-4422-8310-2544D3C9BDAC}"/>
    <hyperlink ref="B8" r:id="rId32" display="https://www.worldometers.info/coronavirus/usa/connecticut/" xr:uid="{B0413892-EC2B-49B9-AD20-A83A6B9336A9}"/>
    <hyperlink ref="B20" r:id="rId33" display="https://www.worldometers.info/coronavirus/usa/kentucky/" xr:uid="{E4A7194B-321B-4A42-891D-5C4A8648ECB7}"/>
    <hyperlink ref="B19" r:id="rId34" display="https://www.worldometers.info/coronavirus/usa/kansas/" xr:uid="{46A19C40-D483-4415-A36F-0E8CE334364E}"/>
    <hyperlink ref="B30" r:id="rId35" display="https://www.worldometers.info/coronavirus/usa/nebraska/" xr:uid="{6015ED9F-F661-45C8-A189-AF36AA016AB8}"/>
    <hyperlink ref="B15" r:id="rId36" display="https://www.worldometers.info/coronavirus/usa/idaho/" xr:uid="{88307279-1086-4C0E-9DBF-6259ACE28EC7}"/>
    <hyperlink ref="B40" r:id="rId37" display="https://www.worldometers.info/coronavirus/usa/oregon/" xr:uid="{C726DD1D-CC83-4071-BB96-7F3D07AD3BA6}"/>
    <hyperlink ref="B34" r:id="rId38" display="https://www.worldometers.info/coronavirus/usa/new-mexico/" xr:uid="{5B9E3802-2ED7-43E3-9018-73B775600960}"/>
    <hyperlink ref="B43" r:id="rId39" display="https://www.worldometers.info/coronavirus/usa/rhode-island/" xr:uid="{FA091134-6371-40E1-85D1-0FEC6BC1F476}"/>
    <hyperlink ref="B9" r:id="rId40" display="https://www.worldometers.info/coronavirus/usa/delaware/" xr:uid="{28F7B41B-5D69-4CBA-9F58-4EB00A6B0856}"/>
    <hyperlink ref="B45" r:id="rId41" display="https://www.worldometers.info/coronavirus/usa/south-dakota/" xr:uid="{7FBD0943-1205-4335-883B-1B33A6503416}"/>
    <hyperlink ref="B10" r:id="rId42" display="https://www.worldometers.info/coronavirus/usa/district-of-columbia/" xr:uid="{7F476CCB-D6AD-4B51-9EA5-B0E3E4D4FD76}"/>
    <hyperlink ref="B37" r:id="rId43" display="https://www.worldometers.info/coronavirus/usa/north-dakota/" xr:uid="{6559D0F7-6B24-494E-9FEA-A7F9DB776370}"/>
    <hyperlink ref="B52" r:id="rId44" display="https://www.worldometers.info/coronavirus/usa/west-virginia/" xr:uid="{217A467D-68AD-4296-97D9-65ABF6975F96}"/>
    <hyperlink ref="B14" r:id="rId45" display="https://www.worldometers.info/coronavirus/usa/hawaii/" xr:uid="{585FEA6C-D5C7-4BD8-A657-07D5CD0E146A}"/>
    <hyperlink ref="B29" r:id="rId46" display="https://www.worldometers.info/coronavirus/usa/montana/" xr:uid="{D341A382-BA72-4837-8350-ECED8FAF642D}"/>
    <hyperlink ref="B32" r:id="rId47" display="https://www.worldometers.info/coronavirus/usa/new-hampshire/" xr:uid="{D4AEDE92-361F-4FB5-90D1-85FAB254B8F3}"/>
    <hyperlink ref="B3" r:id="rId48" display="https://www.worldometers.info/coronavirus/usa/alaska/" xr:uid="{3BB17DDE-4AAC-48BF-87CA-0A3D454C227F}"/>
    <hyperlink ref="B22" r:id="rId49" display="https://www.worldometers.info/coronavirus/usa/maine/" xr:uid="{A62AF411-84E3-4F8C-B205-782BEF9946F4}"/>
    <hyperlink ref="B54" r:id="rId50" display="https://www.worldometers.info/coronavirus/usa/wyoming/" xr:uid="{D94D1AB0-07DC-4348-A88E-853144B8B1E6}"/>
    <hyperlink ref="B49" r:id="rId51" display="https://www.worldometers.info/coronavirus/usa/vermont/" xr:uid="{168ABE6E-8113-4797-94ED-6A24E3B8E1B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2020-09-08T11:54:13Z</dcterms:modified>
</cp:coreProperties>
</file>