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E39F5DD-E816-4572-BA98-0D763E5E951C}" xr6:coauthVersionLast="45" xr6:coauthVersionMax="45" xr10:uidLastSave="{DCEFDE00-04F7-4D1E-B2AF-FECA2668EDFA}"/>
  <bookViews>
    <workbookView xWindow="4290" yWindow="-21000" windowWidth="24045" windowHeight="202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3" l="1"/>
  <c r="N55" i="3"/>
  <c r="N23" i="3"/>
  <c r="N11" i="3"/>
  <c r="N47" i="3"/>
  <c r="N6" i="3"/>
  <c r="N10" i="3"/>
  <c r="N20" i="3"/>
  <c r="N44" i="3"/>
  <c r="N43" i="3"/>
  <c r="N29" i="3"/>
  <c r="N18" i="3"/>
  <c r="N9" i="3"/>
  <c r="N12" i="3"/>
  <c r="N28" i="3"/>
  <c r="N2" i="3"/>
  <c r="N40" i="3"/>
  <c r="N52" i="3"/>
  <c r="N31" i="3"/>
  <c r="N30" i="3"/>
  <c r="N5" i="3"/>
  <c r="N7" i="3"/>
  <c r="N8" i="3"/>
  <c r="N51" i="3"/>
  <c r="N26" i="3"/>
  <c r="N39" i="3"/>
  <c r="N4" i="3"/>
  <c r="N50" i="3"/>
  <c r="N15" i="3"/>
  <c r="N34" i="3"/>
  <c r="N48" i="3"/>
  <c r="N36" i="3"/>
  <c r="N27" i="3"/>
  <c r="N42" i="3"/>
  <c r="N37" i="3"/>
  <c r="N22" i="3"/>
  <c r="N13" i="3"/>
  <c r="N21" i="3"/>
  <c r="N33" i="3"/>
  <c r="N17" i="3"/>
  <c r="N45" i="3"/>
  <c r="N49" i="3"/>
  <c r="N24" i="3"/>
  <c r="N14" i="3"/>
  <c r="N3" i="3"/>
  <c r="N46" i="3"/>
  <c r="N41" i="3"/>
  <c r="N25" i="3"/>
  <c r="N32" i="3"/>
  <c r="N35" i="3"/>
  <c r="N16" i="3"/>
  <c r="N54" i="3"/>
  <c r="N53" i="3"/>
  <c r="N56" i="3"/>
  <c r="N19" i="3"/>
  <c r="O33" i="3" l="1"/>
  <c r="P33" i="3"/>
  <c r="P9" i="3" l="1"/>
  <c r="P42" i="3"/>
  <c r="P20" i="3"/>
  <c r="P7" i="3"/>
  <c r="P18" i="3"/>
  <c r="P10" i="3"/>
  <c r="P27" i="3"/>
  <c r="P45" i="3"/>
  <c r="P40" i="3"/>
  <c r="P36" i="3"/>
  <c r="P25" i="3"/>
  <c r="P3" i="3"/>
  <c r="P34" i="3"/>
  <c r="P11" i="3"/>
  <c r="P19" i="3"/>
  <c r="P28" i="3"/>
  <c r="P15" i="3"/>
  <c r="P31" i="3"/>
  <c r="P49" i="3"/>
  <c r="P17" i="3"/>
  <c r="P5" i="3"/>
  <c r="P43" i="3"/>
  <c r="P26" i="3"/>
  <c r="P21" i="3"/>
  <c r="P53" i="3"/>
  <c r="P12" i="3"/>
  <c r="P32" i="3"/>
  <c r="P51" i="3"/>
  <c r="P39" i="3"/>
  <c r="P6" i="3"/>
  <c r="P48" i="3"/>
  <c r="P54" i="3"/>
  <c r="P4" i="3"/>
  <c r="P14" i="3"/>
  <c r="P22" i="3"/>
  <c r="P16" i="3"/>
  <c r="P35" i="3"/>
  <c r="P23" i="3"/>
  <c r="P56" i="3"/>
  <c r="P38" i="3"/>
  <c r="P13" i="3"/>
  <c r="P29" i="3"/>
  <c r="P8" i="3"/>
  <c r="P50" i="3"/>
  <c r="P2" i="3"/>
  <c r="P44" i="3"/>
  <c r="P30" i="3"/>
  <c r="P46" i="3"/>
  <c r="P55" i="3"/>
  <c r="P24" i="3"/>
  <c r="P47" i="3"/>
  <c r="P41" i="3"/>
  <c r="P52" i="3"/>
  <c r="P37" i="3"/>
  <c r="O14" i="3"/>
  <c r="Q20" i="3" l="1"/>
  <c r="Q43" i="3"/>
  <c r="Q11" i="3"/>
  <c r="Q27" i="3"/>
  <c r="Q34" i="3"/>
  <c r="Q14" i="3"/>
  <c r="Q7" i="3"/>
  <c r="Q33" i="3"/>
  <c r="Q50" i="3"/>
  <c r="Q38" i="3"/>
  <c r="Q53" i="3"/>
  <c r="Q24" i="3"/>
  <c r="Q37" i="3"/>
  <c r="Q46" i="3"/>
  <c r="Q54" i="3"/>
  <c r="Q55" i="3"/>
  <c r="Q51" i="3"/>
  <c r="Q13" i="3"/>
  <c r="Q25" i="3"/>
  <c r="Q39" i="3"/>
  <c r="Q19" i="3"/>
  <c r="Q4" i="3"/>
  <c r="Q32" i="3"/>
  <c r="Q45" i="3"/>
  <c r="Q28" i="3"/>
  <c r="Q48" i="3"/>
  <c r="Q15" i="3"/>
  <c r="Q17" i="3"/>
  <c r="Q6" i="3"/>
  <c r="Q49" i="3"/>
  <c r="Q26" i="3"/>
  <c r="Q18" i="3"/>
  <c r="Q3" i="3"/>
  <c r="Q9" i="3"/>
  <c r="Q16" i="3"/>
  <c r="Q30" i="3"/>
  <c r="Q10" i="3"/>
  <c r="Q31" i="3"/>
  <c r="Q12" i="3"/>
  <c r="Q8" i="3"/>
  <c r="Q40" i="3"/>
  <c r="Q42" i="3"/>
  <c r="Q29" i="3"/>
  <c r="Q35" i="3"/>
  <c r="Q47" i="3"/>
  <c r="Q56" i="3"/>
  <c r="Q2" i="3"/>
  <c r="Q36" i="3"/>
  <c r="Q41" i="3"/>
  <c r="Q23" i="3"/>
  <c r="Q52" i="3"/>
  <c r="Q44" i="3"/>
  <c r="Q21" i="3"/>
  <c r="Q22" i="3"/>
  <c r="Q5" i="3" l="1"/>
  <c r="O34" i="3" l="1"/>
  <c r="O46" i="3"/>
  <c r="O39" i="3"/>
  <c r="O29" i="3"/>
  <c r="O9" i="3"/>
  <c r="O32" i="3"/>
  <c r="O30" i="3"/>
  <c r="O56" i="3"/>
  <c r="O6" i="3"/>
  <c r="O5" i="3"/>
  <c r="O3" i="3"/>
  <c r="O52" i="3"/>
  <c r="O45" i="3"/>
  <c r="O7" i="3"/>
  <c r="O27" i="3"/>
  <c r="O11" i="3"/>
  <c r="O40" i="3"/>
  <c r="O4" i="3"/>
  <c r="O10" i="3"/>
  <c r="O48" i="3"/>
  <c r="O22" i="3"/>
  <c r="O12" i="3"/>
  <c r="O17" i="3"/>
  <c r="O20" i="3"/>
  <c r="O41" i="3"/>
  <c r="O13" i="3"/>
  <c r="O51" i="3"/>
  <c r="O50" i="3"/>
  <c r="O24" i="3"/>
  <c r="O53" i="3"/>
  <c r="O28" i="3"/>
  <c r="O43" i="3"/>
  <c r="O44" i="3"/>
  <c r="O31" i="3"/>
  <c r="O25" i="3"/>
  <c r="O21" i="3"/>
  <c r="O23" i="3"/>
  <c r="O47" i="3"/>
  <c r="O18" i="3"/>
  <c r="O19" i="3"/>
  <c r="O36" i="3"/>
  <c r="O49" i="3"/>
  <c r="O42" i="3"/>
  <c r="O35" i="3"/>
  <c r="O8" i="3"/>
  <c r="O38" i="3"/>
  <c r="O37" i="3"/>
  <c r="O2" i="3"/>
  <c r="O55" i="3"/>
  <c r="O26" i="3"/>
  <c r="O54" i="3"/>
  <c r="O15" i="3"/>
  <c r="O16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<sst xmlns="http://schemas.openxmlformats.org/spreadsheetml/2006/main" count="326" uniqueCount="105">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</sst>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68</v>
      </c>
      <c r="Q1" s="54"/>
      <c r="R1" s="54"/>
      <c r="S1" s="4">
        <v>1.4999999999999999E-2</v>
      </c>
      <c r="T1" s="4"/>
      <c r="U1" s="55" t="s">
        <v>77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702049</v>
      </c>
      <c r="D5" s="2"/>
      <c r="E5" s="1">
        <v>12910</v>
      </c>
      <c r="F5" s="42">
        <v>7</v>
      </c>
      <c r="G5" s="1">
        <v>321933</v>
      </c>
      <c r="H5" s="1">
        <v>367206</v>
      </c>
      <c r="I5" s="1">
        <v>17768</v>
      </c>
      <c r="J5" s="2">
        <v>327</v>
      </c>
      <c r="K5" s="1">
        <v>11109630</v>
      </c>
      <c r="L5" s="1">
        <v>281169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635898</v>
      </c>
      <c r="D6" s="2"/>
      <c r="E6" s="1">
        <v>12788</v>
      </c>
      <c r="F6" s="2"/>
      <c r="G6" s="1">
        <v>512062</v>
      </c>
      <c r="H6" s="1">
        <v>111048</v>
      </c>
      <c r="I6" s="1">
        <v>21931</v>
      </c>
      <c r="J6" s="2">
        <v>441</v>
      </c>
      <c r="K6" s="1">
        <v>5306731</v>
      </c>
      <c r="L6" s="1">
        <v>183017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619003</v>
      </c>
      <c r="D7" s="2"/>
      <c r="E7" s="1">
        <v>11110</v>
      </c>
      <c r="F7" s="2"/>
      <c r="G7" s="1">
        <v>73548</v>
      </c>
      <c r="H7" s="1">
        <v>534345</v>
      </c>
      <c r="I7" s="1">
        <v>28821</v>
      </c>
      <c r="J7" s="2">
        <v>517</v>
      </c>
      <c r="K7" s="1">
        <v>4582134</v>
      </c>
      <c r="L7" s="1">
        <v>213343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464595</v>
      </c>
      <c r="D8" s="2"/>
      <c r="E8" s="1">
        <v>33012</v>
      </c>
      <c r="F8" s="2"/>
      <c r="G8" s="1">
        <v>369521</v>
      </c>
      <c r="H8" s="1">
        <v>62062</v>
      </c>
      <c r="I8" s="1">
        <v>23882</v>
      </c>
      <c r="J8" s="1">
        <v>1697</v>
      </c>
      <c r="K8" s="1">
        <v>8096770</v>
      </c>
      <c r="L8" s="1">
        <v>416210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267758</v>
      </c>
      <c r="D9" s="2"/>
      <c r="E9" s="1">
        <v>5576</v>
      </c>
      <c r="F9" s="2"/>
      <c r="G9" s="1">
        <v>47851</v>
      </c>
      <c r="H9" s="1">
        <v>214331</v>
      </c>
      <c r="I9" s="1">
        <v>25219</v>
      </c>
      <c r="J9" s="2">
        <v>525</v>
      </c>
      <c r="K9" s="1">
        <v>2587632</v>
      </c>
      <c r="L9" s="1">
        <v>243716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233065</v>
      </c>
      <c r="D10" s="2"/>
      <c r="E10" s="1">
        <v>8217</v>
      </c>
      <c r="F10" s="2"/>
      <c r="G10" s="1">
        <v>152152</v>
      </c>
      <c r="H10" s="1">
        <v>72696</v>
      </c>
      <c r="I10" s="1">
        <v>18392</v>
      </c>
      <c r="J10" s="2">
        <v>648</v>
      </c>
      <c r="K10" s="1">
        <v>3973089</v>
      </c>
      <c r="L10" s="1">
        <v>313537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201287</v>
      </c>
      <c r="D11" s="2"/>
      <c r="E11" s="1">
        <v>5007</v>
      </c>
      <c r="F11" s="2"/>
      <c r="G11" s="1">
        <v>30331</v>
      </c>
      <c r="H11" s="1">
        <v>165949</v>
      </c>
      <c r="I11" s="1">
        <v>27654</v>
      </c>
      <c r="J11" s="2">
        <v>688</v>
      </c>
      <c r="K11" s="1">
        <v>1456210</v>
      </c>
      <c r="L11" s="1">
        <v>200064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196941</v>
      </c>
      <c r="D12" s="2"/>
      <c r="E12" s="1">
        <v>16038</v>
      </c>
      <c r="F12" s="2"/>
      <c r="G12" s="1">
        <v>161338</v>
      </c>
      <c r="H12" s="1">
        <v>19565</v>
      </c>
      <c r="I12" s="1">
        <v>22173</v>
      </c>
      <c r="J12" s="1">
        <v>1806</v>
      </c>
      <c r="K12" s="1">
        <v>2807747</v>
      </c>
      <c r="L12" s="1">
        <v>316110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165623</v>
      </c>
      <c r="D13" s="2"/>
      <c r="E13" s="1">
        <v>2707</v>
      </c>
      <c r="F13" s="2"/>
      <c r="G13" s="1">
        <v>136630</v>
      </c>
      <c r="H13" s="1">
        <v>26286</v>
      </c>
      <c r="I13" s="1">
        <v>15792</v>
      </c>
      <c r="J13" s="2">
        <v>258</v>
      </c>
      <c r="K13" s="1">
        <v>2218149</v>
      </c>
      <c r="L13" s="1">
        <v>211492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152280</v>
      </c>
      <c r="D14" s="2"/>
      <c r="E14" s="1">
        <v>1725</v>
      </c>
      <c r="F14" s="2"/>
      <c r="G14" s="1">
        <v>114099</v>
      </c>
      <c r="H14" s="1">
        <v>36456</v>
      </c>
      <c r="I14" s="1">
        <v>22298</v>
      </c>
      <c r="J14" s="2">
        <v>253</v>
      </c>
      <c r="K14" s="1">
        <v>2173406</v>
      </c>
      <c r="L14" s="1">
        <v>318253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146243</v>
      </c>
      <c r="D15" s="2"/>
      <c r="E15" s="1">
        <v>4904</v>
      </c>
      <c r="F15" s="2"/>
      <c r="G15" s="1">
        <v>127918</v>
      </c>
      <c r="H15" s="1">
        <v>13421</v>
      </c>
      <c r="I15" s="1">
        <v>31458</v>
      </c>
      <c r="J15" s="1">
        <v>1055</v>
      </c>
      <c r="K15" s="1">
        <v>1828478</v>
      </c>
      <c r="L15" s="1">
        <v>393323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137576</v>
      </c>
      <c r="D16" s="2"/>
      <c r="E16" s="1">
        <v>7759</v>
      </c>
      <c r="F16" s="2"/>
      <c r="G16" s="1">
        <v>108923</v>
      </c>
      <c r="H16" s="1">
        <v>20894</v>
      </c>
      <c r="I16" s="1">
        <v>10746</v>
      </c>
      <c r="J16" s="2">
        <v>606</v>
      </c>
      <c r="K16" s="1">
        <v>1641354</v>
      </c>
      <c r="L16" s="1">
        <v>128211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128030</v>
      </c>
      <c r="D17" s="2"/>
      <c r="E17" s="1">
        <v>9036</v>
      </c>
      <c r="F17" s="2"/>
      <c r="G17" s="1">
        <v>103920</v>
      </c>
      <c r="H17" s="1">
        <v>15074</v>
      </c>
      <c r="I17" s="1">
        <v>18575</v>
      </c>
      <c r="J17" s="1">
        <v>1311</v>
      </c>
      <c r="K17" s="1">
        <v>1895348</v>
      </c>
      <c r="L17" s="1">
        <v>274987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123889</v>
      </c>
      <c r="D18" s="2"/>
      <c r="E18" s="1">
        <v>2152</v>
      </c>
      <c r="F18" s="2"/>
      <c r="G18" s="1">
        <v>48028</v>
      </c>
      <c r="H18" s="1">
        <v>73709</v>
      </c>
      <c r="I18" s="1">
        <v>25267</v>
      </c>
      <c r="J18" s="2">
        <v>439</v>
      </c>
      <c r="K18" s="1">
        <v>967213</v>
      </c>
      <c r="L18" s="1">
        <v>197262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121381</v>
      </c>
      <c r="D19" s="2"/>
      <c r="E19" s="1">
        <v>4132</v>
      </c>
      <c r="F19" s="2"/>
      <c r="G19" s="1">
        <v>101185</v>
      </c>
      <c r="H19" s="1">
        <v>16064</v>
      </c>
      <c r="I19" s="1">
        <v>10384</v>
      </c>
      <c r="J19" s="2">
        <v>353</v>
      </c>
      <c r="K19" s="1">
        <v>2164697</v>
      </c>
      <c r="L19" s="1">
        <v>185189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119747</v>
      </c>
      <c r="D20" s="43">
        <v>938</v>
      </c>
      <c r="E20" s="1">
        <v>2569</v>
      </c>
      <c r="F20" s="42">
        <v>1</v>
      </c>
      <c r="G20" s="1">
        <v>14957</v>
      </c>
      <c r="H20" s="1">
        <v>102221</v>
      </c>
      <c r="I20" s="1">
        <v>14029</v>
      </c>
      <c r="J20" s="2">
        <v>301</v>
      </c>
      <c r="K20" s="1">
        <v>1678614</v>
      </c>
      <c r="L20" s="1">
        <v>196662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117249</v>
      </c>
      <c r="D21" s="2"/>
      <c r="E21" s="1">
        <v>2698</v>
      </c>
      <c r="F21" s="2"/>
      <c r="G21" s="1">
        <v>51431</v>
      </c>
      <c r="H21" s="1">
        <v>63120</v>
      </c>
      <c r="I21" s="1">
        <v>22772</v>
      </c>
      <c r="J21" s="2">
        <v>524</v>
      </c>
      <c r="K21" s="1">
        <v>999070</v>
      </c>
      <c r="L21" s="1">
        <v>194043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111975</v>
      </c>
      <c r="D22" s="2"/>
      <c r="E22" s="1">
        <v>6745</v>
      </c>
      <c r="F22" s="2"/>
      <c r="G22" s="1">
        <v>76151</v>
      </c>
      <c r="H22" s="1">
        <v>29079</v>
      </c>
      <c r="I22" s="1">
        <v>11212</v>
      </c>
      <c r="J22" s="2">
        <v>675</v>
      </c>
      <c r="K22" s="1">
        <v>3005991</v>
      </c>
      <c r="L22" s="1">
        <v>300995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107294</v>
      </c>
      <c r="D23" s="2"/>
      <c r="E23" s="1">
        <v>3746</v>
      </c>
      <c r="F23" s="2"/>
      <c r="G23" s="1">
        <v>6124</v>
      </c>
      <c r="H23" s="1">
        <v>97424</v>
      </c>
      <c r="I23" s="1">
        <v>17747</v>
      </c>
      <c r="J23" s="2">
        <v>620</v>
      </c>
      <c r="K23" s="1">
        <v>1894410</v>
      </c>
      <c r="L23" s="1">
        <v>313349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92434</v>
      </c>
      <c r="D24" s="2"/>
      <c r="E24" s="1">
        <v>3285</v>
      </c>
      <c r="F24" s="2"/>
      <c r="G24" s="1">
        <v>70183</v>
      </c>
      <c r="H24" s="1">
        <v>18966</v>
      </c>
      <c r="I24" s="1">
        <v>13730</v>
      </c>
      <c r="J24" s="2">
        <v>488</v>
      </c>
      <c r="K24" s="1">
        <v>1396309</v>
      </c>
      <c r="L24" s="1">
        <v>207407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82494</v>
      </c>
      <c r="D25" s="2"/>
      <c r="E25" s="1">
        <v>1627</v>
      </c>
      <c r="F25" s="2"/>
      <c r="G25" s="1">
        <v>12497</v>
      </c>
      <c r="H25" s="1">
        <v>68370</v>
      </c>
      <c r="I25" s="1">
        <v>13441</v>
      </c>
      <c r="J25" s="2">
        <v>265</v>
      </c>
      <c r="K25" s="1">
        <v>1033851</v>
      </c>
      <c r="L25" s="1">
        <v>168450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82029</v>
      </c>
      <c r="D26" s="2"/>
      <c r="E26" s="1">
        <v>2427</v>
      </c>
      <c r="F26" s="2"/>
      <c r="G26" s="1">
        <v>62707</v>
      </c>
      <c r="H26" s="1">
        <v>16895</v>
      </c>
      <c r="I26" s="1">
        <v>27562</v>
      </c>
      <c r="J26" s="2">
        <v>815</v>
      </c>
      <c r="K26" s="1">
        <v>621047</v>
      </c>
      <c r="L26" s="1">
        <v>208675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75810</v>
      </c>
      <c r="D27" s="2"/>
      <c r="E27" s="1">
        <v>1905</v>
      </c>
      <c r="F27" s="2"/>
      <c r="G27" s="1">
        <v>28425</v>
      </c>
      <c r="H27" s="1">
        <v>45480</v>
      </c>
      <c r="I27" s="1">
        <v>9955</v>
      </c>
      <c r="J27" s="2">
        <v>250</v>
      </c>
      <c r="K27" s="1">
        <v>1447460</v>
      </c>
      <c r="L27" s="1">
        <v>190083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74800</v>
      </c>
      <c r="D28" s="2"/>
      <c r="E28" s="1">
        <v>1119</v>
      </c>
      <c r="F28" s="2"/>
      <c r="G28" s="1">
        <v>66075</v>
      </c>
      <c r="H28" s="1">
        <v>7606</v>
      </c>
      <c r="I28" s="1">
        <v>12847</v>
      </c>
      <c r="J28" s="2">
        <v>192</v>
      </c>
      <c r="K28" s="1">
        <v>1239540</v>
      </c>
      <c r="L28" s="1">
        <v>212890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74257</v>
      </c>
      <c r="D29" s="2"/>
      <c r="E29" s="1">
        <v>1863</v>
      </c>
      <c r="F29" s="2"/>
      <c r="G29" s="1">
        <v>66107</v>
      </c>
      <c r="H29" s="1">
        <v>6287</v>
      </c>
      <c r="I29" s="1">
        <v>13167</v>
      </c>
      <c r="J29" s="2">
        <v>330</v>
      </c>
      <c r="K29" s="1">
        <v>1460381</v>
      </c>
      <c r="L29" s="1">
        <v>258950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68461</v>
      </c>
      <c r="D30" s="2"/>
      <c r="E30" s="1">
        <v>1302</v>
      </c>
      <c r="F30" s="2"/>
      <c r="G30" s="1">
        <v>26011</v>
      </c>
      <c r="H30" s="1">
        <v>41148</v>
      </c>
      <c r="I30" s="1">
        <v>22226</v>
      </c>
      <c r="J30" s="2">
        <v>423</v>
      </c>
      <c r="K30" s="1">
        <v>844391</v>
      </c>
      <c r="L30" s="1">
        <v>274139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64104</v>
      </c>
      <c r="D31" s="43">
        <v>648</v>
      </c>
      <c r="E31" s="1">
        <v>1110</v>
      </c>
      <c r="F31" s="42">
        <v>1</v>
      </c>
      <c r="G31" s="1">
        <v>46527</v>
      </c>
      <c r="H31" s="1">
        <v>16467</v>
      </c>
      <c r="I31" s="1">
        <v>20318</v>
      </c>
      <c r="J31" s="2">
        <v>352</v>
      </c>
      <c r="K31" s="1">
        <v>630446</v>
      </c>
      <c r="L31" s="1">
        <v>199820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60378</v>
      </c>
      <c r="D32" s="2"/>
      <c r="E32" s="2">
        <v>772</v>
      </c>
      <c r="F32" s="2"/>
      <c r="G32" s="1">
        <v>54133</v>
      </c>
      <c r="H32" s="1">
        <v>5473</v>
      </c>
      <c r="I32" s="1">
        <v>20007</v>
      </c>
      <c r="J32" s="2">
        <v>256</v>
      </c>
      <c r="K32" s="1">
        <v>706970</v>
      </c>
      <c r="L32" s="1">
        <v>234266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57353</v>
      </c>
      <c r="D33" s="2"/>
      <c r="E33" s="2">
        <v>797</v>
      </c>
      <c r="F33" s="2"/>
      <c r="G33" s="1">
        <v>48607</v>
      </c>
      <c r="H33" s="1">
        <v>7949</v>
      </c>
      <c r="I33" s="1">
        <v>14494</v>
      </c>
      <c r="J33" s="2">
        <v>201</v>
      </c>
      <c r="K33" s="1">
        <v>874676</v>
      </c>
      <c r="L33" s="1">
        <v>221047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57041</v>
      </c>
      <c r="D34" s="2"/>
      <c r="E34" s="1">
        <v>1944</v>
      </c>
      <c r="F34" s="2"/>
      <c r="G34" s="1">
        <v>24773</v>
      </c>
      <c r="H34" s="1">
        <v>30324</v>
      </c>
      <c r="I34" s="1">
        <v>9905</v>
      </c>
      <c r="J34" s="2">
        <v>338</v>
      </c>
      <c r="K34" s="1">
        <v>701377</v>
      </c>
      <c r="L34" s="1">
        <v>121794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52495</v>
      </c>
      <c r="D35" s="2"/>
      <c r="E35" s="1">
        <v>4465</v>
      </c>
      <c r="F35" s="2"/>
      <c r="G35" s="1">
        <v>37112</v>
      </c>
      <c r="H35" s="1">
        <v>10918</v>
      </c>
      <c r="I35" s="1">
        <v>14724</v>
      </c>
      <c r="J35" s="1">
        <v>1252</v>
      </c>
      <c r="K35" s="1">
        <v>1125398</v>
      </c>
      <c r="L35" s="1">
        <v>315654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51406</v>
      </c>
      <c r="D36" s="2"/>
      <c r="E36" s="2">
        <v>407</v>
      </c>
      <c r="F36" s="2"/>
      <c r="G36" s="1">
        <v>43342</v>
      </c>
      <c r="H36" s="1">
        <v>7657</v>
      </c>
      <c r="I36" s="1">
        <v>16035</v>
      </c>
      <c r="J36" s="2">
        <v>127</v>
      </c>
      <c r="K36" s="1">
        <v>803709</v>
      </c>
      <c r="L36" s="1">
        <v>250692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47577</v>
      </c>
      <c r="D37" s="2"/>
      <c r="E37" s="2">
        <v>921</v>
      </c>
      <c r="F37" s="2"/>
      <c r="G37" s="1">
        <v>10328</v>
      </c>
      <c r="H37" s="1">
        <v>36328</v>
      </c>
      <c r="I37" s="1">
        <v>10649</v>
      </c>
      <c r="J37" s="2">
        <v>206</v>
      </c>
      <c r="K37" s="1">
        <v>871811</v>
      </c>
      <c r="L37" s="1">
        <v>195138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41781</v>
      </c>
      <c r="D38" s="2"/>
      <c r="E38" s="2">
        <v>451</v>
      </c>
      <c r="F38" s="2"/>
      <c r="G38" s="1">
        <v>26320</v>
      </c>
      <c r="H38" s="1">
        <v>15010</v>
      </c>
      <c r="I38" s="1">
        <v>14341</v>
      </c>
      <c r="J38" s="2">
        <v>155</v>
      </c>
      <c r="K38" s="1">
        <v>403147</v>
      </c>
      <c r="L38" s="1">
        <v>138381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33753</v>
      </c>
      <c r="D39" s="2"/>
      <c r="E39" s="2">
        <v>392</v>
      </c>
      <c r="F39" s="2"/>
      <c r="G39" s="1">
        <v>25727</v>
      </c>
      <c r="H39" s="1">
        <v>7634</v>
      </c>
      <c r="I39" s="1">
        <v>17449</v>
      </c>
      <c r="J39" s="2">
        <v>203</v>
      </c>
      <c r="K39" s="1">
        <v>358468</v>
      </c>
      <c r="L39" s="1">
        <v>185311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31677</v>
      </c>
      <c r="D40" s="2"/>
      <c r="E40" s="2">
        <v>358</v>
      </c>
      <c r="F40" s="2"/>
      <c r="G40" s="1">
        <v>14490</v>
      </c>
      <c r="H40" s="1">
        <v>16829</v>
      </c>
      <c r="I40" s="1">
        <v>17726</v>
      </c>
      <c r="J40" s="2">
        <v>200</v>
      </c>
      <c r="K40" s="1">
        <v>252022</v>
      </c>
      <c r="L40" s="1">
        <v>141026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26293</v>
      </c>
      <c r="D41" s="2"/>
      <c r="E41" s="2">
        <v>454</v>
      </c>
      <c r="F41" s="2"/>
      <c r="G41" s="1">
        <v>4884</v>
      </c>
      <c r="H41" s="1">
        <v>20955</v>
      </c>
      <c r="I41" s="1">
        <v>6234</v>
      </c>
      <c r="J41" s="2">
        <v>108</v>
      </c>
      <c r="K41" s="1">
        <v>548850</v>
      </c>
      <c r="L41" s="1">
        <v>130129</v>
      </c>
      <c r="M41" s="1">
        <v>4217737</v>
      </c>
      <c r="N41" s="5"/>
      <c r="O41" s="6"/>
      <c r="P41" s="5"/>
    </row>
    <row r="42" spans="1:16" ht="15" thickBot="1" x14ac:dyDescent="0.4">
      <c r="A42" s="45">
        <v>38</v>
      </c>
      <c r="B42" s="41" t="s">
        <v>44</v>
      </c>
      <c r="C42" s="1">
        <v>25178</v>
      </c>
      <c r="D42" s="2"/>
      <c r="E42" s="2">
        <v>769</v>
      </c>
      <c r="F42" s="2"/>
      <c r="G42" s="1">
        <v>12820</v>
      </c>
      <c r="H42" s="1">
        <v>11589</v>
      </c>
      <c r="I42" s="1">
        <v>12008</v>
      </c>
      <c r="J42" s="2">
        <v>367</v>
      </c>
      <c r="K42" s="1">
        <v>752522</v>
      </c>
      <c r="L42" s="1">
        <v>358886</v>
      </c>
      <c r="M42" s="1">
        <v>2096829</v>
      </c>
      <c r="N42" s="5"/>
      <c r="O42" s="6"/>
      <c r="P42" s="5"/>
    </row>
    <row r="43" spans="1:16" ht="15" thickBot="1" x14ac:dyDescent="0.4">
      <c r="A43" s="45">
        <v>39</v>
      </c>
      <c r="B43" s="41" t="s">
        <v>40</v>
      </c>
      <c r="C43" s="1">
        <v>21683</v>
      </c>
      <c r="D43" s="2"/>
      <c r="E43" s="1">
        <v>1046</v>
      </c>
      <c r="F43" s="2"/>
      <c r="G43" s="1">
        <v>2084</v>
      </c>
      <c r="H43" s="1">
        <v>18553</v>
      </c>
      <c r="I43" s="1">
        <v>20468</v>
      </c>
      <c r="J43" s="2">
        <v>987</v>
      </c>
      <c r="K43" s="1">
        <v>504904</v>
      </c>
      <c r="L43" s="1">
        <v>476612</v>
      </c>
      <c r="M43" s="1">
        <v>1059361</v>
      </c>
      <c r="N43" s="6"/>
      <c r="O43" s="6"/>
      <c r="P43" s="5"/>
    </row>
    <row r="44" spans="1:16" ht="15" thickBot="1" x14ac:dyDescent="0.4">
      <c r="A44" s="45">
        <v>40</v>
      </c>
      <c r="B44" s="41" t="s">
        <v>43</v>
      </c>
      <c r="C44" s="1">
        <v>17349</v>
      </c>
      <c r="D44" s="2"/>
      <c r="E44" s="2">
        <v>604</v>
      </c>
      <c r="F44" s="2"/>
      <c r="G44" s="1">
        <v>9271</v>
      </c>
      <c r="H44" s="1">
        <v>7474</v>
      </c>
      <c r="I44" s="1">
        <v>17816</v>
      </c>
      <c r="J44" s="2">
        <v>620</v>
      </c>
      <c r="K44" s="1">
        <v>232884</v>
      </c>
      <c r="L44" s="1">
        <v>239159</v>
      </c>
      <c r="M44" s="1">
        <v>973764</v>
      </c>
      <c r="N44" s="6"/>
      <c r="O44" s="6"/>
      <c r="P44" s="34"/>
    </row>
    <row r="45" spans="1:16" ht="15" thickBot="1" x14ac:dyDescent="0.4">
      <c r="A45" s="45">
        <v>41</v>
      </c>
      <c r="B45" s="41" t="s">
        <v>63</v>
      </c>
      <c r="C45" s="1">
        <v>13925</v>
      </c>
      <c r="D45" s="2"/>
      <c r="E45" s="2">
        <v>605</v>
      </c>
      <c r="F45" s="2"/>
      <c r="G45" s="1">
        <v>11046</v>
      </c>
      <c r="H45" s="1">
        <v>2274</v>
      </c>
      <c r="I45" s="1">
        <v>19731</v>
      </c>
      <c r="J45" s="2">
        <v>857</v>
      </c>
      <c r="K45" s="1">
        <v>285756</v>
      </c>
      <c r="L45" s="1">
        <v>404897</v>
      </c>
      <c r="M45" s="1">
        <v>705749</v>
      </c>
      <c r="N45" s="6"/>
      <c r="O45" s="6"/>
    </row>
    <row r="46" spans="1:16" ht="15" thickBot="1" x14ac:dyDescent="0.4">
      <c r="A46" s="45">
        <v>42</v>
      </c>
      <c r="B46" s="41" t="s">
        <v>54</v>
      </c>
      <c r="C46" s="1">
        <v>12942</v>
      </c>
      <c r="D46" s="2"/>
      <c r="E46" s="2">
        <v>167</v>
      </c>
      <c r="F46" s="2"/>
      <c r="G46" s="1">
        <v>10347</v>
      </c>
      <c r="H46" s="1">
        <v>2428</v>
      </c>
      <c r="I46" s="1">
        <v>14629</v>
      </c>
      <c r="J46" s="2">
        <v>189</v>
      </c>
      <c r="K46" s="1">
        <v>144506</v>
      </c>
      <c r="L46" s="1">
        <v>163347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11484</v>
      </c>
      <c r="D47" s="2"/>
      <c r="E47" s="2">
        <v>141</v>
      </c>
      <c r="F47" s="2"/>
      <c r="G47" s="1">
        <v>9018</v>
      </c>
      <c r="H47" s="1">
        <v>2325</v>
      </c>
      <c r="I47" s="1">
        <v>15070</v>
      </c>
      <c r="J47" s="2">
        <v>185</v>
      </c>
      <c r="K47" s="1">
        <v>199747</v>
      </c>
      <c r="L47" s="1">
        <v>262114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9967</v>
      </c>
      <c r="D48" s="2"/>
      <c r="E48" s="2">
        <v>212</v>
      </c>
      <c r="F48" s="2"/>
      <c r="G48" s="1">
        <v>7935</v>
      </c>
      <c r="H48" s="1">
        <v>1820</v>
      </c>
      <c r="I48" s="1">
        <v>5561</v>
      </c>
      <c r="J48" s="2">
        <v>118</v>
      </c>
      <c r="K48" s="1">
        <v>426074</v>
      </c>
      <c r="L48" s="1">
        <v>237745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8139</v>
      </c>
      <c r="D49" s="2"/>
      <c r="E49" s="2">
        <v>62</v>
      </c>
      <c r="F49" s="2"/>
      <c r="G49" s="1">
        <v>2477</v>
      </c>
      <c r="H49" s="1">
        <v>5600</v>
      </c>
      <c r="I49" s="1">
        <v>5748</v>
      </c>
      <c r="J49" s="2">
        <v>44</v>
      </c>
      <c r="K49" s="1">
        <v>256650</v>
      </c>
      <c r="L49" s="1">
        <v>181266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7251</v>
      </c>
      <c r="D50" s="2"/>
      <c r="E50" s="2">
        <v>104</v>
      </c>
      <c r="F50" s="2"/>
      <c r="G50" s="1">
        <v>5278</v>
      </c>
      <c r="H50" s="1">
        <v>1869</v>
      </c>
      <c r="I50" s="1">
        <v>6784</v>
      </c>
      <c r="J50" s="2">
        <v>97</v>
      </c>
      <c r="K50" s="1">
        <v>245381</v>
      </c>
      <c r="L50" s="1">
        <v>229590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7246</v>
      </c>
      <c r="D51" s="2"/>
      <c r="E51" s="2">
        <v>432</v>
      </c>
      <c r="F51" s="2"/>
      <c r="G51" s="1">
        <v>6571</v>
      </c>
      <c r="H51" s="2">
        <v>243</v>
      </c>
      <c r="I51" s="1">
        <v>5329</v>
      </c>
      <c r="J51" s="2">
        <v>318</v>
      </c>
      <c r="K51" s="1">
        <v>236981</v>
      </c>
      <c r="L51" s="1">
        <v>174288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5182</v>
      </c>
      <c r="D52" s="2"/>
      <c r="E52" s="2">
        <v>37</v>
      </c>
      <c r="F52" s="2"/>
      <c r="G52" s="1">
        <v>2010</v>
      </c>
      <c r="H52" s="1">
        <v>3135</v>
      </c>
      <c r="I52" s="1">
        <v>7084</v>
      </c>
      <c r="J52" s="2">
        <v>51</v>
      </c>
      <c r="K52" s="1">
        <v>345695</v>
      </c>
      <c r="L52" s="1">
        <v>472555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4512</v>
      </c>
      <c r="D53" s="43">
        <v>23</v>
      </c>
      <c r="E53" s="2">
        <v>132</v>
      </c>
      <c r="F53" s="2"/>
      <c r="G53" s="1">
        <v>3899</v>
      </c>
      <c r="H53" s="2">
        <v>481</v>
      </c>
      <c r="I53" s="1">
        <v>3357</v>
      </c>
      <c r="J53" s="2">
        <v>98</v>
      </c>
      <c r="K53" s="1">
        <v>264408</v>
      </c>
      <c r="L53" s="1">
        <v>196701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3784</v>
      </c>
      <c r="D54" s="2"/>
      <c r="E54" s="2">
        <v>37</v>
      </c>
      <c r="F54" s="2"/>
      <c r="G54" s="1">
        <v>3116</v>
      </c>
      <c r="H54" s="2">
        <v>631</v>
      </c>
      <c r="I54" s="1">
        <v>6538</v>
      </c>
      <c r="J54" s="2">
        <v>64</v>
      </c>
      <c r="K54" s="1">
        <v>113734</v>
      </c>
      <c r="L54" s="1">
        <v>196514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1605</v>
      </c>
      <c r="D55" s="2"/>
      <c r="E55" s="2">
        <v>58</v>
      </c>
      <c r="F55" s="2"/>
      <c r="G55" s="1">
        <v>1413</v>
      </c>
      <c r="H55" s="2">
        <v>134</v>
      </c>
      <c r="I55" s="1">
        <v>2572</v>
      </c>
      <c r="J55" s="2">
        <v>93</v>
      </c>
      <c r="K55" s="1">
        <v>130180</v>
      </c>
      <c r="L55" s="1">
        <v>208625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1287</v>
      </c>
      <c r="D56" s="2"/>
      <c r="E56" s="2">
        <v>10</v>
      </c>
      <c r="F56" s="2"/>
      <c r="G56" s="2">
        <v>488</v>
      </c>
      <c r="H56" s="2">
        <v>789</v>
      </c>
      <c r="I56" s="2"/>
      <c r="J56" s="2"/>
      <c r="K56" s="1">
        <v>37074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56</v>
      </c>
      <c r="D57" s="2"/>
      <c r="E57" s="2">
        <v>2</v>
      </c>
      <c r="F57" s="2"/>
      <c r="G57" s="2">
        <v>19</v>
      </c>
      <c r="H57" s="2">
        <v>35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32848</v>
      </c>
      <c r="D58" s="43">
        <v>298</v>
      </c>
      <c r="E58" s="2">
        <v>434</v>
      </c>
      <c r="F58" s="42">
        <v>6</v>
      </c>
      <c r="G58" s="1">
        <v>2267</v>
      </c>
      <c r="H58" s="1">
        <v>30147</v>
      </c>
      <c r="I58" s="1">
        <v>9698</v>
      </c>
      <c r="J58" s="2">
        <v>128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29">
        <v>1129</v>
      </c>
      <c r="D59" s="53">
        <v>11</v>
      </c>
      <c r="E59" s="13">
        <v>14</v>
      </c>
      <c r="F59" s="13"/>
      <c r="G59" s="13">
        <v>893</v>
      </c>
      <c r="H59" s="13">
        <v>222</v>
      </c>
      <c r="I59" s="13"/>
      <c r="J59" s="13"/>
      <c r="K59" s="29">
        <v>16122</v>
      </c>
      <c r="L59" s="13"/>
      <c r="M59" s="13"/>
      <c r="N59" s="58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DA11B0CC-90BE-4150-8663-5C10B5557E06}"/>
    <hyperlink ref="B6" r:id="rId2" display="https://www.worldometers.info/coronavirus/usa/texas/" xr:uid="{2517BE78-4EC7-4709-89BA-D8B254E18A12}"/>
    <hyperlink ref="B7" r:id="rId3" display="https://www.worldometers.info/coronavirus/usa/florida/" xr:uid="{E5D8565A-81DD-4B1D-ACD4-509FD5A96028}"/>
    <hyperlink ref="B8" r:id="rId4" display="https://www.worldometers.info/coronavirus/usa/new-york/" xr:uid="{DFBEDBFA-14D9-4874-A94C-E0A869C1F775}"/>
    <hyperlink ref="B9" r:id="rId5" display="https://www.worldometers.info/coronavirus/usa/georgia/" xr:uid="{3C642A8C-26D8-4FC1-A892-5639B6484C89}"/>
    <hyperlink ref="B10" r:id="rId6" display="https://www.worldometers.info/coronavirus/usa/illinois/" xr:uid="{5B6B689A-C887-4C8A-8C31-6537B0B5D7DB}"/>
    <hyperlink ref="B11" r:id="rId7" display="https://www.worldometers.info/coronavirus/usa/arizona/" xr:uid="{0E68BBA6-220A-4362-97C8-66573DFD6B22}"/>
    <hyperlink ref="B12" r:id="rId8" display="https://www.worldometers.info/coronavirus/usa/new-jersey/" xr:uid="{F3168257-6CA4-41EE-8659-2AD83BA09312}"/>
    <hyperlink ref="B13" r:id="rId9" display="https://www.worldometers.info/coronavirus/usa/north-carolina/" xr:uid="{09BBFA46-525A-436B-9922-33E499FE0D11}"/>
    <hyperlink ref="B14" r:id="rId10" display="https://www.worldometers.info/coronavirus/usa/tennessee/" xr:uid="{AB7FFE5E-1E93-4364-90AD-AD1743FCBE15}"/>
    <hyperlink ref="B15" r:id="rId11" display="https://www.worldometers.info/coronavirus/usa/louisiana/" xr:uid="{9567FAAC-AEB9-40EE-A9AC-F033195A5FB4}"/>
    <hyperlink ref="B16" r:id="rId12" display="https://www.worldometers.info/coronavirus/usa/pennsylvania/" xr:uid="{37A04153-F777-43C5-932B-6FA455D71A4D}"/>
    <hyperlink ref="B17" r:id="rId13" display="https://www.worldometers.info/coronavirus/usa/massachusetts/" xr:uid="{5CDE3C98-B283-4DA6-A47D-977BA0DFEDF6}"/>
    <hyperlink ref="B18" r:id="rId14" display="https://www.worldometers.info/coronavirus/usa/alabama/" xr:uid="{7DB89C07-3A14-4969-AA64-9B9B702CD24F}"/>
    <hyperlink ref="B19" r:id="rId15" display="https://www.worldometers.info/coronavirus/usa/ohio/" xr:uid="{8DD27B9E-02B0-43EA-AF28-31486655718F}"/>
    <hyperlink ref="B20" r:id="rId16" display="https://www.worldometers.info/coronavirus/usa/virginia/" xr:uid="{54ABFB1B-AF26-4E57-B3B2-BE3C8F92E696}"/>
    <hyperlink ref="B21" r:id="rId17" display="https://www.worldometers.info/coronavirus/usa/south-carolina/" xr:uid="{13113922-8C33-41C2-AF5A-4B98F2FE7FC6}"/>
    <hyperlink ref="B22" r:id="rId18" display="https://www.worldometers.info/coronavirus/usa/michigan/" xr:uid="{5541E65F-8E79-4364-8379-59124FD52A34}"/>
    <hyperlink ref="B23" r:id="rId19" display="https://www.worldometers.info/coronavirus/usa/maryland/" xr:uid="{0870D1C9-1CF4-4107-90A8-A26D10457176}"/>
    <hyperlink ref="B24" r:id="rId20" display="https://www.worldometers.info/coronavirus/usa/indiana/" xr:uid="{19BFCA7A-F57B-445B-A46D-FB92D815FC01}"/>
    <hyperlink ref="B25" r:id="rId21" display="https://www.worldometers.info/coronavirus/usa/missouri/" xr:uid="{94E8B236-0D72-4B5B-A4A2-6E582A8B72DC}"/>
    <hyperlink ref="B26" r:id="rId22" display="https://www.worldometers.info/coronavirus/usa/mississippi/" xr:uid="{E86F0519-C80A-4A2C-BC84-DE6221D7154D}"/>
    <hyperlink ref="B27" r:id="rId23" display="https://www.worldometers.info/coronavirus/usa/washington/" xr:uid="{066119EA-39D4-47D2-8F2C-A7B70E797785}"/>
    <hyperlink ref="B28" r:id="rId24" display="https://www.worldometers.info/coronavirus/usa/wisconsin/" xr:uid="{ECC14594-FD29-4E2F-8C15-CD64B739216A}"/>
    <hyperlink ref="B29" r:id="rId25" display="https://www.worldometers.info/coronavirus/usa/minnesota/" xr:uid="{0159FA78-F8DB-4B3E-A19E-351608C02A84}"/>
    <hyperlink ref="B30" r:id="rId26" display="https://www.worldometers.info/coronavirus/usa/nevada/" xr:uid="{3567D448-1548-4518-A813-7F048CA86627}"/>
    <hyperlink ref="B31" r:id="rId27" display="https://www.worldometers.info/coronavirus/usa/iowa/" xr:uid="{01878F7F-6A3A-49D8-B728-A8CF174D1CB6}"/>
    <hyperlink ref="B32" r:id="rId28" display="https://www.worldometers.info/coronavirus/usa/arkansas/" xr:uid="{484A17DF-9856-4AE5-A56A-5F0BA5A9F3FF}"/>
    <hyperlink ref="B33" r:id="rId29" display="https://www.worldometers.info/coronavirus/usa/oklahoma/" xr:uid="{BF3EC96D-3B50-4EC8-A7A1-F1AAB5D1749B}"/>
    <hyperlink ref="B34" r:id="rId30" display="https://www.worldometers.info/coronavirus/usa/colorado/" xr:uid="{D87D3F4F-36F6-4DB5-B2ED-A32945ACFCFD}"/>
    <hyperlink ref="B35" r:id="rId31" display="https://www.worldometers.info/coronavirus/usa/connecticut/" xr:uid="{29450165-C0C6-4CD0-92EA-830B36B75AE1}"/>
    <hyperlink ref="B36" r:id="rId32" display="https://www.worldometers.info/coronavirus/usa/utah/" xr:uid="{FC24D6EB-5F75-4C79-8933-1EA87375385D}"/>
    <hyperlink ref="B37" r:id="rId33" display="https://www.worldometers.info/coronavirus/usa/kentucky/" xr:uid="{F9691815-7BFD-4660-9EC9-57DAF51ADF99}"/>
    <hyperlink ref="B38" r:id="rId34" display="https://www.worldometers.info/coronavirus/usa/kansas/" xr:uid="{EE1C2EB3-3C70-4597-9F3A-738E4DA2673C}"/>
    <hyperlink ref="B39" r:id="rId35" display="https://www.worldometers.info/coronavirus/usa/nebraska/" xr:uid="{AEBC4717-D109-49C0-AA1E-14E2A2E9A507}"/>
    <hyperlink ref="B40" r:id="rId36" display="https://www.worldometers.info/coronavirus/usa/idaho/" xr:uid="{203309FE-4DAA-4B3B-B844-39E54A3776C6}"/>
    <hyperlink ref="B41" r:id="rId37" display="https://www.worldometers.info/coronavirus/usa/oregon/" xr:uid="{87E3146D-CAFF-4F92-BBFD-2E7487371FC5}"/>
    <hyperlink ref="B42" r:id="rId38" display="https://www.worldometers.info/coronavirus/usa/new-mexico/" xr:uid="{58FA8C76-7FCE-4A16-996E-C2F6E06CBBCC}"/>
    <hyperlink ref="B43" r:id="rId39" display="https://www.worldometers.info/coronavirus/usa/rhode-island/" xr:uid="{D2A5ADFE-E09E-4633-86E6-352A0DD2F5EA}"/>
    <hyperlink ref="B44" r:id="rId40" display="https://www.worldometers.info/coronavirus/usa/delaware/" xr:uid="{A0AF3B86-3FFA-4E1A-B1FB-71A3D0FB9FF6}"/>
    <hyperlink ref="B45" r:id="rId41" display="https://www.worldometers.info/coronavirus/usa/district-of-columbia/" xr:uid="{35211F0B-07BB-41D1-9C63-02B422E2DA5E}"/>
    <hyperlink ref="B46" r:id="rId42" display="https://www.worldometers.info/coronavirus/usa/south-dakota/" xr:uid="{A989CAE2-967A-4F01-B15F-28AFD63F9997}"/>
    <hyperlink ref="B47" r:id="rId43" display="https://www.worldometers.info/coronavirus/usa/north-dakota/" xr:uid="{410BB29B-EF05-4311-8DBA-428693C476D4}"/>
    <hyperlink ref="B48" r:id="rId44" display="https://www.worldometers.info/coronavirus/usa/west-virginia/" xr:uid="{CF7CBED7-947D-4267-AF0F-078D50947983}"/>
    <hyperlink ref="B49" r:id="rId45" display="https://www.worldometers.info/coronavirus/usa/hawaii/" xr:uid="{3D941533-F30F-4090-A279-5BCB4B6DB183}"/>
    <hyperlink ref="B50" r:id="rId46" display="https://www.worldometers.info/coronavirus/usa/montana/" xr:uid="{DC8B95AD-2D22-471F-93C2-B23AB3F295E7}"/>
    <hyperlink ref="B51" r:id="rId47" display="https://www.worldometers.info/coronavirus/usa/new-hampshire/" xr:uid="{BCB773A4-C344-4D02-B808-4DEC969601EE}"/>
    <hyperlink ref="B52" r:id="rId48" display="https://www.worldometers.info/coronavirus/usa/alaska/" xr:uid="{8F239C87-4E22-43C9-9390-B469A7BE160D}"/>
    <hyperlink ref="B53" r:id="rId49" display="https://www.worldometers.info/coronavirus/usa/maine/" xr:uid="{A19067D7-9510-4248-881F-DAE96A60E120}"/>
    <hyperlink ref="B54" r:id="rId50" display="https://www.worldometers.info/coronavirus/usa/wyoming/" xr:uid="{1082FD49-28AA-43FC-AA97-D0269062851E}"/>
    <hyperlink ref="B55" r:id="rId51" display="https://www.worldometers.info/coronavirus/usa/vermont/" xr:uid="{670021ED-CC96-4F19-BC69-1DAE7140355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123889</v>
      </c>
      <c r="C2" s="2"/>
      <c r="D2" s="1">
        <v>2152</v>
      </c>
      <c r="E2" s="2"/>
      <c r="F2" s="1">
        <v>48028</v>
      </c>
      <c r="G2" s="1">
        <v>73709</v>
      </c>
      <c r="H2" s="1">
        <v>25267</v>
      </c>
      <c r="I2" s="2">
        <v>439</v>
      </c>
      <c r="J2" s="1">
        <v>967213</v>
      </c>
      <c r="K2" s="1">
        <v>197262</v>
      </c>
      <c r="L2" s="1">
        <v>4903185</v>
      </c>
      <c r="M2" s="46"/>
      <c r="N2" s="37">
        <f>IFERROR(B2/J2,0)</f>
        <v>0.12808864231560163</v>
      </c>
      <c r="O2" s="38">
        <f>IFERROR(I2/H2,0)</f>
        <v>1.7374440970435747E-2</v>
      </c>
      <c r="P2" s="36">
        <f>D2*250</f>
        <v>538000</v>
      </c>
      <c r="Q2" s="39">
        <f>ABS(P2-B2)/B2</f>
        <v>3.3425970021551552</v>
      </c>
    </row>
    <row r="3" spans="1:17" ht="15" thickBot="1" x14ac:dyDescent="0.35">
      <c r="A3" s="41" t="s">
        <v>52</v>
      </c>
      <c r="B3" s="1">
        <v>5182</v>
      </c>
      <c r="C3" s="2"/>
      <c r="D3" s="2">
        <v>37</v>
      </c>
      <c r="E3" s="2"/>
      <c r="F3" s="1">
        <v>2010</v>
      </c>
      <c r="G3" s="1">
        <v>3135</v>
      </c>
      <c r="H3" s="1">
        <v>7084</v>
      </c>
      <c r="I3" s="2">
        <v>51</v>
      </c>
      <c r="J3" s="1">
        <v>345695</v>
      </c>
      <c r="K3" s="1">
        <v>472555</v>
      </c>
      <c r="L3" s="1">
        <v>731545</v>
      </c>
      <c r="M3" s="46"/>
      <c r="N3" s="37">
        <f>IFERROR(B3/J3,0)</f>
        <v>1.4990092422511174E-2</v>
      </c>
      <c r="O3" s="38">
        <f>IFERROR(I3/H3,0)</f>
        <v>7.199322416713721E-3</v>
      </c>
      <c r="P3" s="36">
        <f>D3*250</f>
        <v>9250</v>
      </c>
      <c r="Q3" s="39">
        <f>ABS(P3-B3)/B3</f>
        <v>0.78502508683905825</v>
      </c>
    </row>
    <row r="4" spans="1:17" ht="15" thickBot="1" x14ac:dyDescent="0.35">
      <c r="A4" s="41" t="s">
        <v>33</v>
      </c>
      <c r="B4" s="1">
        <v>201287</v>
      </c>
      <c r="C4" s="2"/>
      <c r="D4" s="1">
        <v>5007</v>
      </c>
      <c r="E4" s="2"/>
      <c r="F4" s="1">
        <v>30331</v>
      </c>
      <c r="G4" s="1">
        <v>165949</v>
      </c>
      <c r="H4" s="1">
        <v>27654</v>
      </c>
      <c r="I4" s="2">
        <v>688</v>
      </c>
      <c r="J4" s="1">
        <v>1456210</v>
      </c>
      <c r="K4" s="1">
        <v>200064</v>
      </c>
      <c r="L4" s="1">
        <v>7278717</v>
      </c>
      <c r="M4" s="46"/>
      <c r="N4" s="37">
        <f>IFERROR(B4/J4,0)</f>
        <v>0.13822662940097927</v>
      </c>
      <c r="O4" s="38">
        <f>IFERROR(I4/H4,0)</f>
        <v>2.4878860201055904E-2</v>
      </c>
      <c r="P4" s="36">
        <f>D4*250</f>
        <v>1251750</v>
      </c>
      <c r="Q4" s="39">
        <f>ABS(P4-B4)/B4</f>
        <v>5.2187324566415123</v>
      </c>
    </row>
    <row r="5" spans="1:17" ht="12.5" customHeight="1" thickBot="1" x14ac:dyDescent="0.35">
      <c r="A5" s="41" t="s">
        <v>34</v>
      </c>
      <c r="B5" s="1">
        <v>60378</v>
      </c>
      <c r="C5" s="2"/>
      <c r="D5" s="2">
        <v>772</v>
      </c>
      <c r="E5" s="2"/>
      <c r="F5" s="1">
        <v>54133</v>
      </c>
      <c r="G5" s="1">
        <v>5473</v>
      </c>
      <c r="H5" s="1">
        <v>20007</v>
      </c>
      <c r="I5" s="2">
        <v>256</v>
      </c>
      <c r="J5" s="1">
        <v>706970</v>
      </c>
      <c r="K5" s="1">
        <v>234266</v>
      </c>
      <c r="L5" s="1">
        <v>3017804</v>
      </c>
      <c r="M5" s="46"/>
      <c r="N5" s="37">
        <f>IFERROR(B5/J5,0)</f>
        <v>8.5403906813584729E-2</v>
      </c>
      <c r="O5" s="38">
        <f>IFERROR(I5/H5,0)</f>
        <v>1.2795521567451392E-2</v>
      </c>
      <c r="P5" s="36">
        <f>D5*250</f>
        <v>193000</v>
      </c>
      <c r="Q5" s="39">
        <f>ABS(P5-B5)/B5</f>
        <v>2.1965285368842955</v>
      </c>
    </row>
    <row r="6" spans="1:17" ht="15" thickBot="1" x14ac:dyDescent="0.35">
      <c r="A6" s="41" t="s">
        <v>10</v>
      </c>
      <c r="B6" s="1">
        <v>702049</v>
      </c>
      <c r="C6" s="2"/>
      <c r="D6" s="1">
        <v>12910</v>
      </c>
      <c r="E6" s="42">
        <v>7</v>
      </c>
      <c r="F6" s="1">
        <v>321933</v>
      </c>
      <c r="G6" s="1">
        <v>367206</v>
      </c>
      <c r="H6" s="1">
        <v>17768</v>
      </c>
      <c r="I6" s="2">
        <v>327</v>
      </c>
      <c r="J6" s="1">
        <v>11109630</v>
      </c>
      <c r="K6" s="1">
        <v>281169</v>
      </c>
      <c r="L6" s="1">
        <v>39512223</v>
      </c>
      <c r="M6" s="46"/>
      <c r="N6" s="37">
        <f>IFERROR(B6/J6,0)</f>
        <v>6.3192833604719514E-2</v>
      </c>
      <c r="O6" s="38">
        <f>IFERROR(I6/H6,0)</f>
        <v>1.840387212967132E-2</v>
      </c>
      <c r="P6" s="36">
        <f>D6*250</f>
        <v>3227500</v>
      </c>
      <c r="Q6" s="39">
        <f>ABS(P6-B6)/B6</f>
        <v>3.5972574563883719</v>
      </c>
    </row>
    <row r="7" spans="1:17" ht="15" thickBot="1" x14ac:dyDescent="0.35">
      <c r="A7" s="41" t="s">
        <v>18</v>
      </c>
      <c r="B7" s="1">
        <v>57041</v>
      </c>
      <c r="C7" s="2"/>
      <c r="D7" s="1">
        <v>1944</v>
      </c>
      <c r="E7" s="2"/>
      <c r="F7" s="1">
        <v>24773</v>
      </c>
      <c r="G7" s="1">
        <v>30324</v>
      </c>
      <c r="H7" s="1">
        <v>9905</v>
      </c>
      <c r="I7" s="2">
        <v>338</v>
      </c>
      <c r="J7" s="1">
        <v>701377</v>
      </c>
      <c r="K7" s="1">
        <v>121794</v>
      </c>
      <c r="L7" s="1">
        <v>5758736</v>
      </c>
      <c r="M7" s="46"/>
      <c r="N7" s="37">
        <f>IFERROR(B7/J7,0)</f>
        <v>8.1327160713852889E-2</v>
      </c>
      <c r="O7" s="38">
        <f>IFERROR(I7/H7,0)</f>
        <v>3.412417970721858E-2</v>
      </c>
      <c r="P7" s="36">
        <f>D7*250</f>
        <v>486000</v>
      </c>
      <c r="Q7" s="39">
        <f>ABS(P7-B7)/B7</f>
        <v>7.5201872337441493</v>
      </c>
    </row>
    <row r="8" spans="1:17" ht="15" thickBot="1" x14ac:dyDescent="0.35">
      <c r="A8" s="41" t="s">
        <v>23</v>
      </c>
      <c r="B8" s="1">
        <v>52495</v>
      </c>
      <c r="C8" s="2"/>
      <c r="D8" s="1">
        <v>4465</v>
      </c>
      <c r="E8" s="2"/>
      <c r="F8" s="1">
        <v>37112</v>
      </c>
      <c r="G8" s="1">
        <v>10918</v>
      </c>
      <c r="H8" s="1">
        <v>14724</v>
      </c>
      <c r="I8" s="1">
        <v>1252</v>
      </c>
      <c r="J8" s="1">
        <v>1125398</v>
      </c>
      <c r="K8" s="1">
        <v>315654</v>
      </c>
      <c r="L8" s="1">
        <v>3565287</v>
      </c>
      <c r="M8" s="46"/>
      <c r="N8" s="37">
        <f>IFERROR(B8/J8,0)</f>
        <v>4.6645720003056695E-2</v>
      </c>
      <c r="O8" s="38">
        <f>IFERROR(I8/H8,0)</f>
        <v>8.5031241510459113E-2</v>
      </c>
      <c r="P8" s="36">
        <f>D8*250</f>
        <v>1116250</v>
      </c>
      <c r="Q8" s="39">
        <f>ABS(P8-B8)/B8</f>
        <v>20.263929898085532</v>
      </c>
    </row>
    <row r="9" spans="1:17" ht="15" thickBot="1" x14ac:dyDescent="0.35">
      <c r="A9" s="41" t="s">
        <v>43</v>
      </c>
      <c r="B9" s="1">
        <v>17349</v>
      </c>
      <c r="C9" s="2"/>
      <c r="D9" s="2">
        <v>604</v>
      </c>
      <c r="E9" s="2"/>
      <c r="F9" s="1">
        <v>9271</v>
      </c>
      <c r="G9" s="1">
        <v>7474</v>
      </c>
      <c r="H9" s="1">
        <v>17816</v>
      </c>
      <c r="I9" s="2">
        <v>620</v>
      </c>
      <c r="J9" s="1">
        <v>232884</v>
      </c>
      <c r="K9" s="1">
        <v>239159</v>
      </c>
      <c r="L9" s="1">
        <v>973764</v>
      </c>
      <c r="M9" s="46"/>
      <c r="N9" s="37">
        <f>IFERROR(B9/J9,0)</f>
        <v>7.4496315762353785E-2</v>
      </c>
      <c r="O9" s="38">
        <f>IFERROR(I9/H9,0)</f>
        <v>3.4800179613830265E-2</v>
      </c>
      <c r="P9" s="36">
        <f>D9*250</f>
        <v>151000</v>
      </c>
      <c r="Q9" s="39">
        <f>ABS(P9-B9)/B9</f>
        <v>7.70367168136492</v>
      </c>
    </row>
    <row r="10" spans="1:17" ht="15" thickBot="1" x14ac:dyDescent="0.35">
      <c r="A10" s="41" t="s">
        <v>63</v>
      </c>
      <c r="B10" s="1">
        <v>13925</v>
      </c>
      <c r="C10" s="2"/>
      <c r="D10" s="2">
        <v>605</v>
      </c>
      <c r="E10" s="2"/>
      <c r="F10" s="1">
        <v>11046</v>
      </c>
      <c r="G10" s="1">
        <v>2274</v>
      </c>
      <c r="H10" s="1">
        <v>19731</v>
      </c>
      <c r="I10" s="2">
        <v>857</v>
      </c>
      <c r="J10" s="1">
        <v>285756</v>
      </c>
      <c r="K10" s="1">
        <v>404897</v>
      </c>
      <c r="L10" s="1">
        <v>705749</v>
      </c>
      <c r="M10" s="46"/>
      <c r="N10" s="37">
        <f>IFERROR(B10/J10,0)</f>
        <v>4.8730385363736896E-2</v>
      </c>
      <c r="O10" s="38">
        <f>IFERROR(I10/H10,0)</f>
        <v>4.3434189853529981E-2</v>
      </c>
      <c r="P10" s="36">
        <f>D10*250</f>
        <v>151250</v>
      </c>
      <c r="Q10" s="39">
        <f>ABS(P10-B10)/B10</f>
        <v>9.861759425493716</v>
      </c>
    </row>
    <row r="11" spans="1:17" ht="15" thickBot="1" x14ac:dyDescent="0.35">
      <c r="A11" s="41" t="s">
        <v>13</v>
      </c>
      <c r="B11" s="1">
        <v>619003</v>
      </c>
      <c r="C11" s="2"/>
      <c r="D11" s="1">
        <v>11110</v>
      </c>
      <c r="E11" s="2"/>
      <c r="F11" s="1">
        <v>73548</v>
      </c>
      <c r="G11" s="1">
        <v>534345</v>
      </c>
      <c r="H11" s="1">
        <v>28821</v>
      </c>
      <c r="I11" s="2">
        <v>517</v>
      </c>
      <c r="J11" s="1">
        <v>4582134</v>
      </c>
      <c r="K11" s="1">
        <v>213343</v>
      </c>
      <c r="L11" s="1">
        <v>21477737</v>
      </c>
      <c r="M11" s="46"/>
      <c r="N11" s="37">
        <f>IFERROR(B11/J11,0)</f>
        <v>0.13509054951251973</v>
      </c>
      <c r="O11" s="38">
        <f>IFERROR(I11/H11,0)</f>
        <v>1.7938308872003053E-2</v>
      </c>
      <c r="P11" s="36">
        <f>D11*250</f>
        <v>2777500</v>
      </c>
      <c r="Q11" s="39">
        <f>ABS(P11-B11)/B11</f>
        <v>3.4870541822899082</v>
      </c>
    </row>
    <row r="12" spans="1:17" ht="15" thickBot="1" x14ac:dyDescent="0.35">
      <c r="A12" s="41" t="s">
        <v>16</v>
      </c>
      <c r="B12" s="1">
        <v>267758</v>
      </c>
      <c r="C12" s="2"/>
      <c r="D12" s="1">
        <v>5576</v>
      </c>
      <c r="E12" s="2"/>
      <c r="F12" s="1">
        <v>47851</v>
      </c>
      <c r="G12" s="1">
        <v>214331</v>
      </c>
      <c r="H12" s="1">
        <v>25219</v>
      </c>
      <c r="I12" s="2">
        <v>525</v>
      </c>
      <c r="J12" s="1">
        <v>2587632</v>
      </c>
      <c r="K12" s="1">
        <v>243716</v>
      </c>
      <c r="L12" s="1">
        <v>10617423</v>
      </c>
      <c r="M12" s="46"/>
      <c r="N12" s="37">
        <f>IFERROR(B12/J12,0)</f>
        <v>0.10347607387758383</v>
      </c>
      <c r="O12" s="38">
        <f>IFERROR(I12/H12,0)</f>
        <v>2.0817637495539078E-2</v>
      </c>
      <c r="P12" s="36">
        <f>D12*250</f>
        <v>1394000</v>
      </c>
      <c r="Q12" s="39">
        <f>ABS(P12-B12)/B12</f>
        <v>4.2061936524772365</v>
      </c>
    </row>
    <row r="13" spans="1:17" ht="13.5" thickBot="1" x14ac:dyDescent="0.35">
      <c r="A13" s="44" t="s">
        <v>64</v>
      </c>
      <c r="B13" s="1">
        <v>1287</v>
      </c>
      <c r="C13" s="2"/>
      <c r="D13" s="2">
        <v>10</v>
      </c>
      <c r="E13" s="2"/>
      <c r="F13" s="2">
        <v>488</v>
      </c>
      <c r="G13" s="2">
        <v>789</v>
      </c>
      <c r="H13" s="2"/>
      <c r="I13" s="2"/>
      <c r="J13" s="1">
        <v>37074</v>
      </c>
      <c r="K13" s="2"/>
      <c r="L13" s="2"/>
      <c r="M13" s="46"/>
      <c r="N13" s="37">
        <f>IFERROR(B13/J13,0)</f>
        <v>3.4714355073636509E-2</v>
      </c>
      <c r="O13" s="38">
        <f>IFERROR(I13/H13,0)</f>
        <v>0</v>
      </c>
      <c r="P13" s="36">
        <f>D13*250</f>
        <v>2500</v>
      </c>
      <c r="Q13" s="39">
        <f>ABS(P13-B13)/B13</f>
        <v>0.94250194250194252</v>
      </c>
    </row>
    <row r="14" spans="1:17" ht="15" thickBot="1" x14ac:dyDescent="0.35">
      <c r="A14" s="41" t="s">
        <v>47</v>
      </c>
      <c r="B14" s="1">
        <v>8139</v>
      </c>
      <c r="C14" s="2"/>
      <c r="D14" s="2">
        <v>62</v>
      </c>
      <c r="E14" s="2"/>
      <c r="F14" s="1">
        <v>2477</v>
      </c>
      <c r="G14" s="1">
        <v>5600</v>
      </c>
      <c r="H14" s="1">
        <v>5748</v>
      </c>
      <c r="I14" s="2">
        <v>44</v>
      </c>
      <c r="J14" s="1">
        <v>256650</v>
      </c>
      <c r="K14" s="1">
        <v>181266</v>
      </c>
      <c r="L14" s="1">
        <v>1415872</v>
      </c>
      <c r="M14" s="46"/>
      <c r="N14" s="37">
        <f>IFERROR(B14/J14,0)</f>
        <v>3.1712448860315608E-2</v>
      </c>
      <c r="O14" s="38">
        <f>IFERROR(I14/H14,0)</f>
        <v>7.6548364648573418E-3</v>
      </c>
      <c r="P14" s="36">
        <f>D14*250</f>
        <v>15500</v>
      </c>
      <c r="Q14" s="39">
        <f>ABS(P14-B14)/B14</f>
        <v>0.90441086128517012</v>
      </c>
    </row>
    <row r="15" spans="1:17" ht="15" thickBot="1" x14ac:dyDescent="0.35">
      <c r="A15" s="41" t="s">
        <v>49</v>
      </c>
      <c r="B15" s="1">
        <v>31677</v>
      </c>
      <c r="C15" s="2"/>
      <c r="D15" s="2">
        <v>358</v>
      </c>
      <c r="E15" s="2"/>
      <c r="F15" s="1">
        <v>14490</v>
      </c>
      <c r="G15" s="1">
        <v>16829</v>
      </c>
      <c r="H15" s="1">
        <v>17726</v>
      </c>
      <c r="I15" s="2">
        <v>200</v>
      </c>
      <c r="J15" s="1">
        <v>252022</v>
      </c>
      <c r="K15" s="1">
        <v>141026</v>
      </c>
      <c r="L15" s="1">
        <v>1787065</v>
      </c>
      <c r="M15" s="46"/>
      <c r="N15" s="37">
        <f>IFERROR(B15/J15,0)</f>
        <v>0.12569140789296174</v>
      </c>
      <c r="O15" s="38">
        <f>IFERROR(I15/H15,0)</f>
        <v>1.128286133363421E-2</v>
      </c>
      <c r="P15" s="36">
        <f>D15*250</f>
        <v>89500</v>
      </c>
      <c r="Q15" s="39">
        <f>ABS(P15-B15)/B15</f>
        <v>1.8253938188591092</v>
      </c>
    </row>
    <row r="16" spans="1:17" ht="15" thickBot="1" x14ac:dyDescent="0.35">
      <c r="A16" s="41" t="s">
        <v>12</v>
      </c>
      <c r="B16" s="1">
        <v>233065</v>
      </c>
      <c r="C16" s="2"/>
      <c r="D16" s="1">
        <v>8217</v>
      </c>
      <c r="E16" s="2"/>
      <c r="F16" s="1">
        <v>152152</v>
      </c>
      <c r="G16" s="1">
        <v>72696</v>
      </c>
      <c r="H16" s="1">
        <v>18392</v>
      </c>
      <c r="I16" s="2">
        <v>648</v>
      </c>
      <c r="J16" s="1">
        <v>3973089</v>
      </c>
      <c r="K16" s="1">
        <v>313537</v>
      </c>
      <c r="L16" s="1">
        <v>12671821</v>
      </c>
      <c r="M16" s="46"/>
      <c r="N16" s="37">
        <f>IFERROR(B16/J16,0)</f>
        <v>5.8660905909734218E-2</v>
      </c>
      <c r="O16" s="38">
        <f>IFERROR(I16/H16,0)</f>
        <v>3.5232709873858202E-2</v>
      </c>
      <c r="P16" s="36">
        <f>D16*250</f>
        <v>2054250</v>
      </c>
      <c r="Q16" s="39">
        <f>ABS(P16-B16)/B16</f>
        <v>7.8140647458863404</v>
      </c>
    </row>
    <row r="17" spans="1:17" ht="15" thickBot="1" x14ac:dyDescent="0.35">
      <c r="A17" s="41" t="s">
        <v>27</v>
      </c>
      <c r="B17" s="1">
        <v>92434</v>
      </c>
      <c r="C17" s="2"/>
      <c r="D17" s="1">
        <v>3285</v>
      </c>
      <c r="E17" s="2"/>
      <c r="F17" s="1">
        <v>70183</v>
      </c>
      <c r="G17" s="1">
        <v>18966</v>
      </c>
      <c r="H17" s="1">
        <v>13730</v>
      </c>
      <c r="I17" s="2">
        <v>488</v>
      </c>
      <c r="J17" s="1">
        <v>1396309</v>
      </c>
      <c r="K17" s="1">
        <v>207407</v>
      </c>
      <c r="L17" s="1">
        <v>6732219</v>
      </c>
      <c r="M17" s="46"/>
      <c r="N17" s="37">
        <f>IFERROR(B17/J17,0)</f>
        <v>6.6198814159330058E-2</v>
      </c>
      <c r="O17" s="38">
        <f>IFERROR(I17/H17,0)</f>
        <v>3.554260742898762E-2</v>
      </c>
      <c r="P17" s="36">
        <f>D17*250</f>
        <v>821250</v>
      </c>
      <c r="Q17" s="39">
        <f>ABS(P17-B17)/B17</f>
        <v>7.8847177445528702</v>
      </c>
    </row>
    <row r="18" spans="1:17" ht="15" thickBot="1" x14ac:dyDescent="0.35">
      <c r="A18" s="41" t="s">
        <v>41</v>
      </c>
      <c r="B18" s="1">
        <v>64104</v>
      </c>
      <c r="C18" s="43">
        <v>648</v>
      </c>
      <c r="D18" s="1">
        <v>1110</v>
      </c>
      <c r="E18" s="42">
        <v>1</v>
      </c>
      <c r="F18" s="1">
        <v>46527</v>
      </c>
      <c r="G18" s="1">
        <v>16467</v>
      </c>
      <c r="H18" s="1">
        <v>20318</v>
      </c>
      <c r="I18" s="2">
        <v>352</v>
      </c>
      <c r="J18" s="1">
        <v>630446</v>
      </c>
      <c r="K18" s="1">
        <v>199820</v>
      </c>
      <c r="L18" s="1">
        <v>3155070</v>
      </c>
      <c r="M18" s="46"/>
      <c r="N18" s="37">
        <f>IFERROR(B18/J18,0)</f>
        <v>0.10168039768671702</v>
      </c>
      <c r="O18" s="38">
        <f>IFERROR(I18/H18,0)</f>
        <v>1.7324539816911112E-2</v>
      </c>
      <c r="P18" s="36">
        <f>D18*250</f>
        <v>277500</v>
      </c>
      <c r="Q18" s="39">
        <f>ABS(P18-B18)/B18</f>
        <v>3.3289030325720703</v>
      </c>
    </row>
    <row r="19" spans="1:17" ht="15" thickBot="1" x14ac:dyDescent="0.35">
      <c r="A19" s="41" t="s">
        <v>45</v>
      </c>
      <c r="B19" s="1">
        <v>41781</v>
      </c>
      <c r="C19" s="2"/>
      <c r="D19" s="2">
        <v>451</v>
      </c>
      <c r="E19" s="2"/>
      <c r="F19" s="1">
        <v>26320</v>
      </c>
      <c r="G19" s="1">
        <v>15010</v>
      </c>
      <c r="H19" s="1">
        <v>14341</v>
      </c>
      <c r="I19" s="2">
        <v>155</v>
      </c>
      <c r="J19" s="1">
        <v>403147</v>
      </c>
      <c r="K19" s="1">
        <v>138381</v>
      </c>
      <c r="L19" s="1">
        <v>2913314</v>
      </c>
      <c r="M19" s="48"/>
      <c r="N19" s="37">
        <f>IFERROR(B19/J19,0)</f>
        <v>0.10363713484163345</v>
      </c>
      <c r="O19" s="38">
        <f>IFERROR(I19/H19,0)</f>
        <v>1.0808172372916812E-2</v>
      </c>
      <c r="P19" s="36">
        <f>D19*250</f>
        <v>112750</v>
      </c>
      <c r="Q19" s="39">
        <f>ABS(P19-B19)/B19</f>
        <v>1.6985950551686173</v>
      </c>
    </row>
    <row r="20" spans="1:17" ht="15" thickBot="1" x14ac:dyDescent="0.35">
      <c r="A20" s="41" t="s">
        <v>38</v>
      </c>
      <c r="B20" s="1">
        <v>47577</v>
      </c>
      <c r="C20" s="2"/>
      <c r="D20" s="2">
        <v>921</v>
      </c>
      <c r="E20" s="2"/>
      <c r="F20" s="1">
        <v>10328</v>
      </c>
      <c r="G20" s="1">
        <v>36328</v>
      </c>
      <c r="H20" s="1">
        <v>10649</v>
      </c>
      <c r="I20" s="2">
        <v>206</v>
      </c>
      <c r="J20" s="1">
        <v>871811</v>
      </c>
      <c r="K20" s="1">
        <v>195138</v>
      </c>
      <c r="L20" s="1">
        <v>4467673</v>
      </c>
      <c r="M20" s="46"/>
      <c r="N20" s="37">
        <f>IFERROR(B20/J20,0)</f>
        <v>5.4572608053809826E-2</v>
      </c>
      <c r="O20" s="38">
        <f>IFERROR(I20/H20,0)</f>
        <v>1.9344539393370268E-2</v>
      </c>
      <c r="P20" s="36">
        <f>D20*250</f>
        <v>230250</v>
      </c>
      <c r="Q20" s="39">
        <f>ABS(P20-B20)/B20</f>
        <v>3.8395232990730817</v>
      </c>
    </row>
    <row r="21" spans="1:17" ht="15" thickBot="1" x14ac:dyDescent="0.35">
      <c r="A21" s="41" t="s">
        <v>14</v>
      </c>
      <c r="B21" s="1">
        <v>146243</v>
      </c>
      <c r="C21" s="2"/>
      <c r="D21" s="1">
        <v>4904</v>
      </c>
      <c r="E21" s="2"/>
      <c r="F21" s="1">
        <v>127918</v>
      </c>
      <c r="G21" s="1">
        <v>13421</v>
      </c>
      <c r="H21" s="1">
        <v>31458</v>
      </c>
      <c r="I21" s="1">
        <v>1055</v>
      </c>
      <c r="J21" s="1">
        <v>1828478</v>
      </c>
      <c r="K21" s="1">
        <v>393323</v>
      </c>
      <c r="L21" s="1">
        <v>4648794</v>
      </c>
      <c r="M21" s="46"/>
      <c r="N21" s="37">
        <f>IFERROR(B21/J21,0)</f>
        <v>7.9980727140277319E-2</v>
      </c>
      <c r="O21" s="38">
        <f>IFERROR(I21/H21,0)</f>
        <v>3.353677919766037E-2</v>
      </c>
      <c r="P21" s="36">
        <f>D21*250</f>
        <v>1226000</v>
      </c>
      <c r="Q21" s="39">
        <f>ABS(P21-B21)/B21</f>
        <v>7.383307235218096</v>
      </c>
    </row>
    <row r="22" spans="1:17" ht="15" thickBot="1" x14ac:dyDescent="0.35">
      <c r="A22" s="41" t="s">
        <v>39</v>
      </c>
      <c r="B22" s="1">
        <v>4512</v>
      </c>
      <c r="C22" s="43">
        <v>23</v>
      </c>
      <c r="D22" s="2">
        <v>132</v>
      </c>
      <c r="E22" s="2"/>
      <c r="F22" s="1">
        <v>3899</v>
      </c>
      <c r="G22" s="2">
        <v>481</v>
      </c>
      <c r="H22" s="1">
        <v>3357</v>
      </c>
      <c r="I22" s="2">
        <v>98</v>
      </c>
      <c r="J22" s="1">
        <v>264408</v>
      </c>
      <c r="K22" s="1">
        <v>196701</v>
      </c>
      <c r="L22" s="1">
        <v>1344212</v>
      </c>
      <c r="M22" s="46"/>
      <c r="N22" s="37">
        <f>IFERROR(B22/J22,0)</f>
        <v>1.7064536625215575E-2</v>
      </c>
      <c r="O22" s="38">
        <f>IFERROR(I22/H22,0)</f>
        <v>2.919273160560024E-2</v>
      </c>
      <c r="P22" s="36">
        <f>D22*250</f>
        <v>33000</v>
      </c>
      <c r="Q22" s="39">
        <f>ABS(P22-B22)/B22</f>
        <v>6.3138297872340425</v>
      </c>
    </row>
    <row r="23" spans="1:17" ht="15" thickBot="1" x14ac:dyDescent="0.35">
      <c r="A23" s="41" t="s">
        <v>26</v>
      </c>
      <c r="B23" s="1">
        <v>107294</v>
      </c>
      <c r="C23" s="2"/>
      <c r="D23" s="1">
        <v>3746</v>
      </c>
      <c r="E23" s="2"/>
      <c r="F23" s="1">
        <v>6124</v>
      </c>
      <c r="G23" s="1">
        <v>97424</v>
      </c>
      <c r="H23" s="1">
        <v>17747</v>
      </c>
      <c r="I23" s="2">
        <v>620</v>
      </c>
      <c r="J23" s="1">
        <v>1894410</v>
      </c>
      <c r="K23" s="1">
        <v>313349</v>
      </c>
      <c r="L23" s="1">
        <v>6045680</v>
      </c>
      <c r="M23" s="46"/>
      <c r="N23" s="37">
        <f>IFERROR(B23/J23,0)</f>
        <v>5.663715879878168E-2</v>
      </c>
      <c r="O23" s="38">
        <f>IFERROR(I23/H23,0)</f>
        <v>3.4935482053304781E-2</v>
      </c>
      <c r="P23" s="36">
        <f>D23*250</f>
        <v>936500</v>
      </c>
      <c r="Q23" s="39">
        <f>ABS(P23-B23)/B23</f>
        <v>7.7283538688090667</v>
      </c>
    </row>
    <row r="24" spans="1:17" ht="15" thickBot="1" x14ac:dyDescent="0.35">
      <c r="A24" s="41" t="s">
        <v>17</v>
      </c>
      <c r="B24" s="1">
        <v>128030</v>
      </c>
      <c r="C24" s="2"/>
      <c r="D24" s="1">
        <v>9036</v>
      </c>
      <c r="E24" s="2"/>
      <c r="F24" s="1">
        <v>103920</v>
      </c>
      <c r="G24" s="1">
        <v>15074</v>
      </c>
      <c r="H24" s="1">
        <v>18575</v>
      </c>
      <c r="I24" s="1">
        <v>1311</v>
      </c>
      <c r="J24" s="1">
        <v>1895348</v>
      </c>
      <c r="K24" s="1">
        <v>274987</v>
      </c>
      <c r="L24" s="1">
        <v>6892503</v>
      </c>
      <c r="M24" s="46"/>
      <c r="N24" s="37">
        <f>IFERROR(B24/J24,0)</f>
        <v>6.7549600390007528E-2</v>
      </c>
      <c r="O24" s="38">
        <f>IFERROR(I24/H24,0)</f>
        <v>7.0578734858681019E-2</v>
      </c>
      <c r="P24" s="36">
        <f>D24*250</f>
        <v>2259000</v>
      </c>
      <c r="Q24" s="39">
        <f>ABS(P24-B24)/B24</f>
        <v>16.644302116691399</v>
      </c>
    </row>
    <row r="25" spans="1:17" ht="15" thickBot="1" x14ac:dyDescent="0.35">
      <c r="A25" s="41" t="s">
        <v>11</v>
      </c>
      <c r="B25" s="1">
        <v>111975</v>
      </c>
      <c r="C25" s="2"/>
      <c r="D25" s="1">
        <v>6745</v>
      </c>
      <c r="E25" s="2"/>
      <c r="F25" s="1">
        <v>76151</v>
      </c>
      <c r="G25" s="1">
        <v>29079</v>
      </c>
      <c r="H25" s="1">
        <v>11212</v>
      </c>
      <c r="I25" s="2">
        <v>675</v>
      </c>
      <c r="J25" s="1">
        <v>3005991</v>
      </c>
      <c r="K25" s="1">
        <v>300995</v>
      </c>
      <c r="L25" s="1">
        <v>9986857</v>
      </c>
      <c r="M25" s="46"/>
      <c r="N25" s="37">
        <f>IFERROR(B25/J25,0)</f>
        <v>3.7250610530770049E-2</v>
      </c>
      <c r="O25" s="38">
        <f>IFERROR(I25/H25,0)</f>
        <v>6.0203353549768107E-2</v>
      </c>
      <c r="P25" s="36">
        <f>D25*250</f>
        <v>1686250</v>
      </c>
      <c r="Q25" s="39">
        <f>ABS(P25-B25)/B25</f>
        <v>14.059164992185755</v>
      </c>
    </row>
    <row r="26" spans="1:17" ht="15" thickBot="1" x14ac:dyDescent="0.35">
      <c r="A26" s="41" t="s">
        <v>32</v>
      </c>
      <c r="B26" s="1">
        <v>74257</v>
      </c>
      <c r="C26" s="2"/>
      <c r="D26" s="1">
        <v>1863</v>
      </c>
      <c r="E26" s="2"/>
      <c r="F26" s="1">
        <v>66107</v>
      </c>
      <c r="G26" s="1">
        <v>6287</v>
      </c>
      <c r="H26" s="1">
        <v>13167</v>
      </c>
      <c r="I26" s="2">
        <v>330</v>
      </c>
      <c r="J26" s="1">
        <v>1460381</v>
      </c>
      <c r="K26" s="1">
        <v>258950</v>
      </c>
      <c r="L26" s="1">
        <v>5639632</v>
      </c>
      <c r="M26" s="46"/>
      <c r="N26" s="37">
        <f>IFERROR(B26/J26,0)</f>
        <v>5.084768974671678E-2</v>
      </c>
      <c r="O26" s="38">
        <f>IFERROR(I26/H26,0)</f>
        <v>2.5062656641604009E-2</v>
      </c>
      <c r="P26" s="36">
        <f>D26*250</f>
        <v>465750</v>
      </c>
      <c r="Q26" s="39">
        <f>ABS(P26-B26)/B26</f>
        <v>5.2721359602461719</v>
      </c>
    </row>
    <row r="27" spans="1:17" ht="15" thickBot="1" x14ac:dyDescent="0.35">
      <c r="A27" s="41" t="s">
        <v>30</v>
      </c>
      <c r="B27" s="1">
        <v>82029</v>
      </c>
      <c r="C27" s="2"/>
      <c r="D27" s="1">
        <v>2427</v>
      </c>
      <c r="E27" s="2"/>
      <c r="F27" s="1">
        <v>62707</v>
      </c>
      <c r="G27" s="1">
        <v>16895</v>
      </c>
      <c r="H27" s="1">
        <v>27562</v>
      </c>
      <c r="I27" s="2">
        <v>815</v>
      </c>
      <c r="J27" s="1">
        <v>621047</v>
      </c>
      <c r="K27" s="1">
        <v>208675</v>
      </c>
      <c r="L27" s="1">
        <v>2976149</v>
      </c>
      <c r="M27" s="46"/>
      <c r="N27" s="37">
        <f>IFERROR(B27/J27,0)</f>
        <v>0.13208179091115488</v>
      </c>
      <c r="O27" s="38">
        <f>IFERROR(I27/H27,0)</f>
        <v>2.9569697409476816E-2</v>
      </c>
      <c r="P27" s="36">
        <f>D27*250</f>
        <v>606750</v>
      </c>
      <c r="Q27" s="39">
        <f>ABS(P27-B27)/B27</f>
        <v>6.3967743115239735</v>
      </c>
    </row>
    <row r="28" spans="1:17" ht="15" thickBot="1" x14ac:dyDescent="0.35">
      <c r="A28" s="41" t="s">
        <v>35</v>
      </c>
      <c r="B28" s="1">
        <v>82494</v>
      </c>
      <c r="C28" s="2"/>
      <c r="D28" s="1">
        <v>1627</v>
      </c>
      <c r="E28" s="2"/>
      <c r="F28" s="1">
        <v>12497</v>
      </c>
      <c r="G28" s="1">
        <v>68370</v>
      </c>
      <c r="H28" s="1">
        <v>13441</v>
      </c>
      <c r="I28" s="2">
        <v>265</v>
      </c>
      <c r="J28" s="1">
        <v>1033851</v>
      </c>
      <c r="K28" s="1">
        <v>168450</v>
      </c>
      <c r="L28" s="1">
        <v>6137428</v>
      </c>
      <c r="M28" s="46"/>
      <c r="N28" s="37">
        <f>IFERROR(B28/J28,0)</f>
        <v>7.9792929542071345E-2</v>
      </c>
      <c r="O28" s="38">
        <f>IFERROR(I28/H28,0)</f>
        <v>1.971579495573246E-2</v>
      </c>
      <c r="P28" s="36">
        <f>D28*250</f>
        <v>406750</v>
      </c>
      <c r="Q28" s="39">
        <f>ABS(P28-B28)/B28</f>
        <v>3.9306616238756757</v>
      </c>
    </row>
    <row r="29" spans="1:17" ht="15" thickBot="1" x14ac:dyDescent="0.35">
      <c r="A29" s="41" t="s">
        <v>51</v>
      </c>
      <c r="B29" s="1">
        <v>7251</v>
      </c>
      <c r="C29" s="2"/>
      <c r="D29" s="2">
        <v>104</v>
      </c>
      <c r="E29" s="2"/>
      <c r="F29" s="1">
        <v>5278</v>
      </c>
      <c r="G29" s="1">
        <v>1869</v>
      </c>
      <c r="H29" s="1">
        <v>6784</v>
      </c>
      <c r="I29" s="2">
        <v>97</v>
      </c>
      <c r="J29" s="1">
        <v>245381</v>
      </c>
      <c r="K29" s="1">
        <v>229590</v>
      </c>
      <c r="L29" s="1">
        <v>1068778</v>
      </c>
      <c r="M29" s="46"/>
      <c r="N29" s="37">
        <f>IFERROR(B29/J29,0)</f>
        <v>2.9549965156226439E-2</v>
      </c>
      <c r="O29" s="38">
        <f>IFERROR(I29/H29,0)</f>
        <v>1.4298349056603774E-2</v>
      </c>
      <c r="P29" s="36">
        <f>D29*250</f>
        <v>26000</v>
      </c>
      <c r="Q29" s="39">
        <f>ABS(P29-B29)/B29</f>
        <v>2.5857123155426835</v>
      </c>
    </row>
    <row r="30" spans="1:17" ht="15" thickBot="1" x14ac:dyDescent="0.35">
      <c r="A30" s="41" t="s">
        <v>50</v>
      </c>
      <c r="B30" s="1">
        <v>33753</v>
      </c>
      <c r="C30" s="2"/>
      <c r="D30" s="2">
        <v>392</v>
      </c>
      <c r="E30" s="2"/>
      <c r="F30" s="1">
        <v>25727</v>
      </c>
      <c r="G30" s="1">
        <v>7634</v>
      </c>
      <c r="H30" s="1">
        <v>17449</v>
      </c>
      <c r="I30" s="2">
        <v>203</v>
      </c>
      <c r="J30" s="1">
        <v>358468</v>
      </c>
      <c r="K30" s="1">
        <v>185311</v>
      </c>
      <c r="L30" s="1">
        <v>1934408</v>
      </c>
      <c r="M30" s="46"/>
      <c r="N30" s="37">
        <f>IFERROR(B30/J30,0)</f>
        <v>9.4159032326455921E-2</v>
      </c>
      <c r="O30" s="38">
        <f>IFERROR(I30/H30,0)</f>
        <v>1.1633904521749098E-2</v>
      </c>
      <c r="P30" s="36">
        <f>D30*250</f>
        <v>98000</v>
      </c>
      <c r="Q30" s="39">
        <f>ABS(P30-B30)/B30</f>
        <v>1.9034456196486238</v>
      </c>
    </row>
    <row r="31" spans="1:17" ht="15" thickBot="1" x14ac:dyDescent="0.35">
      <c r="A31" s="41" t="s">
        <v>31</v>
      </c>
      <c r="B31" s="1">
        <v>68461</v>
      </c>
      <c r="C31" s="2"/>
      <c r="D31" s="1">
        <v>1302</v>
      </c>
      <c r="E31" s="2"/>
      <c r="F31" s="1">
        <v>26011</v>
      </c>
      <c r="G31" s="1">
        <v>41148</v>
      </c>
      <c r="H31" s="1">
        <v>22226</v>
      </c>
      <c r="I31" s="2">
        <v>423</v>
      </c>
      <c r="J31" s="1">
        <v>844391</v>
      </c>
      <c r="K31" s="1">
        <v>274139</v>
      </c>
      <c r="L31" s="1">
        <v>3080156</v>
      </c>
      <c r="M31" s="46"/>
      <c r="N31" s="37">
        <f>IFERROR(B31/J31,0)</f>
        <v>8.1077368186065465E-2</v>
      </c>
      <c r="O31" s="38">
        <f>IFERROR(I31/H31,0)</f>
        <v>1.9031764600017997E-2</v>
      </c>
      <c r="P31" s="36">
        <f>D31*250</f>
        <v>325500</v>
      </c>
      <c r="Q31" s="39">
        <f>ABS(P31-B31)/B31</f>
        <v>3.7545317772162252</v>
      </c>
    </row>
    <row r="32" spans="1:17" ht="15" thickBot="1" x14ac:dyDescent="0.35">
      <c r="A32" s="41" t="s">
        <v>42</v>
      </c>
      <c r="B32" s="1">
        <v>7246</v>
      </c>
      <c r="C32" s="2"/>
      <c r="D32" s="2">
        <v>432</v>
      </c>
      <c r="E32" s="2"/>
      <c r="F32" s="1">
        <v>6571</v>
      </c>
      <c r="G32" s="2">
        <v>243</v>
      </c>
      <c r="H32" s="1">
        <v>5329</v>
      </c>
      <c r="I32" s="2">
        <v>318</v>
      </c>
      <c r="J32" s="1">
        <v>236981</v>
      </c>
      <c r="K32" s="1">
        <v>174288</v>
      </c>
      <c r="L32" s="1">
        <v>1359711</v>
      </c>
      <c r="M32" s="46"/>
      <c r="N32" s="37">
        <f>IFERROR(B32/J32,0)</f>
        <v>3.057629092627679E-2</v>
      </c>
      <c r="O32" s="38">
        <f>IFERROR(I32/H32,0)</f>
        <v>5.9673484706323887E-2</v>
      </c>
      <c r="P32" s="36">
        <f>D32*250</f>
        <v>108000</v>
      </c>
      <c r="Q32" s="39">
        <f>ABS(P32-B32)/B32</f>
        <v>13.904775048302511</v>
      </c>
    </row>
    <row r="33" spans="1:17" ht="15" thickBot="1" x14ac:dyDescent="0.35">
      <c r="A33" s="41" t="s">
        <v>8</v>
      </c>
      <c r="B33" s="1">
        <v>196941</v>
      </c>
      <c r="C33" s="2"/>
      <c r="D33" s="1">
        <v>16038</v>
      </c>
      <c r="E33" s="2"/>
      <c r="F33" s="1">
        <v>161338</v>
      </c>
      <c r="G33" s="1">
        <v>19565</v>
      </c>
      <c r="H33" s="1">
        <v>22173</v>
      </c>
      <c r="I33" s="1">
        <v>1806</v>
      </c>
      <c r="J33" s="1">
        <v>2807747</v>
      </c>
      <c r="K33" s="1">
        <v>316110</v>
      </c>
      <c r="L33" s="1">
        <v>8882190</v>
      </c>
      <c r="M33" s="46"/>
      <c r="N33" s="37">
        <f>IFERROR(B33/J33,0)</f>
        <v>7.0142003535218808E-2</v>
      </c>
      <c r="O33" s="38">
        <f>IFERROR(I33/H33,0)</f>
        <v>8.145041266405087E-2</v>
      </c>
      <c r="P33" s="36">
        <f>D33*250</f>
        <v>4009500</v>
      </c>
      <c r="Q33" s="39">
        <f>ABS(P33-B33)/B33</f>
        <v>19.358889210474203</v>
      </c>
    </row>
    <row r="34" spans="1:17" ht="15" thickBot="1" x14ac:dyDescent="0.35">
      <c r="A34" s="41" t="s">
        <v>44</v>
      </c>
      <c r="B34" s="1">
        <v>25178</v>
      </c>
      <c r="C34" s="2"/>
      <c r="D34" s="2">
        <v>769</v>
      </c>
      <c r="E34" s="2"/>
      <c r="F34" s="1">
        <v>12820</v>
      </c>
      <c r="G34" s="1">
        <v>11589</v>
      </c>
      <c r="H34" s="1">
        <v>12008</v>
      </c>
      <c r="I34" s="2">
        <v>367</v>
      </c>
      <c r="J34" s="1">
        <v>752522</v>
      </c>
      <c r="K34" s="1">
        <v>358886</v>
      </c>
      <c r="L34" s="1">
        <v>2096829</v>
      </c>
      <c r="M34" s="46"/>
      <c r="N34" s="37">
        <f>IFERROR(B34/J34,0)</f>
        <v>3.3458158033917947E-2</v>
      </c>
      <c r="O34" s="38">
        <f>IFERROR(I34/H34,0)</f>
        <v>3.0562958027981344E-2</v>
      </c>
      <c r="P34" s="36">
        <f>D34*250</f>
        <v>192250</v>
      </c>
      <c r="Q34" s="39">
        <f>ABS(P34-B34)/B34</f>
        <v>6.635634283898642</v>
      </c>
    </row>
    <row r="35" spans="1:17" ht="15" thickBot="1" x14ac:dyDescent="0.35">
      <c r="A35" s="41" t="s">
        <v>7</v>
      </c>
      <c r="B35" s="1">
        <v>464595</v>
      </c>
      <c r="C35" s="2"/>
      <c r="D35" s="1">
        <v>33012</v>
      </c>
      <c r="E35" s="2"/>
      <c r="F35" s="1">
        <v>369521</v>
      </c>
      <c r="G35" s="1">
        <v>62062</v>
      </c>
      <c r="H35" s="1">
        <v>23882</v>
      </c>
      <c r="I35" s="1">
        <v>1697</v>
      </c>
      <c r="J35" s="1">
        <v>8096770</v>
      </c>
      <c r="K35" s="1">
        <v>416210</v>
      </c>
      <c r="L35" s="1">
        <v>19453561</v>
      </c>
      <c r="M35" s="46"/>
      <c r="N35" s="37">
        <f>IFERROR(B35/J35,0)</f>
        <v>5.7380288683018046E-2</v>
      </c>
      <c r="O35" s="38">
        <f>IFERROR(I35/H35,0)</f>
        <v>7.1057700360103837E-2</v>
      </c>
      <c r="P35" s="36">
        <f>D35*250</f>
        <v>8253000</v>
      </c>
      <c r="Q35" s="39">
        <f>ABS(P35-B35)/B35</f>
        <v>16.763858844800311</v>
      </c>
    </row>
    <row r="36" spans="1:17" ht="15" thickBot="1" x14ac:dyDescent="0.35">
      <c r="A36" s="41" t="s">
        <v>24</v>
      </c>
      <c r="B36" s="1">
        <v>165623</v>
      </c>
      <c r="C36" s="2"/>
      <c r="D36" s="1">
        <v>2707</v>
      </c>
      <c r="E36" s="2"/>
      <c r="F36" s="1">
        <v>136630</v>
      </c>
      <c r="G36" s="1">
        <v>26286</v>
      </c>
      <c r="H36" s="1">
        <v>15792</v>
      </c>
      <c r="I36" s="2">
        <v>258</v>
      </c>
      <c r="J36" s="1">
        <v>2218149</v>
      </c>
      <c r="K36" s="1">
        <v>211492</v>
      </c>
      <c r="L36" s="1">
        <v>10488084</v>
      </c>
      <c r="M36" s="46"/>
      <c r="N36" s="37">
        <f>IFERROR(B36/J36,0)</f>
        <v>7.466721126488797E-2</v>
      </c>
      <c r="O36" s="38">
        <f>IFERROR(I36/H36,0)</f>
        <v>1.6337386018237081E-2</v>
      </c>
      <c r="P36" s="36">
        <f>D36*250</f>
        <v>676750</v>
      </c>
      <c r="Q36" s="39">
        <f>ABS(P36-B36)/B36</f>
        <v>3.0860870772779143</v>
      </c>
    </row>
    <row r="37" spans="1:17" ht="15" thickBot="1" x14ac:dyDescent="0.35">
      <c r="A37" s="41" t="s">
        <v>53</v>
      </c>
      <c r="B37" s="1">
        <v>11484</v>
      </c>
      <c r="C37" s="2"/>
      <c r="D37" s="2">
        <v>141</v>
      </c>
      <c r="E37" s="2"/>
      <c r="F37" s="1">
        <v>9018</v>
      </c>
      <c r="G37" s="1">
        <v>2325</v>
      </c>
      <c r="H37" s="1">
        <v>15070</v>
      </c>
      <c r="I37" s="2">
        <v>185</v>
      </c>
      <c r="J37" s="1">
        <v>199747</v>
      </c>
      <c r="K37" s="1">
        <v>262114</v>
      </c>
      <c r="L37" s="1">
        <v>762062</v>
      </c>
      <c r="M37" s="46"/>
      <c r="N37" s="37">
        <f>IFERROR(B37/J37,0)</f>
        <v>5.7492728301301144E-2</v>
      </c>
      <c r="O37" s="38">
        <f>IFERROR(I37/H37,0)</f>
        <v>1.227604512276045E-2</v>
      </c>
      <c r="P37" s="36">
        <f>D37*250</f>
        <v>35250</v>
      </c>
      <c r="Q37" s="39">
        <f>ABS(P37-B37)/B37</f>
        <v>2.0694879832810869</v>
      </c>
    </row>
    <row r="38" spans="1:17" ht="13.5" thickBot="1" x14ac:dyDescent="0.35">
      <c r="A38" s="44" t="s">
        <v>67</v>
      </c>
      <c r="B38" s="2">
        <v>56</v>
      </c>
      <c r="C38" s="2"/>
      <c r="D38" s="2">
        <v>2</v>
      </c>
      <c r="E38" s="2"/>
      <c r="F38" s="2">
        <v>19</v>
      </c>
      <c r="G38" s="2">
        <v>35</v>
      </c>
      <c r="H38" s="2"/>
      <c r="I38" s="2"/>
      <c r="J38" s="1">
        <v>17626</v>
      </c>
      <c r="K38" s="2"/>
      <c r="L38" s="2"/>
      <c r="M38" s="46"/>
      <c r="N38" s="37">
        <f>IFERROR(B38/J38,0)</f>
        <v>3.177124702144559E-3</v>
      </c>
      <c r="O38" s="38">
        <f>IFERROR(I38/H38,0)</f>
        <v>0</v>
      </c>
      <c r="P38" s="36">
        <f>D38*250</f>
        <v>500</v>
      </c>
      <c r="Q38" s="39">
        <f>ABS(P38-B38)/B38</f>
        <v>7.9285714285714288</v>
      </c>
    </row>
    <row r="39" spans="1:17" ht="15" thickBot="1" x14ac:dyDescent="0.35">
      <c r="A39" s="41" t="s">
        <v>21</v>
      </c>
      <c r="B39" s="1">
        <v>121381</v>
      </c>
      <c r="C39" s="2"/>
      <c r="D39" s="1">
        <v>4132</v>
      </c>
      <c r="E39" s="2"/>
      <c r="F39" s="1">
        <v>101185</v>
      </c>
      <c r="G39" s="1">
        <v>16064</v>
      </c>
      <c r="H39" s="1">
        <v>10384</v>
      </c>
      <c r="I39" s="2">
        <v>353</v>
      </c>
      <c r="J39" s="1">
        <v>2164697</v>
      </c>
      <c r="K39" s="1">
        <v>185189</v>
      </c>
      <c r="L39" s="1">
        <v>11689100</v>
      </c>
      <c r="M39" s="46"/>
      <c r="N39" s="37">
        <f>IFERROR(B39/J39,0)</f>
        <v>5.6072974647260104E-2</v>
      </c>
      <c r="O39" s="38">
        <f>IFERROR(I39/H39,0)</f>
        <v>3.3994607087827429E-2</v>
      </c>
      <c r="P39" s="36">
        <f>D39*250</f>
        <v>1033000</v>
      </c>
      <c r="Q39" s="39">
        <f>ABS(P39-B39)/B39</f>
        <v>7.5103928950989038</v>
      </c>
    </row>
    <row r="40" spans="1:17" ht="15" thickBot="1" x14ac:dyDescent="0.35">
      <c r="A40" s="41" t="s">
        <v>46</v>
      </c>
      <c r="B40" s="1">
        <v>57353</v>
      </c>
      <c r="C40" s="2"/>
      <c r="D40" s="2">
        <v>797</v>
      </c>
      <c r="E40" s="2"/>
      <c r="F40" s="1">
        <v>48607</v>
      </c>
      <c r="G40" s="1">
        <v>7949</v>
      </c>
      <c r="H40" s="1">
        <v>14494</v>
      </c>
      <c r="I40" s="2">
        <v>201</v>
      </c>
      <c r="J40" s="1">
        <v>874676</v>
      </c>
      <c r="K40" s="1">
        <v>221047</v>
      </c>
      <c r="L40" s="1">
        <v>3956971</v>
      </c>
      <c r="M40" s="46"/>
      <c r="N40" s="37">
        <f>IFERROR(B40/J40,0)</f>
        <v>6.5570565557989471E-2</v>
      </c>
      <c r="O40" s="38">
        <f>IFERROR(I40/H40,0)</f>
        <v>1.3867807368566304E-2</v>
      </c>
      <c r="P40" s="36">
        <f>D40*250</f>
        <v>199250</v>
      </c>
      <c r="Q40" s="39">
        <f>ABS(P40-B40)/B40</f>
        <v>2.4740990009241015</v>
      </c>
    </row>
    <row r="41" spans="1:17" ht="15" thickBot="1" x14ac:dyDescent="0.35">
      <c r="A41" s="41" t="s">
        <v>37</v>
      </c>
      <c r="B41" s="1">
        <v>26293</v>
      </c>
      <c r="C41" s="2"/>
      <c r="D41" s="2">
        <v>454</v>
      </c>
      <c r="E41" s="2"/>
      <c r="F41" s="1">
        <v>4884</v>
      </c>
      <c r="G41" s="1">
        <v>20955</v>
      </c>
      <c r="H41" s="1">
        <v>6234</v>
      </c>
      <c r="I41" s="2">
        <v>108</v>
      </c>
      <c r="J41" s="1">
        <v>548850</v>
      </c>
      <c r="K41" s="1">
        <v>130129</v>
      </c>
      <c r="L41" s="1">
        <v>4217737</v>
      </c>
      <c r="M41" s="46"/>
      <c r="N41" s="37">
        <f>IFERROR(B41/J41,0)</f>
        <v>4.7905620843582034E-2</v>
      </c>
      <c r="O41" s="38">
        <f>IFERROR(I41/H41,0)</f>
        <v>1.7324350336862367E-2</v>
      </c>
      <c r="P41" s="36">
        <f>D41*250</f>
        <v>113500</v>
      </c>
      <c r="Q41" s="39">
        <f>ABS(P41-B41)/B41</f>
        <v>3.3167382953637849</v>
      </c>
    </row>
    <row r="42" spans="1:17" ht="15" thickBot="1" x14ac:dyDescent="0.35">
      <c r="A42" s="41" t="s">
        <v>19</v>
      </c>
      <c r="B42" s="1">
        <v>137576</v>
      </c>
      <c r="C42" s="2"/>
      <c r="D42" s="1">
        <v>7759</v>
      </c>
      <c r="E42" s="2"/>
      <c r="F42" s="1">
        <v>108923</v>
      </c>
      <c r="G42" s="1">
        <v>20894</v>
      </c>
      <c r="H42" s="1">
        <v>10746</v>
      </c>
      <c r="I42" s="2">
        <v>606</v>
      </c>
      <c r="J42" s="1">
        <v>1641354</v>
      </c>
      <c r="K42" s="1">
        <v>128211</v>
      </c>
      <c r="L42" s="1">
        <v>12801989</v>
      </c>
      <c r="M42" s="46"/>
      <c r="N42" s="37">
        <f>IFERROR(B42/J42,0)</f>
        <v>8.3818603421321664E-2</v>
      </c>
      <c r="O42" s="38">
        <f>IFERROR(I42/H42,0)</f>
        <v>5.6393076493579004E-2</v>
      </c>
      <c r="P42" s="36">
        <f>D42*250</f>
        <v>1939750</v>
      </c>
      <c r="Q42" s="39">
        <f>ABS(P42-B42)/B42</f>
        <v>13.09947956038844</v>
      </c>
    </row>
    <row r="43" spans="1:17" ht="13.5" thickBot="1" x14ac:dyDescent="0.35">
      <c r="A43" s="44" t="s">
        <v>65</v>
      </c>
      <c r="B43" s="1">
        <v>32848</v>
      </c>
      <c r="C43" s="43">
        <v>298</v>
      </c>
      <c r="D43" s="2">
        <v>434</v>
      </c>
      <c r="E43" s="42">
        <v>6</v>
      </c>
      <c r="F43" s="1">
        <v>2267</v>
      </c>
      <c r="G43" s="1">
        <v>30147</v>
      </c>
      <c r="H43" s="1">
        <v>9698</v>
      </c>
      <c r="I43" s="2">
        <v>128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7.0781967492183337E-2</v>
      </c>
      <c r="O43" s="38">
        <f>IFERROR(I43/H43,0)</f>
        <v>1.3198597648999794E-2</v>
      </c>
      <c r="P43" s="36">
        <f>D43*250</f>
        <v>108500</v>
      </c>
      <c r="Q43" s="39">
        <f>ABS(P43-B43)/B43</f>
        <v>2.3030930345835361</v>
      </c>
    </row>
    <row r="44" spans="1:17" ht="15" thickBot="1" x14ac:dyDescent="0.35">
      <c r="A44" s="41" t="s">
        <v>40</v>
      </c>
      <c r="B44" s="1">
        <v>21683</v>
      </c>
      <c r="C44" s="2"/>
      <c r="D44" s="1">
        <v>1046</v>
      </c>
      <c r="E44" s="2"/>
      <c r="F44" s="1">
        <v>2084</v>
      </c>
      <c r="G44" s="1">
        <v>18553</v>
      </c>
      <c r="H44" s="1">
        <v>20468</v>
      </c>
      <c r="I44" s="2">
        <v>987</v>
      </c>
      <c r="J44" s="1">
        <v>504904</v>
      </c>
      <c r="K44" s="1">
        <v>476612</v>
      </c>
      <c r="L44" s="1">
        <v>1059361</v>
      </c>
      <c r="M44" s="46"/>
      <c r="N44" s="37">
        <f>IFERROR(B44/J44,0)</f>
        <v>4.2944797426837579E-2</v>
      </c>
      <c r="O44" s="38">
        <f>IFERROR(I44/H44,0)</f>
        <v>4.8221614227086186E-2</v>
      </c>
      <c r="P44" s="36">
        <f>D44*250</f>
        <v>261500</v>
      </c>
      <c r="Q44" s="39">
        <f>ABS(P44-B44)/B44</f>
        <v>11.060139279619978</v>
      </c>
    </row>
    <row r="45" spans="1:17" ht="15" thickBot="1" x14ac:dyDescent="0.35">
      <c r="A45" s="41" t="s">
        <v>25</v>
      </c>
      <c r="B45" s="1">
        <v>117249</v>
      </c>
      <c r="C45" s="2"/>
      <c r="D45" s="1">
        <v>2698</v>
      </c>
      <c r="E45" s="2"/>
      <c r="F45" s="1">
        <v>51431</v>
      </c>
      <c r="G45" s="1">
        <v>63120</v>
      </c>
      <c r="H45" s="1">
        <v>22772</v>
      </c>
      <c r="I45" s="2">
        <v>524</v>
      </c>
      <c r="J45" s="1">
        <v>999070</v>
      </c>
      <c r="K45" s="1">
        <v>194043</v>
      </c>
      <c r="L45" s="1">
        <v>5148714</v>
      </c>
      <c r="M45" s="46"/>
      <c r="N45" s="37">
        <f>IFERROR(B45/J45,0)</f>
        <v>0.11735814307305795</v>
      </c>
      <c r="O45" s="38">
        <f>IFERROR(I45/H45,0)</f>
        <v>2.3010714913051115E-2</v>
      </c>
      <c r="P45" s="36">
        <f>D45*250</f>
        <v>674500</v>
      </c>
      <c r="Q45" s="39">
        <f>ABS(P45-B45)/B45</f>
        <v>4.7527143088640411</v>
      </c>
    </row>
    <row r="46" spans="1:17" ht="15" thickBot="1" x14ac:dyDescent="0.35">
      <c r="A46" s="41" t="s">
        <v>54</v>
      </c>
      <c r="B46" s="1">
        <v>12942</v>
      </c>
      <c r="C46" s="2"/>
      <c r="D46" s="2">
        <v>167</v>
      </c>
      <c r="E46" s="2"/>
      <c r="F46" s="1">
        <v>10347</v>
      </c>
      <c r="G46" s="1">
        <v>2428</v>
      </c>
      <c r="H46" s="1">
        <v>14629</v>
      </c>
      <c r="I46" s="2">
        <v>189</v>
      </c>
      <c r="J46" s="1">
        <v>144506</v>
      </c>
      <c r="K46" s="1">
        <v>163347</v>
      </c>
      <c r="L46" s="1">
        <v>884659</v>
      </c>
      <c r="M46" s="46"/>
      <c r="N46" s="37">
        <f>IFERROR(B46/J46,0)</f>
        <v>8.9560295074252977E-2</v>
      </c>
      <c r="O46" s="38">
        <f>IFERROR(I46/H46,0)</f>
        <v>1.2919543372752751E-2</v>
      </c>
      <c r="P46" s="36">
        <f>D46*250</f>
        <v>41750</v>
      </c>
      <c r="Q46" s="39">
        <f>ABS(P46-B46)/B46</f>
        <v>2.2259310771132745</v>
      </c>
    </row>
    <row r="47" spans="1:17" ht="15" thickBot="1" x14ac:dyDescent="0.35">
      <c r="A47" s="41" t="s">
        <v>20</v>
      </c>
      <c r="B47" s="1">
        <v>152280</v>
      </c>
      <c r="C47" s="2"/>
      <c r="D47" s="1">
        <v>1725</v>
      </c>
      <c r="E47" s="2"/>
      <c r="F47" s="1">
        <v>114099</v>
      </c>
      <c r="G47" s="1">
        <v>36456</v>
      </c>
      <c r="H47" s="1">
        <v>22298</v>
      </c>
      <c r="I47" s="2">
        <v>253</v>
      </c>
      <c r="J47" s="1">
        <v>2173406</v>
      </c>
      <c r="K47" s="1">
        <v>318253</v>
      </c>
      <c r="L47" s="1">
        <v>6829174</v>
      </c>
      <c r="M47" s="46"/>
      <c r="N47" s="37">
        <f>IFERROR(B47/J47,0)</f>
        <v>7.0065141993718619E-2</v>
      </c>
      <c r="O47" s="38">
        <f>IFERROR(I47/H47,0)</f>
        <v>1.1346309086016684E-2</v>
      </c>
      <c r="P47" s="36">
        <f>D47*250</f>
        <v>431250</v>
      </c>
      <c r="Q47" s="39">
        <f>ABS(P47-B47)/B47</f>
        <v>1.8319542947202521</v>
      </c>
    </row>
    <row r="48" spans="1:17" ht="15" thickBot="1" x14ac:dyDescent="0.35">
      <c r="A48" s="41" t="s">
        <v>15</v>
      </c>
      <c r="B48" s="1">
        <v>635898</v>
      </c>
      <c r="C48" s="2"/>
      <c r="D48" s="1">
        <v>12788</v>
      </c>
      <c r="E48" s="2"/>
      <c r="F48" s="1">
        <v>512062</v>
      </c>
      <c r="G48" s="1">
        <v>111048</v>
      </c>
      <c r="H48" s="1">
        <v>21931</v>
      </c>
      <c r="I48" s="2">
        <v>441</v>
      </c>
      <c r="J48" s="1">
        <v>5306731</v>
      </c>
      <c r="K48" s="1">
        <v>183017</v>
      </c>
      <c r="L48" s="1">
        <v>28995881</v>
      </c>
      <c r="M48" s="46"/>
      <c r="N48" s="37">
        <f>IFERROR(B48/J48,0)</f>
        <v>0.11982857242999503</v>
      </c>
      <c r="O48" s="38">
        <f>IFERROR(I48/H48,0)</f>
        <v>2.0108522183210981E-2</v>
      </c>
      <c r="P48" s="36">
        <f>D48*250</f>
        <v>3197000</v>
      </c>
      <c r="Q48" s="39">
        <f>ABS(P48-B48)/B48</f>
        <v>4.027535862669799</v>
      </c>
    </row>
    <row r="49" spans="1:17" ht="13.5" thickBot="1" x14ac:dyDescent="0.35">
      <c r="A49" s="44" t="s">
        <v>66</v>
      </c>
      <c r="B49" s="1">
        <v>1129</v>
      </c>
      <c r="C49" s="43">
        <v>11</v>
      </c>
      <c r="D49" s="2">
        <v>14</v>
      </c>
      <c r="E49" s="2"/>
      <c r="F49" s="2">
        <v>893</v>
      </c>
      <c r="G49" s="2">
        <v>222</v>
      </c>
      <c r="H49" s="2"/>
      <c r="I49" s="2"/>
      <c r="J49" s="1">
        <v>16122</v>
      </c>
      <c r="K49" s="2"/>
      <c r="L49" s="2"/>
      <c r="M49" s="46"/>
      <c r="N49" s="37">
        <f>IFERROR(B49/J49,0)</f>
        <v>7.0028532440143898E-2</v>
      </c>
      <c r="O49" s="38">
        <f>IFERROR(I49/H49,0)</f>
        <v>0</v>
      </c>
      <c r="P49" s="36">
        <f>D49*250</f>
        <v>3500</v>
      </c>
      <c r="Q49" s="39">
        <f>ABS(P49-B49)/B49</f>
        <v>2.1000885739592561</v>
      </c>
    </row>
    <row r="50" spans="1:17" ht="15" thickBot="1" x14ac:dyDescent="0.35">
      <c r="A50" s="41" t="s">
        <v>28</v>
      </c>
      <c r="B50" s="1">
        <v>51406</v>
      </c>
      <c r="C50" s="2"/>
      <c r="D50" s="2">
        <v>407</v>
      </c>
      <c r="E50" s="2"/>
      <c r="F50" s="1">
        <v>43342</v>
      </c>
      <c r="G50" s="1">
        <v>7657</v>
      </c>
      <c r="H50" s="1">
        <v>16035</v>
      </c>
      <c r="I50" s="2">
        <v>127</v>
      </c>
      <c r="J50" s="1">
        <v>803709</v>
      </c>
      <c r="K50" s="1">
        <v>250692</v>
      </c>
      <c r="L50" s="1">
        <v>3205958</v>
      </c>
      <c r="M50" s="46"/>
      <c r="N50" s="37">
        <f>IFERROR(B50/J50,0)</f>
        <v>6.3960960994588839E-2</v>
      </c>
      <c r="O50" s="38">
        <f>IFERROR(I50/H50,0)</f>
        <v>7.920174618023074E-3</v>
      </c>
      <c r="P50" s="36">
        <f>D50*250</f>
        <v>101750</v>
      </c>
      <c r="Q50" s="39">
        <f>ABS(P50-B50)/B50</f>
        <v>0.97934093296502356</v>
      </c>
    </row>
    <row r="51" spans="1:17" ht="15" thickBot="1" x14ac:dyDescent="0.35">
      <c r="A51" s="41" t="s">
        <v>48</v>
      </c>
      <c r="B51" s="1">
        <v>1605</v>
      </c>
      <c r="C51" s="2"/>
      <c r="D51" s="2">
        <v>58</v>
      </c>
      <c r="E51" s="2"/>
      <c r="F51" s="1">
        <v>1413</v>
      </c>
      <c r="G51" s="2">
        <v>134</v>
      </c>
      <c r="H51" s="1">
        <v>2572</v>
      </c>
      <c r="I51" s="2">
        <v>93</v>
      </c>
      <c r="J51" s="1">
        <v>130180</v>
      </c>
      <c r="K51" s="1">
        <v>208625</v>
      </c>
      <c r="L51" s="1">
        <v>623989</v>
      </c>
      <c r="M51" s="46"/>
      <c r="N51" s="37">
        <f>IFERROR(B51/J51,0)</f>
        <v>1.2329082808419113E-2</v>
      </c>
      <c r="O51" s="38">
        <f>IFERROR(I51/H51,0)</f>
        <v>3.615863141524106E-2</v>
      </c>
      <c r="P51" s="36">
        <f>D51*250</f>
        <v>14500</v>
      </c>
      <c r="Q51" s="39">
        <f>ABS(P51-B51)/B51</f>
        <v>8.0342679127725862</v>
      </c>
    </row>
    <row r="52" spans="1:17" ht="15" thickBot="1" x14ac:dyDescent="0.35">
      <c r="A52" s="41" t="s">
        <v>29</v>
      </c>
      <c r="B52" s="1">
        <v>119747</v>
      </c>
      <c r="C52" s="43">
        <v>938</v>
      </c>
      <c r="D52" s="1">
        <v>2569</v>
      </c>
      <c r="E52" s="42">
        <v>1</v>
      </c>
      <c r="F52" s="1">
        <v>14957</v>
      </c>
      <c r="G52" s="1">
        <v>102221</v>
      </c>
      <c r="H52" s="1">
        <v>14029</v>
      </c>
      <c r="I52" s="2">
        <v>301</v>
      </c>
      <c r="J52" s="1">
        <v>1678614</v>
      </c>
      <c r="K52" s="1">
        <v>196662</v>
      </c>
      <c r="L52" s="1">
        <v>8535519</v>
      </c>
      <c r="M52" s="46"/>
      <c r="N52" s="37">
        <f>IFERROR(B52/J52,0)</f>
        <v>7.1336829074462621E-2</v>
      </c>
      <c r="O52" s="38">
        <f>IFERROR(I52/H52,0)</f>
        <v>2.1455556347565758E-2</v>
      </c>
      <c r="P52" s="36">
        <f>D52*250</f>
        <v>642250</v>
      </c>
      <c r="Q52" s="39">
        <f>ABS(P52-B52)/B52</f>
        <v>4.3633911496738955</v>
      </c>
    </row>
    <row r="53" spans="1:17" ht="15" thickBot="1" x14ac:dyDescent="0.35">
      <c r="A53" s="41" t="s">
        <v>9</v>
      </c>
      <c r="B53" s="1">
        <v>75810</v>
      </c>
      <c r="C53" s="2"/>
      <c r="D53" s="1">
        <v>1905</v>
      </c>
      <c r="E53" s="2"/>
      <c r="F53" s="1">
        <v>28425</v>
      </c>
      <c r="G53" s="1">
        <v>45480</v>
      </c>
      <c r="H53" s="1">
        <v>9955</v>
      </c>
      <c r="I53" s="2">
        <v>250</v>
      </c>
      <c r="J53" s="1">
        <v>1447460</v>
      </c>
      <c r="K53" s="1">
        <v>190083</v>
      </c>
      <c r="L53" s="1">
        <v>7614893</v>
      </c>
      <c r="M53" s="47"/>
      <c r="N53" s="37">
        <f>IFERROR(B53/J53,0)</f>
        <v>5.2374504304091303E-2</v>
      </c>
      <c r="O53" s="38">
        <f>IFERROR(I53/H53,0)</f>
        <v>2.5113008538422903E-2</v>
      </c>
      <c r="P53" s="36">
        <f>D53*250</f>
        <v>476250</v>
      </c>
      <c r="Q53" s="39">
        <f>ABS(P53-B53)/B53</f>
        <v>5.2821527502967944</v>
      </c>
    </row>
    <row r="54" spans="1:17" ht="15" thickBot="1" x14ac:dyDescent="0.35">
      <c r="A54" s="41" t="s">
        <v>56</v>
      </c>
      <c r="B54" s="1">
        <v>9967</v>
      </c>
      <c r="C54" s="2"/>
      <c r="D54" s="2">
        <v>212</v>
      </c>
      <c r="E54" s="2"/>
      <c r="F54" s="1">
        <v>7935</v>
      </c>
      <c r="G54" s="1">
        <v>1820</v>
      </c>
      <c r="H54" s="1">
        <v>5561</v>
      </c>
      <c r="I54" s="2">
        <v>118</v>
      </c>
      <c r="J54" s="1">
        <v>426074</v>
      </c>
      <c r="K54" s="1">
        <v>237745</v>
      </c>
      <c r="L54" s="1">
        <v>1792147</v>
      </c>
      <c r="M54" s="47"/>
      <c r="N54" s="37">
        <f>IFERROR(B54/J54,0)</f>
        <v>2.3392650103033746E-2</v>
      </c>
      <c r="O54" s="38">
        <f>IFERROR(I54/H54,0)</f>
        <v>2.1219205178924654E-2</v>
      </c>
      <c r="P54" s="36">
        <f>D54*250</f>
        <v>53000</v>
      </c>
      <c r="Q54" s="39">
        <f>ABS(P54-B54)/B54</f>
        <v>4.317547908096719</v>
      </c>
    </row>
    <row r="55" spans="1:17" ht="15" thickBot="1" x14ac:dyDescent="0.35">
      <c r="A55" s="41" t="s">
        <v>22</v>
      </c>
      <c r="B55" s="1">
        <v>74800</v>
      </c>
      <c r="C55" s="2"/>
      <c r="D55" s="1">
        <v>1119</v>
      </c>
      <c r="E55" s="2"/>
      <c r="F55" s="1">
        <v>66075</v>
      </c>
      <c r="G55" s="1">
        <v>7606</v>
      </c>
      <c r="H55" s="1">
        <v>12847</v>
      </c>
      <c r="I55" s="2">
        <v>192</v>
      </c>
      <c r="J55" s="1">
        <v>1239540</v>
      </c>
      <c r="K55" s="1">
        <v>212890</v>
      </c>
      <c r="L55" s="1">
        <v>5822434</v>
      </c>
      <c r="M55" s="46"/>
      <c r="N55" s="37">
        <f>IFERROR(B55/J55,0)</f>
        <v>6.0344966681188182E-2</v>
      </c>
      <c r="O55" s="38">
        <f>IFERROR(I55/H55,0)</f>
        <v>1.4945123375107028E-2</v>
      </c>
      <c r="P55" s="36">
        <f>D55*250</f>
        <v>279750</v>
      </c>
      <c r="Q55" s="39">
        <f>ABS(P55-B55)/B55</f>
        <v>2.7399732620320854</v>
      </c>
    </row>
    <row r="56" spans="1:17" ht="15" thickBot="1" x14ac:dyDescent="0.35">
      <c r="A56" s="51" t="s">
        <v>55</v>
      </c>
      <c r="B56" s="29">
        <v>3784</v>
      </c>
      <c r="C56" s="13"/>
      <c r="D56" s="13">
        <v>37</v>
      </c>
      <c r="E56" s="13"/>
      <c r="F56" s="29">
        <v>3116</v>
      </c>
      <c r="G56" s="13">
        <v>631</v>
      </c>
      <c r="H56" s="29">
        <v>6538</v>
      </c>
      <c r="I56" s="13">
        <v>64</v>
      </c>
      <c r="J56" s="29">
        <v>113734</v>
      </c>
      <c r="K56" s="29">
        <v>196514</v>
      </c>
      <c r="L56" s="29">
        <v>578759</v>
      </c>
      <c r="M56" s="46"/>
      <c r="N56" s="37">
        <f>IFERROR(B56/J56,0)</f>
        <v>3.3270613888546963E-2</v>
      </c>
      <c r="O56" s="38">
        <f>IFERROR(I56/H56,0)</f>
        <v>9.7889262771489755E-3</v>
      </c>
      <c r="P56" s="36">
        <f>D56*250</f>
        <v>9250</v>
      </c>
      <c r="Q56" s="39">
        <f>ABS(P56-B56)/B56</f>
        <v>1.4445031712473573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6529076A-304C-40C3-94D4-76D2C0BADB95}"/>
    <hyperlink ref="A48" r:id="rId2" display="https://www.worldometers.info/coronavirus/usa/texas/" xr:uid="{BACFFDD8-FD66-4909-A1E8-47C577C9F6F3}"/>
    <hyperlink ref="A11" r:id="rId3" display="https://www.worldometers.info/coronavirus/usa/florida/" xr:uid="{020A6BF0-6E46-4225-918E-F3589290D887}"/>
    <hyperlink ref="A35" r:id="rId4" display="https://www.worldometers.info/coronavirus/usa/new-york/" xr:uid="{473EE7F0-D49D-4994-8076-0ECC48AA78A9}"/>
    <hyperlink ref="A12" r:id="rId5" display="https://www.worldometers.info/coronavirus/usa/georgia/" xr:uid="{BE82323F-5D13-4188-941E-B0248A3658BD}"/>
    <hyperlink ref="A16" r:id="rId6" display="https://www.worldometers.info/coronavirus/usa/illinois/" xr:uid="{D88A16B5-FCE5-40BE-BDFC-45DFA6CF299D}"/>
    <hyperlink ref="A4" r:id="rId7" display="https://www.worldometers.info/coronavirus/usa/arizona/" xr:uid="{A13B9B72-D8B6-43C7-84B4-BD6895F25473}"/>
    <hyperlink ref="A33" r:id="rId8" display="https://www.worldometers.info/coronavirus/usa/new-jersey/" xr:uid="{8C0945AD-2CF7-4BB3-9D81-637AC97E9FA6}"/>
    <hyperlink ref="A36" r:id="rId9" display="https://www.worldometers.info/coronavirus/usa/north-carolina/" xr:uid="{86317AD6-3D8E-437A-B324-C9E56B632B8D}"/>
    <hyperlink ref="A47" r:id="rId10" display="https://www.worldometers.info/coronavirus/usa/tennessee/" xr:uid="{E0901B33-6296-43A1-ABE8-72B8FDE00E97}"/>
    <hyperlink ref="A21" r:id="rId11" display="https://www.worldometers.info/coronavirus/usa/louisiana/" xr:uid="{EB3EE533-466B-4591-8F2F-3E24ADB996F5}"/>
    <hyperlink ref="A42" r:id="rId12" display="https://www.worldometers.info/coronavirus/usa/pennsylvania/" xr:uid="{74E7E776-5118-462B-865B-7039B2720127}"/>
    <hyperlink ref="A24" r:id="rId13" display="https://www.worldometers.info/coronavirus/usa/massachusetts/" xr:uid="{ECA6AE6F-8647-43CE-97B5-B48293109285}"/>
    <hyperlink ref="A2" r:id="rId14" display="https://www.worldometers.info/coronavirus/usa/alabama/" xr:uid="{107CC3A2-2396-4149-8420-A6333BE911D3}"/>
    <hyperlink ref="A39" r:id="rId15" display="https://www.worldometers.info/coronavirus/usa/ohio/" xr:uid="{230E365F-F1F8-489C-B7A0-6359B3E1067E}"/>
    <hyperlink ref="A52" r:id="rId16" display="https://www.worldometers.info/coronavirus/usa/virginia/" xr:uid="{0538CE63-CA70-4508-A192-83ACDE059455}"/>
    <hyperlink ref="A45" r:id="rId17" display="https://www.worldometers.info/coronavirus/usa/south-carolina/" xr:uid="{1A5F1EDA-87CD-4464-9EF4-7A565077D713}"/>
    <hyperlink ref="A25" r:id="rId18" display="https://www.worldometers.info/coronavirus/usa/michigan/" xr:uid="{6B049BDA-F5EF-414C-BCF9-DB524E0671F7}"/>
    <hyperlink ref="A23" r:id="rId19" display="https://www.worldometers.info/coronavirus/usa/maryland/" xr:uid="{258CAFD5-226A-48F9-B84E-A04B3E9B881E}"/>
    <hyperlink ref="A17" r:id="rId20" display="https://www.worldometers.info/coronavirus/usa/indiana/" xr:uid="{067FB5B3-ADAB-41A3-A679-0D0D487CC962}"/>
    <hyperlink ref="A28" r:id="rId21" display="https://www.worldometers.info/coronavirus/usa/missouri/" xr:uid="{BAC3455B-CB46-4906-B4AA-BBEB3963E340}"/>
    <hyperlink ref="A27" r:id="rId22" display="https://www.worldometers.info/coronavirus/usa/mississippi/" xr:uid="{54CC4519-3EA4-4E69-9B01-FA68A9444266}"/>
    <hyperlink ref="A53" r:id="rId23" display="https://www.worldometers.info/coronavirus/usa/washington/" xr:uid="{D7F28C4A-E6A2-4FA5-B868-70E73465A0BD}"/>
    <hyperlink ref="A55" r:id="rId24" display="https://www.worldometers.info/coronavirus/usa/wisconsin/" xr:uid="{DCA0D938-A584-4671-9D44-725C59170971}"/>
    <hyperlink ref="A26" r:id="rId25" display="https://www.worldometers.info/coronavirus/usa/minnesota/" xr:uid="{DB23DF1E-F8CD-451B-A0AE-DD21F2EA554C}"/>
    <hyperlink ref="A31" r:id="rId26" display="https://www.worldometers.info/coronavirus/usa/nevada/" xr:uid="{8E8FEFF1-06A1-4C5D-8E4F-492011AC6067}"/>
    <hyperlink ref="A18" r:id="rId27" display="https://www.worldometers.info/coronavirus/usa/iowa/" xr:uid="{6BB3F14D-C7BC-4AA2-B281-DD97DDB7492C}"/>
    <hyperlink ref="A5" r:id="rId28" display="https://www.worldometers.info/coronavirus/usa/arkansas/" xr:uid="{3F58E853-4B8C-4938-87C9-0727A5C82347}"/>
    <hyperlink ref="A40" r:id="rId29" display="https://www.worldometers.info/coronavirus/usa/oklahoma/" xr:uid="{6517E6DB-523A-48E5-9FF0-42FF2DD39123}"/>
    <hyperlink ref="A7" r:id="rId30" display="https://www.worldometers.info/coronavirus/usa/colorado/" xr:uid="{A0570938-20B1-4FE7-96FF-647F07184AAF}"/>
    <hyperlink ref="A8" r:id="rId31" display="https://www.worldometers.info/coronavirus/usa/connecticut/" xr:uid="{20D9D008-6646-4CBC-AA79-3EB431FDE86C}"/>
    <hyperlink ref="A50" r:id="rId32" display="https://www.worldometers.info/coronavirus/usa/utah/" xr:uid="{2C7413FD-0315-4340-835A-0BA1C1699EC4}"/>
    <hyperlink ref="A20" r:id="rId33" display="https://www.worldometers.info/coronavirus/usa/kentucky/" xr:uid="{633547B3-26F3-49CB-AB91-D141A52CE180}"/>
    <hyperlink ref="A19" r:id="rId34" display="https://www.worldometers.info/coronavirus/usa/kansas/" xr:uid="{95B6CE42-9A60-4952-ACCC-FD9497B1BCB0}"/>
    <hyperlink ref="A30" r:id="rId35" display="https://www.worldometers.info/coronavirus/usa/nebraska/" xr:uid="{529914D4-4D25-4D91-8881-1605BEB3D098}"/>
    <hyperlink ref="A15" r:id="rId36" display="https://www.worldometers.info/coronavirus/usa/idaho/" xr:uid="{69A34A58-60DC-4135-B236-150F2A51EDA5}"/>
    <hyperlink ref="A41" r:id="rId37" display="https://www.worldometers.info/coronavirus/usa/oregon/" xr:uid="{D9723EE2-06C4-4942-9989-117EF96BF6AD}"/>
    <hyperlink ref="A34" r:id="rId38" display="https://www.worldometers.info/coronavirus/usa/new-mexico/" xr:uid="{CEED8386-1C3E-4DEB-A1D5-83EBE67A24C4}"/>
    <hyperlink ref="A44" r:id="rId39" display="https://www.worldometers.info/coronavirus/usa/rhode-island/" xr:uid="{36B9598E-7197-4AF6-B055-024E6132DFEA}"/>
    <hyperlink ref="A9" r:id="rId40" display="https://www.worldometers.info/coronavirus/usa/delaware/" xr:uid="{0887FE2E-26A9-4E25-BC2B-20B66C21800A}"/>
    <hyperlink ref="A10" r:id="rId41" display="https://www.worldometers.info/coronavirus/usa/district-of-columbia/" xr:uid="{1D9D8C1B-B73D-4B97-9900-3199C2FF45FA}"/>
    <hyperlink ref="A46" r:id="rId42" display="https://www.worldometers.info/coronavirus/usa/south-dakota/" xr:uid="{9D375EE7-EFDA-41E3-B5EA-55B0E2D08DE8}"/>
    <hyperlink ref="A37" r:id="rId43" display="https://www.worldometers.info/coronavirus/usa/north-dakota/" xr:uid="{234B0957-22CD-4A42-869A-EB1C465FF3E8}"/>
    <hyperlink ref="A54" r:id="rId44" display="https://www.worldometers.info/coronavirus/usa/west-virginia/" xr:uid="{0BE86A84-B994-4733-AE83-E0274EF3AA78}"/>
    <hyperlink ref="A14" r:id="rId45" display="https://www.worldometers.info/coronavirus/usa/hawaii/" xr:uid="{3933A7E0-A84C-4AFB-810B-4CDC7F9AA4A9}"/>
    <hyperlink ref="A29" r:id="rId46" display="https://www.worldometers.info/coronavirus/usa/montana/" xr:uid="{6D6EF8CF-7FE0-4ECA-8C01-267F1FB5F366}"/>
    <hyperlink ref="A32" r:id="rId47" display="https://www.worldometers.info/coronavirus/usa/new-hampshire/" xr:uid="{AB4FEF3A-6B85-4A9A-B4E5-3572936A212C}"/>
    <hyperlink ref="A3" r:id="rId48" display="https://www.worldometers.info/coronavirus/usa/alaska/" xr:uid="{AA000683-D804-4E89-A5CF-C8A70156BCE9}"/>
    <hyperlink ref="A22" r:id="rId49" display="https://www.worldometers.info/coronavirus/usa/maine/" xr:uid="{46FD0B20-E7F8-45C7-B332-E468889C94FA}"/>
    <hyperlink ref="A56" r:id="rId50" display="https://www.worldometers.info/coronavirus/usa/wyoming/" xr:uid="{00653B77-AE44-470B-9637-F4974888CBD4}"/>
    <hyperlink ref="A51" r:id="rId51" display="https://www.worldometers.info/coronavirus/usa/vermont/" xr:uid="{67068495-BA0A-4523-9BE9-C7D8C39DC02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2152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5007</v>
      </c>
    </row>
    <row r="5" spans="1:2" ht="15" thickBot="1" x14ac:dyDescent="0.4">
      <c r="A5" s="41" t="s">
        <v>34</v>
      </c>
      <c r="B5" s="31">
        <v>772</v>
      </c>
    </row>
    <row r="6" spans="1:2" ht="15" thickBot="1" x14ac:dyDescent="0.4">
      <c r="A6" s="41" t="s">
        <v>10</v>
      </c>
      <c r="B6" s="31">
        <v>12910</v>
      </c>
    </row>
    <row r="7" spans="1:2" ht="15" thickBot="1" x14ac:dyDescent="0.4">
      <c r="A7" s="41" t="s">
        <v>18</v>
      </c>
      <c r="B7" s="31">
        <v>1944</v>
      </c>
    </row>
    <row r="8" spans="1:2" ht="15" thickBot="1" x14ac:dyDescent="0.4">
      <c r="A8" s="41" t="s">
        <v>23</v>
      </c>
      <c r="B8" s="31">
        <v>4465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605</v>
      </c>
    </row>
    <row r="11" spans="1:2" ht="15" thickBot="1" x14ac:dyDescent="0.4">
      <c r="A11" s="41" t="s">
        <v>13</v>
      </c>
      <c r="B11" s="31">
        <v>11110</v>
      </c>
    </row>
    <row r="12" spans="1:2" ht="15" thickBot="1" x14ac:dyDescent="0.4">
      <c r="A12" s="41" t="s">
        <v>16</v>
      </c>
      <c r="B12" s="31">
        <v>5576</v>
      </c>
    </row>
    <row r="13" spans="1:2" ht="15" thickBot="1" x14ac:dyDescent="0.4">
      <c r="A13" s="44" t="s">
        <v>64</v>
      </c>
      <c r="B13" s="31">
        <v>10</v>
      </c>
    </row>
    <row r="14" spans="1:2" ht="15" thickBot="1" x14ac:dyDescent="0.4">
      <c r="A14" s="41" t="s">
        <v>47</v>
      </c>
      <c r="B14" s="31">
        <v>62</v>
      </c>
    </row>
    <row r="15" spans="1:2" ht="15" thickBot="1" x14ac:dyDescent="0.4">
      <c r="A15" s="41" t="s">
        <v>49</v>
      </c>
      <c r="B15" s="31">
        <v>358</v>
      </c>
    </row>
    <row r="16" spans="1:2" ht="15" thickBot="1" x14ac:dyDescent="0.4">
      <c r="A16" s="41" t="s">
        <v>12</v>
      </c>
      <c r="B16" s="31">
        <v>8217</v>
      </c>
    </row>
    <row r="17" spans="1:2" ht="15" thickBot="1" x14ac:dyDescent="0.4">
      <c r="A17" s="41" t="s">
        <v>27</v>
      </c>
      <c r="B17" s="31">
        <v>3285</v>
      </c>
    </row>
    <row r="18" spans="1:2" ht="15" thickBot="1" x14ac:dyDescent="0.4">
      <c r="A18" s="41" t="s">
        <v>41</v>
      </c>
      <c r="B18" s="31">
        <v>1110</v>
      </c>
    </row>
    <row r="19" spans="1:2" ht="15" thickBot="1" x14ac:dyDescent="0.4">
      <c r="A19" s="41" t="s">
        <v>45</v>
      </c>
      <c r="B19" s="31">
        <v>451</v>
      </c>
    </row>
    <row r="20" spans="1:2" ht="15" thickBot="1" x14ac:dyDescent="0.4">
      <c r="A20" s="41" t="s">
        <v>38</v>
      </c>
      <c r="B20" s="31">
        <v>921</v>
      </c>
    </row>
    <row r="21" spans="1:2" ht="15" thickBot="1" x14ac:dyDescent="0.4">
      <c r="A21" s="41" t="s">
        <v>14</v>
      </c>
      <c r="B21" s="31">
        <v>4904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3746</v>
      </c>
    </row>
    <row r="24" spans="1:2" ht="15" thickBot="1" x14ac:dyDescent="0.4">
      <c r="A24" s="41" t="s">
        <v>17</v>
      </c>
      <c r="B24" s="31">
        <v>9036</v>
      </c>
    </row>
    <row r="25" spans="1:2" ht="15" thickBot="1" x14ac:dyDescent="0.4">
      <c r="A25" s="41" t="s">
        <v>11</v>
      </c>
      <c r="B25" s="31">
        <v>6745</v>
      </c>
    </row>
    <row r="26" spans="1:2" ht="15" thickBot="1" x14ac:dyDescent="0.4">
      <c r="A26" s="41" t="s">
        <v>32</v>
      </c>
      <c r="B26" s="31">
        <v>1863</v>
      </c>
    </row>
    <row r="27" spans="1:2" ht="15" thickBot="1" x14ac:dyDescent="0.4">
      <c r="A27" s="41" t="s">
        <v>30</v>
      </c>
      <c r="B27" s="31">
        <v>2427</v>
      </c>
    </row>
    <row r="28" spans="1:2" ht="15" thickBot="1" x14ac:dyDescent="0.4">
      <c r="A28" s="41" t="s">
        <v>35</v>
      </c>
      <c r="B28" s="31">
        <v>1627</v>
      </c>
    </row>
    <row r="29" spans="1:2" ht="15" thickBot="1" x14ac:dyDescent="0.4">
      <c r="A29" s="41" t="s">
        <v>51</v>
      </c>
      <c r="B29" s="31">
        <v>104</v>
      </c>
    </row>
    <row r="30" spans="1:2" ht="15" thickBot="1" x14ac:dyDescent="0.4">
      <c r="A30" s="41" t="s">
        <v>50</v>
      </c>
      <c r="B30" s="31">
        <v>392</v>
      </c>
    </row>
    <row r="31" spans="1:2" ht="15" thickBot="1" x14ac:dyDescent="0.4">
      <c r="A31" s="41" t="s">
        <v>31</v>
      </c>
      <c r="B31" s="31">
        <v>1302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16038</v>
      </c>
    </row>
    <row r="34" spans="1:2" ht="15" thickBot="1" x14ac:dyDescent="0.4">
      <c r="A34" s="41" t="s">
        <v>44</v>
      </c>
      <c r="B34" s="31">
        <v>769</v>
      </c>
    </row>
    <row r="35" spans="1:2" ht="15" thickBot="1" x14ac:dyDescent="0.4">
      <c r="A35" s="41" t="s">
        <v>7</v>
      </c>
      <c r="B35" s="31">
        <v>33012</v>
      </c>
    </row>
    <row r="36" spans="1:2" ht="15" thickBot="1" x14ac:dyDescent="0.4">
      <c r="A36" s="41" t="s">
        <v>24</v>
      </c>
      <c r="B36" s="31">
        <v>2707</v>
      </c>
    </row>
    <row r="37" spans="1:2" ht="15" thickBot="1" x14ac:dyDescent="0.4">
      <c r="A37" s="41" t="s">
        <v>53</v>
      </c>
      <c r="B37" s="31">
        <v>141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4132</v>
      </c>
    </row>
    <row r="40" spans="1:2" ht="15" thickBot="1" x14ac:dyDescent="0.4">
      <c r="A40" s="41" t="s">
        <v>46</v>
      </c>
      <c r="B40" s="31">
        <v>797</v>
      </c>
    </row>
    <row r="41" spans="1:2" ht="15" thickBot="1" x14ac:dyDescent="0.4">
      <c r="A41" s="41" t="s">
        <v>37</v>
      </c>
      <c r="B41" s="31">
        <v>454</v>
      </c>
    </row>
    <row r="42" spans="1:2" ht="15" thickBot="1" x14ac:dyDescent="0.4">
      <c r="A42" s="41" t="s">
        <v>19</v>
      </c>
      <c r="B42" s="31">
        <v>7759</v>
      </c>
    </row>
    <row r="43" spans="1:2" ht="15" thickBot="1" x14ac:dyDescent="0.4">
      <c r="A43" s="44" t="s">
        <v>65</v>
      </c>
      <c r="B43" s="31">
        <v>434</v>
      </c>
    </row>
    <row r="44" spans="1:2" ht="15" thickBot="1" x14ac:dyDescent="0.4">
      <c r="A44" s="41" t="s">
        <v>40</v>
      </c>
      <c r="B44" s="31">
        <v>1046</v>
      </c>
    </row>
    <row r="45" spans="1:2" ht="15" thickBot="1" x14ac:dyDescent="0.4">
      <c r="A45" s="41" t="s">
        <v>25</v>
      </c>
      <c r="B45" s="31">
        <v>2698</v>
      </c>
    </row>
    <row r="46" spans="1:2" ht="15" thickBot="1" x14ac:dyDescent="0.4">
      <c r="A46" s="41" t="s">
        <v>54</v>
      </c>
      <c r="B46" s="31">
        <v>167</v>
      </c>
    </row>
    <row r="47" spans="1:2" ht="15" thickBot="1" x14ac:dyDescent="0.4">
      <c r="A47" s="41" t="s">
        <v>20</v>
      </c>
      <c r="B47" s="31">
        <v>1725</v>
      </c>
    </row>
    <row r="48" spans="1:2" ht="15" thickBot="1" x14ac:dyDescent="0.4">
      <c r="A48" s="41" t="s">
        <v>15</v>
      </c>
      <c r="B48" s="31">
        <v>12788</v>
      </c>
    </row>
    <row r="49" spans="1:2" ht="21.5" thickBot="1" x14ac:dyDescent="0.4">
      <c r="A49" s="44" t="s">
        <v>66</v>
      </c>
      <c r="B49" s="31">
        <v>14</v>
      </c>
    </row>
    <row r="50" spans="1:2" ht="15" thickBot="1" x14ac:dyDescent="0.4">
      <c r="A50" s="41" t="s">
        <v>28</v>
      </c>
      <c r="B50" s="31">
        <v>407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2569</v>
      </c>
    </row>
    <row r="53" spans="1:2" ht="15" thickBot="1" x14ac:dyDescent="0.4">
      <c r="A53" s="41" t="s">
        <v>9</v>
      </c>
      <c r="B53" s="31">
        <v>1905</v>
      </c>
    </row>
    <row r="54" spans="1:2" ht="15" thickBot="1" x14ac:dyDescent="0.4">
      <c r="A54" s="41" t="s">
        <v>56</v>
      </c>
      <c r="B54" s="31">
        <v>212</v>
      </c>
    </row>
    <row r="55" spans="1:2" ht="15" thickBot="1" x14ac:dyDescent="0.4">
      <c r="A55" s="41" t="s">
        <v>22</v>
      </c>
      <c r="B55" s="31">
        <v>1119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3512A58F-CF53-4118-BBC8-3B43EC485ADD}"/>
    <hyperlink ref="A48" r:id="rId2" display="https://www.worldometers.info/coronavirus/usa/texas/" xr:uid="{D6A10528-0477-4D52-A9B4-729F821E2C4D}"/>
    <hyperlink ref="A11" r:id="rId3" display="https://www.worldometers.info/coronavirus/usa/florida/" xr:uid="{8F238BF1-1D06-43BA-93BC-592F3E996CCB}"/>
    <hyperlink ref="A35" r:id="rId4" display="https://www.worldometers.info/coronavirus/usa/new-york/" xr:uid="{88203554-AB3A-4D43-B1D4-3C72B89BD728}"/>
    <hyperlink ref="A12" r:id="rId5" display="https://www.worldometers.info/coronavirus/usa/georgia/" xr:uid="{3602796E-3A65-4AAE-B9CA-0E60A1F7E64F}"/>
    <hyperlink ref="A16" r:id="rId6" display="https://www.worldometers.info/coronavirus/usa/illinois/" xr:uid="{955EEDB2-8328-4D7F-BA26-8939734FE5ED}"/>
    <hyperlink ref="A4" r:id="rId7" display="https://www.worldometers.info/coronavirus/usa/arizona/" xr:uid="{C761D4E9-4D18-4509-85D7-7DF346E5E421}"/>
    <hyperlink ref="A33" r:id="rId8" display="https://www.worldometers.info/coronavirus/usa/new-jersey/" xr:uid="{821B7942-D5F1-418E-9D45-952131616DE4}"/>
    <hyperlink ref="A36" r:id="rId9" display="https://www.worldometers.info/coronavirus/usa/north-carolina/" xr:uid="{9988FEC6-323D-43A9-BF2F-3BABA3BCBB96}"/>
    <hyperlink ref="A47" r:id="rId10" display="https://www.worldometers.info/coronavirus/usa/tennessee/" xr:uid="{B442BB3A-831C-4C32-9660-6E957EEEF9F8}"/>
    <hyperlink ref="A21" r:id="rId11" display="https://www.worldometers.info/coronavirus/usa/louisiana/" xr:uid="{11A7DB92-69CE-4255-88BF-DAFA8D248F04}"/>
    <hyperlink ref="A42" r:id="rId12" display="https://www.worldometers.info/coronavirus/usa/pennsylvania/" xr:uid="{B1C689C8-290A-4CA7-952B-C785FF555E39}"/>
    <hyperlink ref="A24" r:id="rId13" display="https://www.worldometers.info/coronavirus/usa/massachusetts/" xr:uid="{F1221FFA-1440-4ADF-A5B9-A6FA0B2147BD}"/>
    <hyperlink ref="A2" r:id="rId14" display="https://www.worldometers.info/coronavirus/usa/alabama/" xr:uid="{9D88CBA1-D3CC-4E5D-8A27-20CC1562ED1F}"/>
    <hyperlink ref="A39" r:id="rId15" display="https://www.worldometers.info/coronavirus/usa/ohio/" xr:uid="{F96E74AF-B386-4365-9F4C-07C0AA74AEAB}"/>
    <hyperlink ref="A52" r:id="rId16" display="https://www.worldometers.info/coronavirus/usa/virginia/" xr:uid="{F10FDF0B-FF00-4BA9-9871-E0B94C20A0B0}"/>
    <hyperlink ref="A45" r:id="rId17" display="https://www.worldometers.info/coronavirus/usa/south-carolina/" xr:uid="{1A8D1D81-4F19-486E-B3F6-F5DA664202D6}"/>
    <hyperlink ref="A25" r:id="rId18" display="https://www.worldometers.info/coronavirus/usa/michigan/" xr:uid="{AE66F716-963C-44FF-B99C-411C8196751A}"/>
    <hyperlink ref="A23" r:id="rId19" display="https://www.worldometers.info/coronavirus/usa/maryland/" xr:uid="{3B97D8AF-19BD-43F3-8CC0-C9EAF0282EE0}"/>
    <hyperlink ref="A17" r:id="rId20" display="https://www.worldometers.info/coronavirus/usa/indiana/" xr:uid="{B2B46CA7-75A6-40B8-8B2C-372351DC1D4E}"/>
    <hyperlink ref="A28" r:id="rId21" display="https://www.worldometers.info/coronavirus/usa/missouri/" xr:uid="{8990534D-CE03-4F80-BA4B-5194DE45B1C8}"/>
    <hyperlink ref="A27" r:id="rId22" display="https://www.worldometers.info/coronavirus/usa/mississippi/" xr:uid="{98C6D587-8F0B-42F9-A66C-FAA1DCF65598}"/>
    <hyperlink ref="A53" r:id="rId23" display="https://www.worldometers.info/coronavirus/usa/washington/" xr:uid="{F9D49DA8-2A63-4525-80FC-492635A5A87E}"/>
    <hyperlink ref="A55" r:id="rId24" display="https://www.worldometers.info/coronavirus/usa/wisconsin/" xr:uid="{04074422-D7E7-4260-A8BA-F22C905B3C98}"/>
    <hyperlink ref="A26" r:id="rId25" display="https://www.worldometers.info/coronavirus/usa/minnesota/" xr:uid="{4DC08966-956E-40A3-9539-E747BBC5A292}"/>
    <hyperlink ref="A31" r:id="rId26" display="https://www.worldometers.info/coronavirus/usa/nevada/" xr:uid="{4512341F-EBD2-4070-9880-CA0F446ADCF7}"/>
    <hyperlink ref="A18" r:id="rId27" display="https://www.worldometers.info/coronavirus/usa/iowa/" xr:uid="{92B006E1-C602-439F-B4CE-DBC766231D43}"/>
    <hyperlink ref="A5" r:id="rId28" display="https://www.worldometers.info/coronavirus/usa/arkansas/" xr:uid="{1618E011-90D5-4D18-8F72-B501DC697B5C}"/>
    <hyperlink ref="A40" r:id="rId29" display="https://www.worldometers.info/coronavirus/usa/oklahoma/" xr:uid="{B5B08414-DDE6-4C2B-BAA3-86B6897F60C5}"/>
    <hyperlink ref="A7" r:id="rId30" display="https://www.worldometers.info/coronavirus/usa/colorado/" xr:uid="{EFFDAD39-E00A-4DAA-85F4-EB62FABEAA36}"/>
    <hyperlink ref="A8" r:id="rId31" display="https://www.worldometers.info/coronavirus/usa/connecticut/" xr:uid="{ABFE1262-0A5A-42A7-985E-5579EE5C575E}"/>
    <hyperlink ref="A50" r:id="rId32" display="https://www.worldometers.info/coronavirus/usa/utah/" xr:uid="{DAB0A715-C007-478D-95FB-4178A0E1F584}"/>
    <hyperlink ref="A20" r:id="rId33" display="https://www.worldometers.info/coronavirus/usa/kentucky/" xr:uid="{B76BFD74-963F-4138-ADFC-E298A04980BD}"/>
    <hyperlink ref="A19" r:id="rId34" display="https://www.worldometers.info/coronavirus/usa/kansas/" xr:uid="{0AE5E1EC-51C2-4F77-BA23-3B683F09B65F}"/>
    <hyperlink ref="A30" r:id="rId35" display="https://www.worldometers.info/coronavirus/usa/nebraska/" xr:uid="{D35B8ADD-5E23-4730-845E-B4894FCE27FD}"/>
    <hyperlink ref="A15" r:id="rId36" display="https://www.worldometers.info/coronavirus/usa/idaho/" xr:uid="{652497C4-055E-4288-851D-47E67E1D4C0F}"/>
    <hyperlink ref="A41" r:id="rId37" display="https://www.worldometers.info/coronavirus/usa/oregon/" xr:uid="{16EE2D31-BE45-4107-A2E0-10B3F266DF47}"/>
    <hyperlink ref="A34" r:id="rId38" display="https://www.worldometers.info/coronavirus/usa/new-mexico/" xr:uid="{53E18BAF-F49D-4D67-B40A-0B6222788C9F}"/>
    <hyperlink ref="A44" r:id="rId39" display="https://www.worldometers.info/coronavirus/usa/rhode-island/" xr:uid="{290C7114-9270-46CA-9F7B-EBD3D55F8C16}"/>
    <hyperlink ref="A9" r:id="rId40" display="https://www.worldometers.info/coronavirus/usa/delaware/" xr:uid="{90574D4A-4734-4642-9384-9FB9C32DDC86}"/>
    <hyperlink ref="A10" r:id="rId41" display="https://www.worldometers.info/coronavirus/usa/district-of-columbia/" xr:uid="{922EDF16-7D6E-47B4-B090-8AE804A0BC2C}"/>
    <hyperlink ref="A46" r:id="rId42" display="https://www.worldometers.info/coronavirus/usa/south-dakota/" xr:uid="{684C9C50-AC13-45C7-A4D8-DBFA5C4460F3}"/>
    <hyperlink ref="A37" r:id="rId43" display="https://www.worldometers.info/coronavirus/usa/north-dakota/" xr:uid="{68F1377F-4E01-495E-AB23-8B6A45181082}"/>
    <hyperlink ref="A54" r:id="rId44" display="https://www.worldometers.info/coronavirus/usa/west-virginia/" xr:uid="{0BED90FE-FB5D-40CC-8FC1-91BC94F12D8A}"/>
    <hyperlink ref="A14" r:id="rId45" display="https://www.worldometers.info/coronavirus/usa/hawaii/" xr:uid="{937C58C4-8E94-4792-8D7E-837D6E2DF493}"/>
    <hyperlink ref="A29" r:id="rId46" display="https://www.worldometers.info/coronavirus/usa/montana/" xr:uid="{A1742839-C36A-446E-8624-6D197550B0C3}"/>
    <hyperlink ref="A32" r:id="rId47" display="https://www.worldometers.info/coronavirus/usa/new-hampshire/" xr:uid="{AFF00C8D-DC99-4148-B76A-68219F2CB75B}"/>
    <hyperlink ref="A3" r:id="rId48" display="https://www.worldometers.info/coronavirus/usa/alaska/" xr:uid="{034C1477-DFBE-4308-A2E7-46A948359434}"/>
    <hyperlink ref="A22" r:id="rId49" display="https://www.worldometers.info/coronavirus/usa/maine/" xr:uid="{C4475AAD-2300-4D82-BACE-2EB0656476A3}"/>
    <hyperlink ref="A56" r:id="rId50" display="https://www.worldometers.info/coronavirus/usa/wyoming/" xr:uid="{BC3A84E6-51EA-48EE-8875-471D50BE8797}"/>
    <hyperlink ref="A51" r:id="rId51" display="https://www.worldometers.info/coronavirus/usa/vermont/" xr:uid="{F168B9B5-98FE-4A12-BB9F-BBCFE6CE27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topLeftCell="A10" workbookViewId="0">
      <selection activeCell="B48" sqref="B48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2152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5007</v>
      </c>
    </row>
    <row r="5" spans="1:3" ht="15" thickBot="1" x14ac:dyDescent="0.4">
      <c r="A5" s="27" t="s">
        <v>34</v>
      </c>
      <c r="B5" s="41" t="s">
        <v>34</v>
      </c>
      <c r="C5" s="31">
        <v>772</v>
      </c>
    </row>
    <row r="6" spans="1:3" ht="15" thickBot="1" x14ac:dyDescent="0.4">
      <c r="A6" s="27" t="s">
        <v>10</v>
      </c>
      <c r="B6" s="41" t="s">
        <v>10</v>
      </c>
      <c r="C6" s="31">
        <v>12910</v>
      </c>
    </row>
    <row r="7" spans="1:3" ht="15" thickBot="1" x14ac:dyDescent="0.4">
      <c r="A7" s="27" t="s">
        <v>18</v>
      </c>
      <c r="B7" s="41" t="s">
        <v>18</v>
      </c>
      <c r="C7" s="31">
        <v>1944</v>
      </c>
    </row>
    <row r="8" spans="1:3" ht="15" thickBot="1" x14ac:dyDescent="0.4">
      <c r="A8" s="27" t="s">
        <v>23</v>
      </c>
      <c r="B8" s="41" t="s">
        <v>23</v>
      </c>
      <c r="C8" s="31">
        <v>4465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605</v>
      </c>
    </row>
    <row r="11" spans="1:3" ht="15" thickBot="1" x14ac:dyDescent="0.4">
      <c r="A11" s="27" t="s">
        <v>13</v>
      </c>
      <c r="B11" s="41" t="s">
        <v>13</v>
      </c>
      <c r="C11" s="31">
        <v>11110</v>
      </c>
    </row>
    <row r="12" spans="1:3" ht="15" thickBot="1" x14ac:dyDescent="0.4">
      <c r="A12" s="27" t="s">
        <v>16</v>
      </c>
      <c r="B12" s="41" t="s">
        <v>16</v>
      </c>
      <c r="C12" s="31">
        <v>5576</v>
      </c>
    </row>
    <row r="13" spans="1:3" ht="13" thickBot="1" x14ac:dyDescent="0.4">
      <c r="A13" s="27" t="s">
        <v>64</v>
      </c>
      <c r="B13" s="44" t="s">
        <v>64</v>
      </c>
      <c r="C13" s="31">
        <v>10</v>
      </c>
    </row>
    <row r="14" spans="1:3" ht="15" thickBot="1" x14ac:dyDescent="0.4">
      <c r="B14" s="41" t="s">
        <v>47</v>
      </c>
      <c r="C14" s="31">
        <v>62</v>
      </c>
    </row>
    <row r="15" spans="1:3" ht="15" thickBot="1" x14ac:dyDescent="0.4">
      <c r="A15" s="27" t="s">
        <v>49</v>
      </c>
      <c r="B15" s="41" t="s">
        <v>49</v>
      </c>
      <c r="C15" s="31">
        <v>358</v>
      </c>
    </row>
    <row r="16" spans="1:3" ht="15" thickBot="1" x14ac:dyDescent="0.4">
      <c r="A16" s="27" t="s">
        <v>12</v>
      </c>
      <c r="B16" s="41" t="s">
        <v>12</v>
      </c>
      <c r="C16" s="31">
        <v>8217</v>
      </c>
    </row>
    <row r="17" spans="1:3" ht="15" thickBot="1" x14ac:dyDescent="0.4">
      <c r="A17" s="27" t="s">
        <v>27</v>
      </c>
      <c r="B17" s="41" t="s">
        <v>27</v>
      </c>
      <c r="C17" s="31">
        <v>3285</v>
      </c>
    </row>
    <row r="18" spans="1:3" ht="15" thickBot="1" x14ac:dyDescent="0.4">
      <c r="A18" s="27" t="s">
        <v>41</v>
      </c>
      <c r="B18" s="41" t="s">
        <v>41</v>
      </c>
      <c r="C18" s="31">
        <v>1110</v>
      </c>
    </row>
    <row r="19" spans="1:3" ht="15" thickBot="1" x14ac:dyDescent="0.4">
      <c r="A19" s="27" t="s">
        <v>45</v>
      </c>
      <c r="B19" s="41" t="s">
        <v>45</v>
      </c>
      <c r="C19" s="31">
        <v>451</v>
      </c>
    </row>
    <row r="20" spans="1:3" ht="15" thickBot="1" x14ac:dyDescent="0.4">
      <c r="A20" s="27" t="s">
        <v>38</v>
      </c>
      <c r="B20" s="41" t="s">
        <v>38</v>
      </c>
      <c r="C20" s="31">
        <v>921</v>
      </c>
    </row>
    <row r="21" spans="1:3" ht="15" thickBot="1" x14ac:dyDescent="0.4">
      <c r="A21" s="27" t="s">
        <v>14</v>
      </c>
      <c r="B21" s="41" t="s">
        <v>14</v>
      </c>
      <c r="C21" s="31">
        <v>4904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3746</v>
      </c>
    </row>
    <row r="24" spans="1:3" ht="15" thickBot="1" x14ac:dyDescent="0.4">
      <c r="A24" s="27" t="s">
        <v>17</v>
      </c>
      <c r="B24" s="41" t="s">
        <v>17</v>
      </c>
      <c r="C24" s="31">
        <v>9036</v>
      </c>
    </row>
    <row r="25" spans="1:3" ht="15" thickBot="1" x14ac:dyDescent="0.4">
      <c r="A25" s="27" t="s">
        <v>11</v>
      </c>
      <c r="B25" s="41" t="s">
        <v>11</v>
      </c>
      <c r="C25" s="31">
        <v>6745</v>
      </c>
    </row>
    <row r="26" spans="1:3" ht="15" thickBot="1" x14ac:dyDescent="0.4">
      <c r="A26" s="27" t="s">
        <v>32</v>
      </c>
      <c r="B26" s="41" t="s">
        <v>32</v>
      </c>
      <c r="C26" s="31">
        <v>1863</v>
      </c>
    </row>
    <row r="27" spans="1:3" ht="15" thickBot="1" x14ac:dyDescent="0.4">
      <c r="A27" s="27" t="s">
        <v>30</v>
      </c>
      <c r="B27" s="41" t="s">
        <v>30</v>
      </c>
      <c r="C27" s="31">
        <v>2427</v>
      </c>
    </row>
    <row r="28" spans="1:3" ht="15" thickBot="1" x14ac:dyDescent="0.4">
      <c r="A28" s="27" t="s">
        <v>35</v>
      </c>
      <c r="B28" s="41" t="s">
        <v>35</v>
      </c>
      <c r="C28" s="31">
        <v>1627</v>
      </c>
    </row>
    <row r="29" spans="1:3" ht="15" thickBot="1" x14ac:dyDescent="0.4">
      <c r="B29" s="41" t="s">
        <v>51</v>
      </c>
      <c r="C29" s="31">
        <v>104</v>
      </c>
    </row>
    <row r="30" spans="1:3" ht="15" thickBot="1" x14ac:dyDescent="0.4">
      <c r="B30" s="41" t="s">
        <v>50</v>
      </c>
      <c r="C30" s="31">
        <v>392</v>
      </c>
    </row>
    <row r="31" spans="1:3" ht="15" thickBot="1" x14ac:dyDescent="0.4">
      <c r="A31" s="27" t="s">
        <v>31</v>
      </c>
      <c r="B31" s="41" t="s">
        <v>31</v>
      </c>
      <c r="C31" s="31">
        <v>1302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16038</v>
      </c>
    </row>
    <row r="34" spans="1:3" ht="15" thickBot="1" x14ac:dyDescent="0.4">
      <c r="A34" s="27" t="s">
        <v>44</v>
      </c>
      <c r="B34" s="41" t="s">
        <v>44</v>
      </c>
      <c r="C34" s="31">
        <v>769</v>
      </c>
    </row>
    <row r="35" spans="1:3" ht="15" thickBot="1" x14ac:dyDescent="0.4">
      <c r="A35" s="27" t="s">
        <v>7</v>
      </c>
      <c r="B35" s="41" t="s">
        <v>7</v>
      </c>
      <c r="C35" s="31">
        <v>33012</v>
      </c>
    </row>
    <row r="36" spans="1:3" ht="15" thickBot="1" x14ac:dyDescent="0.4">
      <c r="A36" s="27" t="s">
        <v>24</v>
      </c>
      <c r="B36" s="41" t="s">
        <v>24</v>
      </c>
      <c r="C36" s="31">
        <v>2707</v>
      </c>
    </row>
    <row r="37" spans="1:3" ht="15" thickBot="1" x14ac:dyDescent="0.4">
      <c r="B37" s="41" t="s">
        <v>53</v>
      </c>
      <c r="C37" s="31">
        <v>141</v>
      </c>
    </row>
    <row r="38" spans="1:3" ht="15" thickBot="1" x14ac:dyDescent="0.4">
      <c r="A38" s="27" t="s">
        <v>21</v>
      </c>
      <c r="B38" s="41" t="s">
        <v>21</v>
      </c>
      <c r="C38" s="31">
        <v>4132</v>
      </c>
    </row>
    <row r="39" spans="1:3" ht="15" thickBot="1" x14ac:dyDescent="0.4">
      <c r="A39" s="27" t="s">
        <v>46</v>
      </c>
      <c r="B39" s="41" t="s">
        <v>46</v>
      </c>
      <c r="C39" s="31">
        <v>797</v>
      </c>
    </row>
    <row r="40" spans="1:3" ht="15" thickBot="1" x14ac:dyDescent="0.4">
      <c r="A40" s="27" t="s">
        <v>37</v>
      </c>
      <c r="B40" s="41" t="s">
        <v>37</v>
      </c>
      <c r="C40" s="31">
        <v>454</v>
      </c>
    </row>
    <row r="41" spans="1:3" ht="15" thickBot="1" x14ac:dyDescent="0.4">
      <c r="A41" s="27" t="s">
        <v>19</v>
      </c>
      <c r="B41" s="41" t="s">
        <v>19</v>
      </c>
      <c r="C41" s="31">
        <v>7759</v>
      </c>
    </row>
    <row r="42" spans="1:3" ht="13" thickBot="1" x14ac:dyDescent="0.4">
      <c r="A42" s="27" t="s">
        <v>65</v>
      </c>
      <c r="B42" s="44" t="s">
        <v>65</v>
      </c>
      <c r="C42" s="31">
        <v>434</v>
      </c>
    </row>
    <row r="43" spans="1:3" ht="15" thickBot="1" x14ac:dyDescent="0.4">
      <c r="B43" s="41" t="s">
        <v>40</v>
      </c>
      <c r="C43" s="31">
        <v>1046</v>
      </c>
    </row>
    <row r="44" spans="1:3" ht="15" thickBot="1" x14ac:dyDescent="0.4">
      <c r="A44" s="27" t="s">
        <v>25</v>
      </c>
      <c r="B44" s="41" t="s">
        <v>25</v>
      </c>
      <c r="C44" s="31">
        <v>2698</v>
      </c>
    </row>
    <row r="45" spans="1:3" ht="15" thickBot="1" x14ac:dyDescent="0.4">
      <c r="A45" s="27" t="s">
        <v>54</v>
      </c>
      <c r="B45" s="41" t="s">
        <v>54</v>
      </c>
      <c r="C45" s="31">
        <v>167</v>
      </c>
    </row>
    <row r="46" spans="1:3" ht="15" thickBot="1" x14ac:dyDescent="0.4">
      <c r="A46" s="27" t="s">
        <v>20</v>
      </c>
      <c r="B46" s="41" t="s">
        <v>20</v>
      </c>
      <c r="C46" s="31">
        <v>1725</v>
      </c>
    </row>
    <row r="47" spans="1:3" ht="15" thickBot="1" x14ac:dyDescent="0.4">
      <c r="A47" s="27" t="s">
        <v>15</v>
      </c>
      <c r="B47" s="41" t="s">
        <v>15</v>
      </c>
      <c r="C47" s="31">
        <v>12788</v>
      </c>
    </row>
    <row r="48" spans="1:3" ht="15" thickBot="1" x14ac:dyDescent="0.4">
      <c r="A48" s="27" t="s">
        <v>28</v>
      </c>
      <c r="B48" s="41" t="s">
        <v>28</v>
      </c>
      <c r="C48" s="31">
        <v>407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2569</v>
      </c>
    </row>
    <row r="51" spans="1:3" ht="15" thickBot="1" x14ac:dyDescent="0.4">
      <c r="A51" s="27" t="s">
        <v>9</v>
      </c>
      <c r="B51" s="41" t="s">
        <v>9</v>
      </c>
      <c r="C51" s="31">
        <v>1905</v>
      </c>
    </row>
    <row r="52" spans="1:3" ht="15" thickBot="1" x14ac:dyDescent="0.4">
      <c r="B52" s="41" t="s">
        <v>56</v>
      </c>
      <c r="C52" s="31">
        <v>212</v>
      </c>
    </row>
    <row r="53" spans="1:3" ht="15" thickBot="1" x14ac:dyDescent="0.4">
      <c r="A53" s="27" t="s">
        <v>22</v>
      </c>
      <c r="B53" s="41" t="s">
        <v>22</v>
      </c>
      <c r="C53" s="31">
        <v>1119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A04D427F-6B10-41E8-B26D-0C39FB3C278A}"/>
    <hyperlink ref="B47" r:id="rId2" display="https://www.worldometers.info/coronavirus/usa/texas/" xr:uid="{B1148531-4919-4145-94F9-15850279EF39}"/>
    <hyperlink ref="B11" r:id="rId3" display="https://www.worldometers.info/coronavirus/usa/florida/" xr:uid="{47025B7A-6CB9-4000-99E5-F3099A6780C9}"/>
    <hyperlink ref="B35" r:id="rId4" display="https://www.worldometers.info/coronavirus/usa/new-york/" xr:uid="{7C61AFC1-BE73-4FAF-BC94-D36CE49DDED2}"/>
    <hyperlink ref="B12" r:id="rId5" display="https://www.worldometers.info/coronavirus/usa/georgia/" xr:uid="{70205E01-81E1-4795-ADF4-69DB9A0E8881}"/>
    <hyperlink ref="B16" r:id="rId6" display="https://www.worldometers.info/coronavirus/usa/illinois/" xr:uid="{688F3328-21DE-4E33-82EF-E45FE4DD65CD}"/>
    <hyperlink ref="B4" r:id="rId7" display="https://www.worldometers.info/coronavirus/usa/arizona/" xr:uid="{901033E5-0A9C-4F4A-841A-AF28A747A07A}"/>
    <hyperlink ref="B33" r:id="rId8" display="https://www.worldometers.info/coronavirus/usa/new-jersey/" xr:uid="{545B4F1D-FF90-4D7A-8326-705B4C938AAC}"/>
    <hyperlink ref="B36" r:id="rId9" display="https://www.worldometers.info/coronavirus/usa/north-carolina/" xr:uid="{07C58D53-525A-42D0-A0CF-205C96808754}"/>
    <hyperlink ref="B46" r:id="rId10" display="https://www.worldometers.info/coronavirus/usa/tennessee/" xr:uid="{5ABA5790-BB64-4EB4-9887-C01A62A17B8C}"/>
    <hyperlink ref="B21" r:id="rId11" display="https://www.worldometers.info/coronavirus/usa/louisiana/" xr:uid="{676A6AF5-44BC-4DEE-97E2-65A089598390}"/>
    <hyperlink ref="B41" r:id="rId12" display="https://www.worldometers.info/coronavirus/usa/pennsylvania/" xr:uid="{3F6DCB07-4600-45A0-8950-9AD3580279FE}"/>
    <hyperlink ref="B24" r:id="rId13" display="https://www.worldometers.info/coronavirus/usa/massachusetts/" xr:uid="{48997253-E557-4FC0-A7DD-A9A7E4CC5284}"/>
    <hyperlink ref="B2" r:id="rId14" display="https://www.worldometers.info/coronavirus/usa/alabama/" xr:uid="{53BD787A-B0F4-40EB-AFBE-1370A1BB967C}"/>
    <hyperlink ref="B38" r:id="rId15" display="https://www.worldometers.info/coronavirus/usa/ohio/" xr:uid="{E400E79A-85D7-4C86-91C7-C6B04D22E6DE}"/>
    <hyperlink ref="B50" r:id="rId16" display="https://www.worldometers.info/coronavirus/usa/virginia/" xr:uid="{E1CDC3BB-EA61-43CD-8AFE-AEB7DA7282B0}"/>
    <hyperlink ref="B44" r:id="rId17" display="https://www.worldometers.info/coronavirus/usa/south-carolina/" xr:uid="{66782770-B74F-43C5-8C27-91B2C6254538}"/>
    <hyperlink ref="B25" r:id="rId18" display="https://www.worldometers.info/coronavirus/usa/michigan/" xr:uid="{95C87811-5F78-4C42-AE14-FBB92BBC5CE1}"/>
    <hyperlink ref="B23" r:id="rId19" display="https://www.worldometers.info/coronavirus/usa/maryland/" xr:uid="{E8CCCAED-DA38-4DCD-8C05-86C17C93581C}"/>
    <hyperlink ref="B17" r:id="rId20" display="https://www.worldometers.info/coronavirus/usa/indiana/" xr:uid="{8572061A-5861-45B0-BF2B-DFD0205898D2}"/>
    <hyperlink ref="B28" r:id="rId21" display="https://www.worldometers.info/coronavirus/usa/missouri/" xr:uid="{3B96DDB0-CBD6-4D24-96AA-3903F2111A5C}"/>
    <hyperlink ref="B27" r:id="rId22" display="https://www.worldometers.info/coronavirus/usa/mississippi/" xr:uid="{84C42D74-1685-4288-B8C7-87180BDAA5EE}"/>
    <hyperlink ref="B51" r:id="rId23" display="https://www.worldometers.info/coronavirus/usa/washington/" xr:uid="{80B4A052-F4DB-43CE-BBD0-4422EFEF8D9B}"/>
    <hyperlink ref="B53" r:id="rId24" display="https://www.worldometers.info/coronavirus/usa/wisconsin/" xr:uid="{D25141D4-D3A9-443A-8CEE-9CE3DDA4540B}"/>
    <hyperlink ref="B26" r:id="rId25" display="https://www.worldometers.info/coronavirus/usa/minnesota/" xr:uid="{78696755-5579-4050-AAD4-DB4EEE5A4B2D}"/>
    <hyperlink ref="B31" r:id="rId26" display="https://www.worldometers.info/coronavirus/usa/nevada/" xr:uid="{5CEF5227-F7F8-4EE1-AD92-C92EF0B6B70B}"/>
    <hyperlink ref="B18" r:id="rId27" display="https://www.worldometers.info/coronavirus/usa/iowa/" xr:uid="{2B2950EA-DB4E-4A07-94EF-6598D6AA7A67}"/>
    <hyperlink ref="B5" r:id="rId28" display="https://www.worldometers.info/coronavirus/usa/arkansas/" xr:uid="{C57354A5-9491-43AC-883B-5EC1CEA66A30}"/>
    <hyperlink ref="B39" r:id="rId29" display="https://www.worldometers.info/coronavirus/usa/oklahoma/" xr:uid="{6A9F26D2-1258-4D65-9A7C-509F332D99C3}"/>
    <hyperlink ref="B7" r:id="rId30" display="https://www.worldometers.info/coronavirus/usa/colorado/" xr:uid="{AE77A93F-AB0F-4E0C-A508-9966B1C93C2E}"/>
    <hyperlink ref="B8" r:id="rId31" display="https://www.worldometers.info/coronavirus/usa/connecticut/" xr:uid="{C4158848-6D39-40A3-93BA-748AE9852DBF}"/>
    <hyperlink ref="B48" r:id="rId32" display="https://www.worldometers.info/coronavirus/usa/utah/" xr:uid="{7AA86D05-BAF7-4F53-89D1-96682991AC23}"/>
    <hyperlink ref="B20" r:id="rId33" display="https://www.worldometers.info/coronavirus/usa/kentucky/" xr:uid="{50F54166-BE3D-4D59-B08E-EF82B8621324}"/>
    <hyperlink ref="B19" r:id="rId34" display="https://www.worldometers.info/coronavirus/usa/kansas/" xr:uid="{A8CD9871-C9D7-4BED-B75D-A41E5BA385DB}"/>
    <hyperlink ref="B30" r:id="rId35" display="https://www.worldometers.info/coronavirus/usa/nebraska/" xr:uid="{A5B6B4EB-7452-4F97-B6DC-14F58626261B}"/>
    <hyperlink ref="B15" r:id="rId36" display="https://www.worldometers.info/coronavirus/usa/idaho/" xr:uid="{C709AE94-4DBB-4706-97A3-6945F95932E0}"/>
    <hyperlink ref="B40" r:id="rId37" display="https://www.worldometers.info/coronavirus/usa/oregon/" xr:uid="{CF475F2C-4FEC-40F6-A2C5-43A5B5C8EDD2}"/>
    <hyperlink ref="B34" r:id="rId38" display="https://www.worldometers.info/coronavirus/usa/new-mexico/" xr:uid="{F5B1C2D1-0B30-4837-966C-8D3DA3CE6C5B}"/>
    <hyperlink ref="B43" r:id="rId39" display="https://www.worldometers.info/coronavirus/usa/rhode-island/" xr:uid="{F8F08412-6B8B-45AD-86A2-5EAB81478B72}"/>
    <hyperlink ref="B9" r:id="rId40" display="https://www.worldometers.info/coronavirus/usa/delaware/" xr:uid="{2CEA2208-2A7B-46C6-827D-266FA519B2CD}"/>
    <hyperlink ref="B10" r:id="rId41" display="https://www.worldometers.info/coronavirus/usa/district-of-columbia/" xr:uid="{0245075E-5EAB-4F95-98C7-3F984D86F6BB}"/>
    <hyperlink ref="B45" r:id="rId42" display="https://www.worldometers.info/coronavirus/usa/south-dakota/" xr:uid="{B1AA56D9-6855-40E9-A776-29AEB4D7CEAE}"/>
    <hyperlink ref="B37" r:id="rId43" display="https://www.worldometers.info/coronavirus/usa/north-dakota/" xr:uid="{0D6193AD-C344-45CA-AAD0-C54820A3CB7A}"/>
    <hyperlink ref="B52" r:id="rId44" display="https://www.worldometers.info/coronavirus/usa/west-virginia/" xr:uid="{1234A4D0-8710-49E7-B671-BD67A3AD021F}"/>
    <hyperlink ref="B14" r:id="rId45" display="https://www.worldometers.info/coronavirus/usa/hawaii/" xr:uid="{72F69658-A5DC-4FB2-838A-5C32EB4386D2}"/>
    <hyperlink ref="B29" r:id="rId46" display="https://www.worldometers.info/coronavirus/usa/montana/" xr:uid="{451150EA-A1A9-41E7-B398-12BEF364B9AF}"/>
    <hyperlink ref="B32" r:id="rId47" display="https://www.worldometers.info/coronavirus/usa/new-hampshire/" xr:uid="{580E0710-C5A7-44FA-9CAB-D03940D33B7E}"/>
    <hyperlink ref="B3" r:id="rId48" display="https://www.worldometers.info/coronavirus/usa/alaska/" xr:uid="{9BF8D727-B509-4485-9B5F-FFC678F7A4CC}"/>
    <hyperlink ref="B22" r:id="rId49" display="https://www.worldometers.info/coronavirus/usa/maine/" xr:uid="{1DAC6C44-D393-4806-A31B-6A695209D0EF}"/>
    <hyperlink ref="B54" r:id="rId50" display="https://www.worldometers.info/coronavirus/usa/wyoming/" xr:uid="{8AF758D2-D073-4776-9A78-64CEFCDBE03D}"/>
    <hyperlink ref="B49" r:id="rId51" display="https://www.worldometers.info/coronavirus/usa/vermont/" xr:uid="{DA3FDEDE-8DBC-4CB2-A876-75D90DC4841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2020-08-30T13:54:22Z</dcterms:modified>
</cp:coreProperties>
</file>