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B4AFED02-721F-4E6B-A19B-A5B4D7C0D72C}" xr6:coauthVersionLast="45" xr6:coauthVersionMax="45" xr10:uidLastSave="{1AD63A1E-A273-4750-A29E-CB940B7ECB9D}"/>
  <bookViews>
    <workbookView xWindow="2340" yWindow="-21720" windowWidth="38640" windowHeight="2124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Updates'!$A$1:$U$60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3" l="1"/>
  <c r="L3" i="3"/>
  <c r="L35" i="3"/>
  <c r="L15" i="3"/>
  <c r="L52" i="3"/>
  <c r="L28" i="3"/>
  <c r="L51" i="3"/>
  <c r="L23" i="3"/>
  <c r="L26" i="3"/>
  <c r="L25" i="3"/>
  <c r="L8" i="3"/>
  <c r="L53" i="3"/>
  <c r="L10" i="3"/>
  <c r="L24" i="3"/>
  <c r="L56" i="3"/>
  <c r="L30" i="3"/>
  <c r="L22" i="3"/>
  <c r="L37" i="3"/>
  <c r="L11" i="3"/>
  <c r="L43" i="3"/>
  <c r="L17" i="3"/>
  <c r="L27" i="3"/>
  <c r="L9" i="3"/>
  <c r="L13" i="3"/>
  <c r="L46" i="3"/>
  <c r="L54" i="3"/>
  <c r="L44" i="3"/>
  <c r="L47" i="3"/>
  <c r="L45" i="3"/>
  <c r="L50" i="3"/>
  <c r="L42" i="3"/>
  <c r="L49" i="3"/>
  <c r="L20" i="3"/>
  <c r="L38" i="3"/>
  <c r="L55" i="3"/>
  <c r="L41" i="3"/>
  <c r="L29" i="3"/>
  <c r="L40" i="3"/>
  <c r="L12" i="3"/>
  <c r="L14" i="3"/>
  <c r="L33" i="3"/>
  <c r="L32" i="3"/>
  <c r="L19" i="3"/>
  <c r="L5" i="3"/>
  <c r="L31" i="3"/>
  <c r="L18" i="3"/>
  <c r="L48" i="3"/>
  <c r="L36" i="3"/>
  <c r="L7" i="3"/>
  <c r="L16" i="3"/>
  <c r="L4" i="3"/>
  <c r="L2" i="3"/>
  <c r="L6" i="3"/>
  <c r="L39" i="3"/>
  <c r="L34" i="3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" i="1"/>
  <c r="M5" i="1"/>
  <c r="N5" i="1" s="1"/>
  <c r="M6" i="1"/>
  <c r="N6" i="1" s="1"/>
  <c r="M7" i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M15" i="1"/>
  <c r="M16" i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M24" i="1"/>
  <c r="N24" i="1" s="1"/>
  <c r="M25" i="1"/>
  <c r="N25" i="1" s="1"/>
  <c r="M26" i="1"/>
  <c r="N26" i="1" s="1"/>
  <c r="M27" i="1"/>
  <c r="N27" i="1" s="1"/>
  <c r="M28" i="1"/>
  <c r="N28" i="1"/>
  <c r="M29" i="1"/>
  <c r="N29" i="1" s="1"/>
  <c r="M30" i="1"/>
  <c r="N30" i="1" s="1"/>
  <c r="M31" i="1"/>
  <c r="M32" i="1"/>
  <c r="M33" i="1"/>
  <c r="N33" i="1" s="1"/>
  <c r="M34" i="1"/>
  <c r="N34" i="1" s="1"/>
  <c r="M35" i="1"/>
  <c r="N35" i="1" s="1"/>
  <c r="M36" i="1"/>
  <c r="M37" i="1"/>
  <c r="N37" i="1" s="1"/>
  <c r="M38" i="1"/>
  <c r="M39" i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M48" i="1"/>
  <c r="M49" i="1"/>
  <c r="N49" i="1" s="1"/>
  <c r="M50" i="1"/>
  <c r="N50" i="1" s="1"/>
  <c r="M51" i="1"/>
  <c r="N51" i="1" s="1"/>
  <c r="M52" i="1"/>
  <c r="N52" i="1" s="1"/>
  <c r="M53" i="1"/>
  <c r="N53" i="1" s="1"/>
  <c r="M54" i="1"/>
  <c r="M55" i="1"/>
  <c r="M56" i="1"/>
  <c r="M57" i="1"/>
  <c r="N57" i="1" s="1"/>
  <c r="M58" i="1"/>
  <c r="N58" i="1" s="1"/>
  <c r="N55" i="1" l="1"/>
  <c r="N36" i="1"/>
  <c r="N54" i="1"/>
  <c r="N39" i="1"/>
  <c r="N16" i="1"/>
  <c r="N38" i="1"/>
  <c r="N31" i="1"/>
  <c r="N23" i="1"/>
  <c r="N14" i="1"/>
  <c r="N47" i="1"/>
  <c r="N32" i="1"/>
  <c r="N7" i="1"/>
  <c r="N56" i="1"/>
  <c r="N48" i="1"/>
  <c r="N15" i="1"/>
  <c r="T2" i="1"/>
  <c r="M59" i="1" l="1"/>
  <c r="N59" i="1" l="1"/>
  <c r="T19" i="1"/>
  <c r="U19" i="1" s="1"/>
  <c r="T53" i="1"/>
  <c r="U53" i="1" s="1"/>
  <c r="T55" i="1"/>
  <c r="U55" i="1" s="1"/>
  <c r="T30" i="1"/>
  <c r="U30" i="1" s="1"/>
  <c r="T25" i="1"/>
  <c r="U25" i="1" s="1"/>
  <c r="T32" i="1"/>
  <c r="U32" i="1" s="1"/>
  <c r="T42" i="1"/>
  <c r="U42" i="1" s="1"/>
  <c r="T37" i="1"/>
  <c r="U37" i="1" s="1"/>
  <c r="T41" i="1"/>
  <c r="U41" i="1" s="1"/>
  <c r="T35" i="1"/>
  <c r="U35" i="1" s="1"/>
  <c r="T26" i="1"/>
  <c r="U26" i="1" s="1"/>
  <c r="T28" i="1"/>
  <c r="U28" i="1" s="1"/>
  <c r="T23" i="1"/>
  <c r="U23" i="1" s="1"/>
  <c r="T11" i="1"/>
  <c r="U11" i="1" s="1"/>
  <c r="T27" i="1"/>
  <c r="U27" i="1" s="1"/>
  <c r="T43" i="1"/>
  <c r="U43" i="1" s="1"/>
  <c r="T52" i="1"/>
  <c r="U52" i="1" s="1"/>
  <c r="T18" i="1"/>
  <c r="U18" i="1" s="1"/>
  <c r="T34" i="1"/>
  <c r="U34" i="1" s="1"/>
  <c r="T50" i="1"/>
  <c r="U50" i="1" s="1"/>
  <c r="T13" i="1"/>
  <c r="U13" i="1" s="1"/>
  <c r="T29" i="1"/>
  <c r="U29" i="1" s="1"/>
  <c r="T58" i="1"/>
  <c r="U58" i="1" s="1"/>
  <c r="T36" i="1"/>
  <c r="U36" i="1" s="1"/>
  <c r="T31" i="1"/>
  <c r="U31" i="1" s="1"/>
  <c r="T22" i="1"/>
  <c r="U22" i="1" s="1"/>
  <c r="T56" i="1"/>
  <c r="U56" i="1" s="1"/>
  <c r="T51" i="1"/>
  <c r="U51" i="1" s="1"/>
  <c r="T10" i="1"/>
  <c r="U10" i="1" s="1"/>
  <c r="T21" i="1"/>
  <c r="U21" i="1" s="1"/>
  <c r="T12" i="1"/>
  <c r="U12" i="1" s="1"/>
  <c r="T44" i="1"/>
  <c r="U44" i="1" s="1"/>
  <c r="T39" i="1"/>
  <c r="U39" i="1" s="1"/>
  <c r="T14" i="1"/>
  <c r="U14" i="1" s="1"/>
  <c r="T46" i="1"/>
  <c r="U46" i="1" s="1"/>
  <c r="T9" i="1"/>
  <c r="U9" i="1" s="1"/>
  <c r="T57" i="1"/>
  <c r="U57" i="1" s="1"/>
  <c r="T16" i="1"/>
  <c r="U16" i="1" s="1"/>
  <c r="T48" i="1"/>
  <c r="U48" i="1" s="1"/>
  <c r="T45" i="1"/>
  <c r="U45" i="1" s="1"/>
  <c r="T20" i="1"/>
  <c r="U20" i="1" s="1"/>
  <c r="T54" i="1"/>
  <c r="U54" i="1" s="1"/>
  <c r="T15" i="1"/>
  <c r="U15" i="1" s="1"/>
  <c r="T47" i="1"/>
  <c r="U47" i="1" s="1"/>
  <c r="T6" i="1"/>
  <c r="U6" i="1" s="1"/>
  <c r="T38" i="1"/>
  <c r="U38" i="1" s="1"/>
  <c r="T17" i="1"/>
  <c r="U17" i="1" s="1"/>
  <c r="T49" i="1"/>
  <c r="U49" i="1" s="1"/>
  <c r="T8" i="1"/>
  <c r="U8" i="1" s="1"/>
  <c r="T24" i="1"/>
  <c r="U24" i="1" s="1"/>
  <c r="T40" i="1"/>
  <c r="U40" i="1" s="1"/>
  <c r="T7" i="1"/>
  <c r="U7" i="1" s="1"/>
  <c r="T5" i="1"/>
  <c r="U5" i="1" s="1"/>
  <c r="T33" i="1"/>
  <c r="U33" i="1" s="1"/>
  <c r="R47" i="1"/>
  <c r="R31" i="1"/>
  <c r="R58" i="1"/>
  <c r="R50" i="1"/>
  <c r="R42" i="1"/>
  <c r="R34" i="1"/>
  <c r="R26" i="1"/>
  <c r="R18" i="1"/>
  <c r="R10" i="1"/>
  <c r="R7" i="1"/>
  <c r="R52" i="1"/>
  <c r="R44" i="1"/>
  <c r="R36" i="1"/>
  <c r="R28" i="1"/>
  <c r="R20" i="1"/>
  <c r="R12" i="1"/>
  <c r="R23" i="1"/>
  <c r="R15" i="1"/>
  <c r="R57" i="1"/>
  <c r="R49" i="1"/>
  <c r="R41" i="1"/>
  <c r="R25" i="1"/>
  <c r="R17" i="1"/>
  <c r="R9" i="1"/>
  <c r="R5" i="1"/>
  <c r="R54" i="1"/>
  <c r="R46" i="1"/>
  <c r="R38" i="1"/>
  <c r="R30" i="1"/>
  <c r="R22" i="1"/>
  <c r="R14" i="1"/>
  <c r="R6" i="1"/>
  <c r="R39" i="1"/>
  <c r="R51" i="1"/>
  <c r="R35" i="1"/>
  <c r="R19" i="1"/>
  <c r="R11" i="1"/>
  <c r="R48" i="1"/>
  <c r="R40" i="1"/>
  <c r="R32" i="1"/>
  <c r="R24" i="1"/>
  <c r="R16" i="1"/>
  <c r="R8" i="1"/>
  <c r="R55" i="1"/>
  <c r="R43" i="1"/>
  <c r="R27" i="1"/>
  <c r="R56" i="1"/>
  <c r="R59" i="1" s="1"/>
  <c r="R53" i="1"/>
  <c r="R45" i="1"/>
  <c r="R37" i="1"/>
  <c r="R29" i="1"/>
  <c r="R21" i="1"/>
  <c r="R33" i="1"/>
  <c r="R13" i="1"/>
  <c r="S52" i="1"/>
  <c r="S56" i="1"/>
  <c r="S59" i="1" s="1"/>
  <c r="S55" i="1"/>
  <c r="S47" i="1"/>
  <c r="S39" i="1"/>
  <c r="S31" i="1"/>
  <c r="S23" i="1"/>
  <c r="S15" i="1"/>
  <c r="S7" i="1"/>
  <c r="S28" i="1"/>
  <c r="S57" i="1"/>
  <c r="S25" i="1"/>
  <c r="S17" i="1"/>
  <c r="S9" i="1"/>
  <c r="S49" i="1"/>
  <c r="S41" i="1"/>
  <c r="S54" i="1"/>
  <c r="S46" i="1"/>
  <c r="S38" i="1"/>
  <c r="S30" i="1"/>
  <c r="S22" i="1"/>
  <c r="S14" i="1"/>
  <c r="S6" i="1"/>
  <c r="S44" i="1"/>
  <c r="S20" i="1"/>
  <c r="S12" i="1"/>
  <c r="S51" i="1"/>
  <c r="S43" i="1"/>
  <c r="S35" i="1"/>
  <c r="S27" i="1"/>
  <c r="S19" i="1"/>
  <c r="S11" i="1"/>
  <c r="S5" i="1"/>
  <c r="S40" i="1"/>
  <c r="S24" i="1"/>
  <c r="S53" i="1"/>
  <c r="S45" i="1"/>
  <c r="S37" i="1"/>
  <c r="S29" i="1"/>
  <c r="S21" i="1"/>
  <c r="S13" i="1"/>
  <c r="S36" i="1"/>
  <c r="S48" i="1"/>
  <c r="S32" i="1"/>
  <c r="S16" i="1"/>
  <c r="S8" i="1"/>
  <c r="S58" i="1"/>
  <c r="S50" i="1"/>
  <c r="S42" i="1"/>
  <c r="S34" i="1"/>
  <c r="S26" i="1"/>
  <c r="S18" i="1"/>
  <c r="S33" i="1"/>
  <c r="S10" i="1"/>
  <c r="Q18" i="1"/>
  <c r="Q10" i="1"/>
  <c r="Q53" i="1"/>
  <c r="Q45" i="1"/>
  <c r="Q37" i="1"/>
  <c r="Q29" i="1"/>
  <c r="Q21" i="1"/>
  <c r="Q13" i="1"/>
  <c r="Q34" i="1"/>
  <c r="Q50" i="1"/>
  <c r="Q39" i="1"/>
  <c r="Q23" i="1"/>
  <c r="Q15" i="1"/>
  <c r="Q7" i="1"/>
  <c r="Q42" i="1"/>
  <c r="Q55" i="1"/>
  <c r="Q47" i="1"/>
  <c r="Q31" i="1"/>
  <c r="Q5" i="1"/>
  <c r="Q52" i="1"/>
  <c r="Q44" i="1"/>
  <c r="Q36" i="1"/>
  <c r="Q28" i="1"/>
  <c r="Q20" i="1"/>
  <c r="Q12" i="1"/>
  <c r="Q58" i="1"/>
  <c r="Q26" i="1"/>
  <c r="Q57" i="1"/>
  <c r="Q49" i="1"/>
  <c r="Q41" i="1"/>
  <c r="Q25" i="1"/>
  <c r="Q17" i="1"/>
  <c r="Q9" i="1"/>
  <c r="Q46" i="1"/>
  <c r="Q30" i="1"/>
  <c r="Q14" i="1"/>
  <c r="Q6" i="1"/>
  <c r="Q51" i="1"/>
  <c r="Q43" i="1"/>
  <c r="Q35" i="1"/>
  <c r="Q27" i="1"/>
  <c r="Q19" i="1"/>
  <c r="Q11" i="1"/>
  <c r="Q54" i="1"/>
  <c r="Q38" i="1"/>
  <c r="Q22" i="1"/>
  <c r="Q56" i="1"/>
  <c r="Q59" i="1" s="1"/>
  <c r="Q48" i="1"/>
  <c r="Q40" i="1"/>
  <c r="Q32" i="1"/>
  <c r="Q24" i="1"/>
  <c r="Q16" i="1"/>
  <c r="Q33" i="1"/>
  <c r="Q8" i="1"/>
  <c r="P29" i="1"/>
  <c r="P26" i="1"/>
  <c r="P37" i="1"/>
  <c r="P30" i="1"/>
  <c r="P11" i="1"/>
  <c r="P49" i="1"/>
  <c r="P24" i="1"/>
  <c r="P56" i="1"/>
  <c r="P59" i="1" s="1"/>
  <c r="P31" i="1"/>
  <c r="P42" i="1"/>
  <c r="P5" i="1"/>
  <c r="P13" i="1"/>
  <c r="P16" i="1"/>
  <c r="P32" i="1"/>
  <c r="P53" i="1"/>
  <c r="P39" i="1"/>
  <c r="P50" i="1"/>
  <c r="P8" i="1"/>
  <c r="P35" i="1"/>
  <c r="P21" i="1"/>
  <c r="P36" i="1"/>
  <c r="P40" i="1"/>
  <c r="P34" i="1"/>
  <c r="P54" i="1"/>
  <c r="P58" i="1"/>
  <c r="P12" i="1"/>
  <c r="P57" i="1"/>
  <c r="P22" i="1"/>
  <c r="P23" i="1"/>
  <c r="P20" i="1"/>
  <c r="P9" i="1"/>
  <c r="P41" i="1"/>
  <c r="P38" i="1"/>
  <c r="P10" i="1"/>
  <c r="P19" i="1"/>
  <c r="P45" i="1"/>
  <c r="P46" i="1"/>
  <c r="P51" i="1"/>
  <c r="P15" i="1"/>
  <c r="P52" i="1"/>
  <c r="P48" i="1"/>
  <c r="P6" i="1"/>
  <c r="P27" i="1"/>
  <c r="P44" i="1"/>
  <c r="P7" i="1"/>
  <c r="P14" i="1"/>
  <c r="P18" i="1"/>
  <c r="P28" i="1"/>
  <c r="P47" i="1"/>
  <c r="P55" i="1"/>
  <c r="P43" i="1"/>
  <c r="P25" i="1"/>
  <c r="P33" i="1"/>
  <c r="P17" i="1"/>
  <c r="T59" i="1" l="1"/>
</calcChain>
</file>

<file path=xl/sharedStrings.xml><?xml version="1.0" encoding="utf-8"?>
<sst xmlns="http://schemas.openxmlformats.org/spreadsheetml/2006/main" count="318" uniqueCount="99">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</sst>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sz val="10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/>
  </cellStyleXfs>
  <cellXfs count="51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right" vertical="top" wrapText="1"/>
    </xf>
    <xf numFmtId="0" fontId="5" fillId="2" borderId="3" xfId="3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7" fillId="0" borderId="0" xfId="0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Border="1" applyAlignment="1">
      <alignment horizontal="right" vertical="top" wrapText="1"/>
    </xf>
    <xf numFmtId="0" fontId="5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7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4" applyAlignment="1">
      <alignment horizontal="left"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65" fontId="16" fillId="0" borderId="0" xfId="2" applyNumberFormat="1" applyFont="1"/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5" fillId="2" borderId="7" xfId="3" applyFill="1" applyBorder="1" applyAlignment="1">
      <alignment horizontal="right" vertical="top" wrapText="1"/>
    </xf>
    <xf numFmtId="3" fontId="2" fillId="2" borderId="7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60"/>
  <sheetViews>
    <sheetView workbookViewId="0">
      <selection activeCell="A5" sqref="A5:J59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5"/>
  </cols>
  <sheetData>
    <row r="1" spans="1:21" x14ac:dyDescent="0.35">
      <c r="K1" s="49" t="s">
        <v>68</v>
      </c>
      <c r="L1" s="49"/>
      <c r="M1" s="49"/>
      <c r="N1" s="8">
        <v>1.4999999999999999E-2</v>
      </c>
      <c r="O1" s="8"/>
      <c r="P1" s="50" t="s">
        <v>77</v>
      </c>
      <c r="Q1" s="50"/>
      <c r="R1" s="50"/>
      <c r="S1" s="50"/>
      <c r="T1" s="50"/>
    </row>
    <row r="2" spans="1:21" ht="21.5" thickBot="1" x14ac:dyDescent="0.55000000000000004">
      <c r="A2" s="29" t="s">
        <v>57</v>
      </c>
      <c r="B2" s="29"/>
      <c r="C2" s="29"/>
      <c r="D2" s="29"/>
      <c r="E2" s="29"/>
      <c r="F2" s="29"/>
      <c r="G2" s="29"/>
      <c r="H2" s="29"/>
      <c r="I2" s="29"/>
      <c r="J2" s="29"/>
      <c r="K2" s="30"/>
      <c r="M2" s="29" t="s">
        <v>62</v>
      </c>
      <c r="N2" s="29"/>
      <c r="O2" s="22"/>
      <c r="P2" s="19">
        <v>0.15</v>
      </c>
      <c r="Q2" s="19">
        <v>0.6</v>
      </c>
      <c r="R2" s="19">
        <v>0.25</v>
      </c>
      <c r="S2" s="19">
        <v>0.125</v>
      </c>
      <c r="T2" s="20">
        <f>N1</f>
        <v>1.4999999999999999E-2</v>
      </c>
      <c r="U2" s="18"/>
    </row>
    <row r="3" spans="1:21" x14ac:dyDescent="0.35">
      <c r="A3" s="11" t="s">
        <v>0</v>
      </c>
      <c r="B3" s="12" t="s">
        <v>2</v>
      </c>
      <c r="C3" s="12" t="s">
        <v>4</v>
      </c>
      <c r="D3" s="12" t="s">
        <v>2</v>
      </c>
      <c r="E3" s="12" t="s">
        <v>4</v>
      </c>
      <c r="F3" s="12" t="s">
        <v>6</v>
      </c>
      <c r="G3" s="12" t="s">
        <v>79</v>
      </c>
      <c r="H3" s="12" t="s">
        <v>81</v>
      </c>
      <c r="I3" s="12" t="s">
        <v>2</v>
      </c>
      <c r="J3" s="12" t="s">
        <v>83</v>
      </c>
      <c r="K3" s="31"/>
      <c r="L3" s="13" t="s">
        <v>84</v>
      </c>
      <c r="M3" s="13" t="s">
        <v>58</v>
      </c>
      <c r="N3" s="13" t="s">
        <v>60</v>
      </c>
      <c r="O3" s="13"/>
      <c r="P3" s="23" t="s">
        <v>69</v>
      </c>
      <c r="Q3" s="23" t="s">
        <v>71</v>
      </c>
      <c r="R3" s="23" t="s">
        <v>73</v>
      </c>
      <c r="S3" s="23" t="s">
        <v>75</v>
      </c>
      <c r="T3" s="23" t="s">
        <v>76</v>
      </c>
      <c r="U3" s="23" t="s">
        <v>76</v>
      </c>
    </row>
    <row r="4" spans="1:21" ht="15" thickBot="1" x14ac:dyDescent="0.4">
      <c r="A4" s="14" t="s">
        <v>1</v>
      </c>
      <c r="B4" s="15" t="s">
        <v>3</v>
      </c>
      <c r="C4" s="15" t="s">
        <v>3</v>
      </c>
      <c r="D4" s="15" t="s">
        <v>5</v>
      </c>
      <c r="E4" s="15" t="s">
        <v>5</v>
      </c>
      <c r="F4" s="15" t="s">
        <v>3</v>
      </c>
      <c r="G4" s="15" t="s">
        <v>80</v>
      </c>
      <c r="H4" s="15" t="s">
        <v>80</v>
      </c>
      <c r="I4" s="15" t="s">
        <v>82</v>
      </c>
      <c r="J4" s="15" t="s">
        <v>80</v>
      </c>
      <c r="K4" s="31"/>
      <c r="L4" s="13" t="s">
        <v>85</v>
      </c>
      <c r="M4" s="13" t="s">
        <v>59</v>
      </c>
      <c r="N4" s="13" t="s">
        <v>61</v>
      </c>
      <c r="O4" s="13"/>
      <c r="P4" s="23" t="s">
        <v>70</v>
      </c>
      <c r="Q4" s="23" t="s">
        <v>72</v>
      </c>
      <c r="R4" s="23" t="s">
        <v>74</v>
      </c>
      <c r="S4" s="23" t="s">
        <v>74</v>
      </c>
      <c r="T4" s="23" t="s">
        <v>5</v>
      </c>
      <c r="U4" s="23" t="s">
        <v>78</v>
      </c>
    </row>
    <row r="5" spans="1:21" ht="15" thickBot="1" x14ac:dyDescent="0.4">
      <c r="A5" s="5" t="s">
        <v>7</v>
      </c>
      <c r="B5" s="1">
        <v>181144</v>
      </c>
      <c r="C5" s="2"/>
      <c r="D5" s="1">
        <v>8627</v>
      </c>
      <c r="E5" s="2"/>
      <c r="F5" s="1">
        <v>155840</v>
      </c>
      <c r="G5" s="1">
        <v>9233</v>
      </c>
      <c r="H5" s="2">
        <v>440</v>
      </c>
      <c r="I5" s="1">
        <v>440980</v>
      </c>
      <c r="J5" s="1">
        <v>22478</v>
      </c>
      <c r="K5" s="9"/>
      <c r="L5" s="28">
        <f t="shared" ref="L5:L36" si="0">D5/B5</f>
        <v>4.762509384798834E-2</v>
      </c>
      <c r="M5" s="6">
        <f t="shared" ref="M5:M36" si="1">D5/$N$1</f>
        <v>575133.33333333337</v>
      </c>
      <c r="N5" s="7">
        <f t="shared" ref="N5:N36" si="2">ABS(F5-M5)/M5</f>
        <v>0.72903674510258487</v>
      </c>
      <c r="O5" s="7"/>
      <c r="P5" s="24">
        <f t="shared" ref="P5:P36" si="3">$P$2*$M5</f>
        <v>86270</v>
      </c>
      <c r="Q5" s="24">
        <f t="shared" ref="Q5:Q36" si="4">$Q$2*$M5</f>
        <v>345080</v>
      </c>
      <c r="R5" s="24">
        <f t="shared" ref="R5:R36" si="5">$R$2*$M5</f>
        <v>143783.33333333334</v>
      </c>
      <c r="S5" s="24">
        <f t="shared" ref="S5:S36" si="6">$S$2*$M5</f>
        <v>71891.666666666672</v>
      </c>
      <c r="T5" s="24">
        <f t="shared" ref="T5:T36" si="7">$T$2*$M5</f>
        <v>8627</v>
      </c>
      <c r="U5" s="21">
        <f t="shared" ref="U5:U36" si="8">M5-T5</f>
        <v>566506.33333333337</v>
      </c>
    </row>
    <row r="6" spans="1:21" ht="15" thickBot="1" x14ac:dyDescent="0.4">
      <c r="A6" s="5" t="s">
        <v>8</v>
      </c>
      <c r="B6" s="1">
        <v>58151</v>
      </c>
      <c r="C6" s="2"/>
      <c r="D6" s="1">
        <v>2183</v>
      </c>
      <c r="E6" s="2"/>
      <c r="F6" s="1">
        <v>55286</v>
      </c>
      <c r="G6" s="1">
        <v>6547</v>
      </c>
      <c r="H6" s="2">
        <v>246</v>
      </c>
      <c r="I6" s="1">
        <v>120193</v>
      </c>
      <c r="J6" s="1">
        <v>13532</v>
      </c>
      <c r="K6" s="9"/>
      <c r="L6" s="28">
        <f t="shared" si="0"/>
        <v>3.7540197073137174E-2</v>
      </c>
      <c r="M6" s="6">
        <f t="shared" si="1"/>
        <v>145533.33333333334</v>
      </c>
      <c r="N6" s="7">
        <f t="shared" si="2"/>
        <v>0.62011452130096201</v>
      </c>
      <c r="O6" s="7"/>
      <c r="P6" s="24">
        <f t="shared" si="3"/>
        <v>21830</v>
      </c>
      <c r="Q6" s="24">
        <f t="shared" si="4"/>
        <v>87320</v>
      </c>
      <c r="R6" s="24">
        <f t="shared" si="5"/>
        <v>36383.333333333336</v>
      </c>
      <c r="S6" s="24">
        <f t="shared" si="6"/>
        <v>18191.666666666668</v>
      </c>
      <c r="T6" s="24">
        <f t="shared" si="7"/>
        <v>2183</v>
      </c>
      <c r="U6" s="21">
        <f t="shared" si="8"/>
        <v>143350.33333333334</v>
      </c>
    </row>
    <row r="7" spans="1:21" ht="15" thickBot="1" x14ac:dyDescent="0.4">
      <c r="A7" s="5" t="s">
        <v>11</v>
      </c>
      <c r="B7" s="1">
        <v>23993</v>
      </c>
      <c r="C7" s="2"/>
      <c r="D7" s="1">
        <v>1392</v>
      </c>
      <c r="E7" s="2"/>
      <c r="F7" s="1">
        <v>22158</v>
      </c>
      <c r="G7" s="1">
        <v>2410</v>
      </c>
      <c r="H7" s="2">
        <v>140</v>
      </c>
      <c r="I7" s="1">
        <v>76014</v>
      </c>
      <c r="J7" s="1">
        <v>7634</v>
      </c>
      <c r="K7" s="9"/>
      <c r="L7" s="28">
        <f t="shared" si="0"/>
        <v>5.8016921602133953E-2</v>
      </c>
      <c r="M7" s="6">
        <f t="shared" si="1"/>
        <v>92800</v>
      </c>
      <c r="N7" s="7">
        <f t="shared" si="2"/>
        <v>0.76122844827586211</v>
      </c>
      <c r="O7" s="7"/>
      <c r="P7" s="24">
        <f t="shared" si="3"/>
        <v>13920</v>
      </c>
      <c r="Q7" s="24">
        <f t="shared" si="4"/>
        <v>55680</v>
      </c>
      <c r="R7" s="24">
        <f t="shared" si="5"/>
        <v>23200</v>
      </c>
      <c r="S7" s="24">
        <f t="shared" si="6"/>
        <v>11600</v>
      </c>
      <c r="T7" s="24">
        <f t="shared" si="7"/>
        <v>1392</v>
      </c>
      <c r="U7" s="21">
        <f t="shared" si="8"/>
        <v>91408</v>
      </c>
    </row>
    <row r="8" spans="1:21" ht="15" thickBot="1" x14ac:dyDescent="0.4">
      <c r="A8" s="5" t="s">
        <v>17</v>
      </c>
      <c r="B8" s="1">
        <v>22860</v>
      </c>
      <c r="C8" s="2"/>
      <c r="D8" s="2">
        <v>686</v>
      </c>
      <c r="E8" s="2"/>
      <c r="F8" s="1">
        <v>21445</v>
      </c>
      <c r="G8" s="1">
        <v>3347</v>
      </c>
      <c r="H8" s="2">
        <v>100</v>
      </c>
      <c r="I8" s="1">
        <v>108776</v>
      </c>
      <c r="J8" s="1">
        <v>15926</v>
      </c>
      <c r="K8" s="9"/>
      <c r="L8" s="28">
        <f t="shared" si="0"/>
        <v>3.00087489063867E-2</v>
      </c>
      <c r="M8" s="6">
        <f t="shared" si="1"/>
        <v>45733.333333333336</v>
      </c>
      <c r="N8" s="7">
        <f t="shared" si="2"/>
        <v>0.53108600583090382</v>
      </c>
      <c r="O8" s="7"/>
      <c r="P8" s="24">
        <f t="shared" si="3"/>
        <v>6860</v>
      </c>
      <c r="Q8" s="24">
        <f t="shared" si="4"/>
        <v>27440</v>
      </c>
      <c r="R8" s="24">
        <f t="shared" si="5"/>
        <v>11433.333333333334</v>
      </c>
      <c r="S8" s="24">
        <f t="shared" si="6"/>
        <v>5716.666666666667</v>
      </c>
      <c r="T8" s="24">
        <f t="shared" si="7"/>
        <v>686</v>
      </c>
      <c r="U8" s="21">
        <f t="shared" si="8"/>
        <v>45047.333333333336</v>
      </c>
    </row>
    <row r="9" spans="1:21" ht="15" thickBot="1" x14ac:dyDescent="0.4">
      <c r="A9" s="5" t="s">
        <v>10</v>
      </c>
      <c r="B9" s="1">
        <v>22409</v>
      </c>
      <c r="C9" s="4">
        <v>236</v>
      </c>
      <c r="D9" s="2">
        <v>633</v>
      </c>
      <c r="E9" s="3">
        <v>3</v>
      </c>
      <c r="F9" s="1">
        <v>20836</v>
      </c>
      <c r="G9" s="2">
        <v>572</v>
      </c>
      <c r="H9" s="2">
        <v>16</v>
      </c>
      <c r="I9" s="1">
        <v>182986</v>
      </c>
      <c r="J9" s="1">
        <v>4674</v>
      </c>
      <c r="K9" s="9"/>
      <c r="L9" s="28">
        <f t="shared" si="0"/>
        <v>2.8247579097683967E-2</v>
      </c>
      <c r="M9" s="6">
        <f t="shared" si="1"/>
        <v>42200</v>
      </c>
      <c r="N9" s="7">
        <f t="shared" si="2"/>
        <v>0.50625592417061616</v>
      </c>
      <c r="O9" s="7"/>
      <c r="P9" s="24">
        <f t="shared" si="3"/>
        <v>6330</v>
      </c>
      <c r="Q9" s="24">
        <f t="shared" si="4"/>
        <v>25320</v>
      </c>
      <c r="R9" s="24">
        <f t="shared" si="5"/>
        <v>10550</v>
      </c>
      <c r="S9" s="24">
        <f t="shared" si="6"/>
        <v>5275</v>
      </c>
      <c r="T9" s="24">
        <f t="shared" si="7"/>
        <v>633</v>
      </c>
      <c r="U9" s="21">
        <f t="shared" si="8"/>
        <v>41567</v>
      </c>
    </row>
    <row r="10" spans="1:21" ht="15" thickBot="1" x14ac:dyDescent="0.4">
      <c r="A10" s="5" t="s">
        <v>19</v>
      </c>
      <c r="B10" s="1">
        <v>21804</v>
      </c>
      <c r="C10" s="2"/>
      <c r="D10" s="2">
        <v>501</v>
      </c>
      <c r="E10" s="2"/>
      <c r="F10" s="1">
        <v>20653</v>
      </c>
      <c r="G10" s="1">
        <v>1705</v>
      </c>
      <c r="H10" s="2">
        <v>39</v>
      </c>
      <c r="I10" s="1">
        <v>120153</v>
      </c>
      <c r="J10" s="1">
        <v>9393</v>
      </c>
      <c r="K10" s="9"/>
      <c r="L10" s="28">
        <f t="shared" si="0"/>
        <v>2.297743533296643E-2</v>
      </c>
      <c r="M10" s="6">
        <f t="shared" si="1"/>
        <v>33400</v>
      </c>
      <c r="N10" s="7">
        <f t="shared" si="2"/>
        <v>0.38164670658682637</v>
      </c>
      <c r="O10" s="7"/>
      <c r="P10" s="24">
        <f t="shared" si="3"/>
        <v>5010</v>
      </c>
      <c r="Q10" s="24">
        <f t="shared" si="4"/>
        <v>20040</v>
      </c>
      <c r="R10" s="24">
        <f t="shared" si="5"/>
        <v>8350</v>
      </c>
      <c r="S10" s="24">
        <f t="shared" si="6"/>
        <v>4175</v>
      </c>
      <c r="T10" s="24">
        <f t="shared" si="7"/>
        <v>501</v>
      </c>
      <c r="U10" s="21">
        <f t="shared" si="8"/>
        <v>32899</v>
      </c>
    </row>
    <row r="11" spans="1:21" ht="15" thickBot="1" x14ac:dyDescent="0.4">
      <c r="A11" s="5" t="s">
        <v>14</v>
      </c>
      <c r="B11" s="1">
        <v>20014</v>
      </c>
      <c r="C11" s="2"/>
      <c r="D11" s="2">
        <v>806</v>
      </c>
      <c r="E11" s="2"/>
      <c r="F11" s="1">
        <v>19158</v>
      </c>
      <c r="G11" s="1">
        <v>4292</v>
      </c>
      <c r="H11" s="2">
        <v>173</v>
      </c>
      <c r="I11" s="1">
        <v>96915</v>
      </c>
      <c r="J11" s="1">
        <v>20781</v>
      </c>
      <c r="K11" s="10"/>
      <c r="L11" s="28">
        <f t="shared" si="0"/>
        <v>4.0271809733186767E-2</v>
      </c>
      <c r="M11" s="6">
        <f t="shared" si="1"/>
        <v>53733.333333333336</v>
      </c>
      <c r="N11" s="7">
        <f t="shared" si="2"/>
        <v>0.64346153846153853</v>
      </c>
      <c r="O11" s="7"/>
      <c r="P11" s="24">
        <f t="shared" si="3"/>
        <v>8060</v>
      </c>
      <c r="Q11" s="24">
        <f t="shared" si="4"/>
        <v>32240</v>
      </c>
      <c r="R11" s="24">
        <f t="shared" si="5"/>
        <v>13433.333333333334</v>
      </c>
      <c r="S11" s="24">
        <f t="shared" si="6"/>
        <v>6716.666666666667</v>
      </c>
      <c r="T11" s="24">
        <f t="shared" si="7"/>
        <v>806</v>
      </c>
      <c r="U11" s="21">
        <f t="shared" si="8"/>
        <v>52927.333333333336</v>
      </c>
    </row>
    <row r="12" spans="1:21" ht="15" thickBot="1" x14ac:dyDescent="0.4">
      <c r="A12" s="5" t="s">
        <v>12</v>
      </c>
      <c r="B12" s="1">
        <v>19180</v>
      </c>
      <c r="C12" s="2"/>
      <c r="D12" s="2">
        <v>677</v>
      </c>
      <c r="E12" s="2"/>
      <c r="F12" s="1">
        <v>18453</v>
      </c>
      <c r="G12" s="1">
        <v>1496</v>
      </c>
      <c r="H12" s="2">
        <v>53</v>
      </c>
      <c r="I12" s="1">
        <v>92779</v>
      </c>
      <c r="J12" s="1">
        <v>7236</v>
      </c>
      <c r="K12" s="9"/>
      <c r="L12" s="28">
        <f t="shared" si="0"/>
        <v>3.5297184567257563E-2</v>
      </c>
      <c r="M12" s="6">
        <f t="shared" si="1"/>
        <v>45133.333333333336</v>
      </c>
      <c r="N12" s="7">
        <f t="shared" si="2"/>
        <v>0.59114475627769569</v>
      </c>
      <c r="O12" s="7"/>
      <c r="P12" s="24">
        <f t="shared" si="3"/>
        <v>6770</v>
      </c>
      <c r="Q12" s="24">
        <f t="shared" si="4"/>
        <v>27080</v>
      </c>
      <c r="R12" s="24">
        <f t="shared" si="5"/>
        <v>11283.333333333334</v>
      </c>
      <c r="S12" s="24">
        <f t="shared" si="6"/>
        <v>5641.666666666667</v>
      </c>
      <c r="T12" s="24">
        <f t="shared" si="7"/>
        <v>677</v>
      </c>
      <c r="U12" s="21">
        <f t="shared" si="8"/>
        <v>44456.333333333336</v>
      </c>
    </row>
    <row r="13" spans="1:21" ht="15" thickBot="1" x14ac:dyDescent="0.4">
      <c r="A13" s="5" t="s">
        <v>13</v>
      </c>
      <c r="B13" s="1">
        <v>18986</v>
      </c>
      <c r="C13" s="2"/>
      <c r="D13" s="2">
        <v>446</v>
      </c>
      <c r="E13" s="2"/>
      <c r="F13" s="1">
        <v>18360</v>
      </c>
      <c r="G13" s="2">
        <v>922</v>
      </c>
      <c r="H13" s="2">
        <v>22</v>
      </c>
      <c r="I13" s="1">
        <v>175834</v>
      </c>
      <c r="J13" s="1">
        <v>8536</v>
      </c>
      <c r="K13" s="9"/>
      <c r="L13" s="28">
        <f t="shared" si="0"/>
        <v>2.3490993363531023E-2</v>
      </c>
      <c r="M13" s="6">
        <f t="shared" si="1"/>
        <v>29733.333333333336</v>
      </c>
      <c r="N13" s="7">
        <f t="shared" si="2"/>
        <v>0.38251121076233191</v>
      </c>
      <c r="O13" s="7"/>
      <c r="P13" s="24">
        <f t="shared" si="3"/>
        <v>4460</v>
      </c>
      <c r="Q13" s="24">
        <f t="shared" si="4"/>
        <v>17840</v>
      </c>
      <c r="R13" s="24">
        <f t="shared" si="5"/>
        <v>7433.3333333333339</v>
      </c>
      <c r="S13" s="24">
        <f t="shared" si="6"/>
        <v>3716.666666666667</v>
      </c>
      <c r="T13" s="24">
        <f t="shared" si="7"/>
        <v>446</v>
      </c>
      <c r="U13" s="21">
        <f t="shared" si="8"/>
        <v>29287.333333333336</v>
      </c>
    </row>
    <row r="14" spans="1:21" ht="15" thickBot="1" x14ac:dyDescent="0.4">
      <c r="A14" s="5" t="s">
        <v>15</v>
      </c>
      <c r="B14" s="1">
        <v>13205</v>
      </c>
      <c r="C14" s="2"/>
      <c r="D14" s="2">
        <v>267</v>
      </c>
      <c r="E14" s="2"/>
      <c r="F14" s="1">
        <v>11321</v>
      </c>
      <c r="G14" s="2">
        <v>474</v>
      </c>
      <c r="H14" s="2">
        <v>10</v>
      </c>
      <c r="I14" s="1">
        <v>120533</v>
      </c>
      <c r="J14" s="1">
        <v>4322</v>
      </c>
      <c r="K14" s="9"/>
      <c r="L14" s="28">
        <f t="shared" si="0"/>
        <v>2.0219613782658085E-2</v>
      </c>
      <c r="M14" s="6">
        <f t="shared" si="1"/>
        <v>17800</v>
      </c>
      <c r="N14" s="7">
        <f t="shared" si="2"/>
        <v>0.36398876404494385</v>
      </c>
      <c r="O14" s="7"/>
      <c r="P14" s="24">
        <f t="shared" si="3"/>
        <v>2670</v>
      </c>
      <c r="Q14" s="24">
        <f t="shared" si="4"/>
        <v>10680</v>
      </c>
      <c r="R14" s="24">
        <f t="shared" si="5"/>
        <v>4450</v>
      </c>
      <c r="S14" s="24">
        <f t="shared" si="6"/>
        <v>2225</v>
      </c>
      <c r="T14" s="24">
        <f t="shared" si="7"/>
        <v>267</v>
      </c>
      <c r="U14" s="21">
        <f t="shared" si="8"/>
        <v>17533</v>
      </c>
    </row>
    <row r="15" spans="1:21" ht="15" thickBot="1" x14ac:dyDescent="0.4">
      <c r="A15" s="5" t="s">
        <v>16</v>
      </c>
      <c r="B15" s="1">
        <v>12261</v>
      </c>
      <c r="C15" s="2"/>
      <c r="D15" s="2">
        <v>432</v>
      </c>
      <c r="E15" s="2"/>
      <c r="F15" s="1">
        <v>11798</v>
      </c>
      <c r="G15" s="1">
        <v>1191</v>
      </c>
      <c r="H15" s="2">
        <v>42</v>
      </c>
      <c r="I15" s="1">
        <v>51715</v>
      </c>
      <c r="J15" s="1">
        <v>5022</v>
      </c>
      <c r="K15" s="9"/>
      <c r="L15" s="28">
        <f t="shared" si="0"/>
        <v>3.5233667726939075E-2</v>
      </c>
      <c r="M15" s="6">
        <f t="shared" si="1"/>
        <v>28800</v>
      </c>
      <c r="N15" s="7">
        <f t="shared" si="2"/>
        <v>0.59034722222222225</v>
      </c>
      <c r="O15" s="7"/>
      <c r="P15" s="24">
        <f t="shared" si="3"/>
        <v>4320</v>
      </c>
      <c r="Q15" s="24">
        <f t="shared" si="4"/>
        <v>17280</v>
      </c>
      <c r="R15" s="24">
        <f t="shared" si="5"/>
        <v>7200</v>
      </c>
      <c r="S15" s="24">
        <f t="shared" si="6"/>
        <v>3600</v>
      </c>
      <c r="T15" s="24">
        <f t="shared" si="7"/>
        <v>432</v>
      </c>
      <c r="U15" s="21">
        <f t="shared" si="8"/>
        <v>28368</v>
      </c>
    </row>
    <row r="16" spans="1:21" ht="15" thickBot="1" x14ac:dyDescent="0.4">
      <c r="A16" s="5" t="s">
        <v>23</v>
      </c>
      <c r="B16" s="1">
        <v>11510</v>
      </c>
      <c r="C16" s="2"/>
      <c r="D16" s="2">
        <v>494</v>
      </c>
      <c r="E16" s="2"/>
      <c r="F16" s="1">
        <v>10966</v>
      </c>
      <c r="G16" s="1">
        <v>3214</v>
      </c>
      <c r="H16" s="2">
        <v>138</v>
      </c>
      <c r="I16" s="1">
        <v>39831</v>
      </c>
      <c r="J16" s="1">
        <v>11121</v>
      </c>
      <c r="K16" s="9"/>
      <c r="L16" s="28">
        <f t="shared" si="0"/>
        <v>4.2919200695047788E-2</v>
      </c>
      <c r="M16" s="6">
        <f t="shared" si="1"/>
        <v>32933.333333333336</v>
      </c>
      <c r="N16" s="7">
        <f t="shared" si="2"/>
        <v>0.66702429149797571</v>
      </c>
      <c r="O16" s="7"/>
      <c r="P16" s="24">
        <f t="shared" si="3"/>
        <v>4940</v>
      </c>
      <c r="Q16" s="24">
        <f t="shared" si="4"/>
        <v>19760</v>
      </c>
      <c r="R16" s="24">
        <f t="shared" si="5"/>
        <v>8233.3333333333339</v>
      </c>
      <c r="S16" s="24">
        <f t="shared" si="6"/>
        <v>4116.666666666667</v>
      </c>
      <c r="T16" s="24">
        <f t="shared" si="7"/>
        <v>494</v>
      </c>
      <c r="U16" s="21">
        <f t="shared" si="8"/>
        <v>32439.333333333336</v>
      </c>
    </row>
    <row r="17" spans="1:21" ht="15" thickBot="1" x14ac:dyDescent="0.4">
      <c r="A17" s="5" t="s">
        <v>9</v>
      </c>
      <c r="B17" s="1">
        <v>10448</v>
      </c>
      <c r="C17" s="2"/>
      <c r="D17" s="2">
        <v>494</v>
      </c>
      <c r="E17" s="2"/>
      <c r="F17" s="1">
        <v>8880</v>
      </c>
      <c r="G17" s="1">
        <v>1432</v>
      </c>
      <c r="H17" s="2">
        <v>68</v>
      </c>
      <c r="I17" s="1">
        <v>92999</v>
      </c>
      <c r="J17" s="1">
        <v>12749</v>
      </c>
      <c r="K17" s="9"/>
      <c r="L17" s="28">
        <f t="shared" si="0"/>
        <v>4.7281776416539051E-2</v>
      </c>
      <c r="M17" s="6">
        <f t="shared" si="1"/>
        <v>32933.333333333336</v>
      </c>
      <c r="N17" s="7">
        <f t="shared" si="2"/>
        <v>0.73036437246963559</v>
      </c>
      <c r="O17" s="7"/>
      <c r="P17" s="24">
        <f t="shared" si="3"/>
        <v>4940</v>
      </c>
      <c r="Q17" s="24">
        <f t="shared" si="4"/>
        <v>19760</v>
      </c>
      <c r="R17" s="24">
        <f t="shared" si="5"/>
        <v>8233.3333333333339</v>
      </c>
      <c r="S17" s="24">
        <f t="shared" si="6"/>
        <v>4116.666666666667</v>
      </c>
      <c r="T17" s="24">
        <f t="shared" si="7"/>
        <v>494</v>
      </c>
      <c r="U17" s="21">
        <f t="shared" si="8"/>
        <v>32439.333333333336</v>
      </c>
    </row>
    <row r="18" spans="1:21" ht="15" thickBot="1" x14ac:dyDescent="0.4">
      <c r="A18" s="5" t="s">
        <v>26</v>
      </c>
      <c r="B18" s="1">
        <v>7694</v>
      </c>
      <c r="C18" s="2"/>
      <c r="D18" s="2">
        <v>206</v>
      </c>
      <c r="E18" s="2"/>
      <c r="F18" s="1">
        <v>7057</v>
      </c>
      <c r="G18" s="1">
        <v>1282</v>
      </c>
      <c r="H18" s="2">
        <v>34</v>
      </c>
      <c r="I18" s="1">
        <v>47238</v>
      </c>
      <c r="J18" s="1">
        <v>7868</v>
      </c>
      <c r="K18" s="10"/>
      <c r="L18" s="28">
        <f t="shared" si="0"/>
        <v>2.677410969586691E-2</v>
      </c>
      <c r="M18" s="6">
        <f t="shared" si="1"/>
        <v>13733.333333333334</v>
      </c>
      <c r="N18" s="7">
        <f t="shared" si="2"/>
        <v>0.48614077669902916</v>
      </c>
      <c r="O18" s="7"/>
      <c r="P18" s="24">
        <f t="shared" si="3"/>
        <v>2060</v>
      </c>
      <c r="Q18" s="24">
        <f t="shared" si="4"/>
        <v>8240</v>
      </c>
      <c r="R18" s="24">
        <f t="shared" si="5"/>
        <v>3433.3333333333335</v>
      </c>
      <c r="S18" s="24">
        <f t="shared" si="6"/>
        <v>1716.6666666666667</v>
      </c>
      <c r="T18" s="24">
        <f t="shared" si="7"/>
        <v>206</v>
      </c>
      <c r="U18" s="21">
        <f t="shared" si="8"/>
        <v>13527.333333333334</v>
      </c>
    </row>
    <row r="19" spans="1:21" ht="15" thickBot="1" x14ac:dyDescent="0.4">
      <c r="A19" s="5" t="s">
        <v>27</v>
      </c>
      <c r="B19" s="1">
        <v>7435</v>
      </c>
      <c r="C19" s="2"/>
      <c r="D19" s="2">
        <v>330</v>
      </c>
      <c r="E19" s="2"/>
      <c r="F19" s="1">
        <v>7091</v>
      </c>
      <c r="G19" s="1">
        <v>1120</v>
      </c>
      <c r="H19" s="2">
        <v>50</v>
      </c>
      <c r="I19" s="1">
        <v>39215</v>
      </c>
      <c r="J19" s="1">
        <v>5908</v>
      </c>
      <c r="K19" s="9"/>
      <c r="L19" s="28">
        <f t="shared" si="0"/>
        <v>4.438466711499664E-2</v>
      </c>
      <c r="M19" s="6">
        <f t="shared" si="1"/>
        <v>22000</v>
      </c>
      <c r="N19" s="7">
        <f t="shared" si="2"/>
        <v>0.67768181818181816</v>
      </c>
      <c r="O19" s="7"/>
      <c r="P19" s="24">
        <f t="shared" si="3"/>
        <v>3300</v>
      </c>
      <c r="Q19" s="24">
        <f t="shared" si="4"/>
        <v>13200</v>
      </c>
      <c r="R19" s="24">
        <f t="shared" si="5"/>
        <v>5500</v>
      </c>
      <c r="S19" s="24">
        <f t="shared" si="6"/>
        <v>2750</v>
      </c>
      <c r="T19" s="24">
        <f t="shared" si="7"/>
        <v>330</v>
      </c>
      <c r="U19" s="21">
        <f t="shared" si="8"/>
        <v>21670</v>
      </c>
    </row>
    <row r="20" spans="1:21" ht="15" thickBot="1" x14ac:dyDescent="0.4">
      <c r="A20" s="5" t="s">
        <v>18</v>
      </c>
      <c r="B20" s="1">
        <v>6893</v>
      </c>
      <c r="C20" s="2"/>
      <c r="D20" s="2">
        <v>274</v>
      </c>
      <c r="E20" s="2"/>
      <c r="F20" s="1">
        <v>6579</v>
      </c>
      <c r="G20" s="1">
        <v>1246</v>
      </c>
      <c r="H20" s="2">
        <v>50</v>
      </c>
      <c r="I20" s="1">
        <v>34873</v>
      </c>
      <c r="J20" s="1">
        <v>6305</v>
      </c>
      <c r="K20" s="10"/>
      <c r="L20" s="28">
        <f t="shared" si="0"/>
        <v>3.9750471492818802E-2</v>
      </c>
      <c r="M20" s="6">
        <f t="shared" si="1"/>
        <v>18266.666666666668</v>
      </c>
      <c r="N20" s="7">
        <f t="shared" si="2"/>
        <v>0.63983576642335771</v>
      </c>
      <c r="O20" s="7"/>
      <c r="P20" s="24">
        <f t="shared" si="3"/>
        <v>2740</v>
      </c>
      <c r="Q20" s="24">
        <f t="shared" si="4"/>
        <v>10960</v>
      </c>
      <c r="R20" s="24">
        <f t="shared" si="5"/>
        <v>4566.666666666667</v>
      </c>
      <c r="S20" s="24">
        <f t="shared" si="6"/>
        <v>2283.3333333333335</v>
      </c>
      <c r="T20" s="24">
        <f t="shared" si="7"/>
        <v>274</v>
      </c>
      <c r="U20" s="21">
        <f t="shared" si="8"/>
        <v>17992.666666666668</v>
      </c>
    </row>
    <row r="21" spans="1:21" ht="15" thickBot="1" x14ac:dyDescent="0.4">
      <c r="A21" s="5" t="s">
        <v>21</v>
      </c>
      <c r="B21" s="1">
        <v>6250</v>
      </c>
      <c r="C21" s="2"/>
      <c r="D21" s="2">
        <v>247</v>
      </c>
      <c r="E21" s="2"/>
      <c r="F21" s="1">
        <v>6003</v>
      </c>
      <c r="G21" s="2">
        <v>537</v>
      </c>
      <c r="H21" s="2">
        <v>21</v>
      </c>
      <c r="I21" s="1">
        <v>60471</v>
      </c>
      <c r="J21" s="1">
        <v>5194</v>
      </c>
      <c r="K21" s="10"/>
      <c r="L21" s="28">
        <f t="shared" si="0"/>
        <v>3.952E-2</v>
      </c>
      <c r="M21" s="6">
        <f t="shared" si="1"/>
        <v>16466.666666666668</v>
      </c>
      <c r="N21" s="7">
        <f t="shared" si="2"/>
        <v>0.63544534412955467</v>
      </c>
      <c r="O21" s="7"/>
      <c r="P21" s="24">
        <f t="shared" si="3"/>
        <v>2470</v>
      </c>
      <c r="Q21" s="24">
        <f t="shared" si="4"/>
        <v>9880</v>
      </c>
      <c r="R21" s="24">
        <f t="shared" si="5"/>
        <v>4116.666666666667</v>
      </c>
      <c r="S21" s="24">
        <f t="shared" si="6"/>
        <v>2058.3333333333335</v>
      </c>
      <c r="T21" s="24">
        <f t="shared" si="7"/>
        <v>247</v>
      </c>
      <c r="U21" s="21">
        <f t="shared" si="8"/>
        <v>16219.666666666668</v>
      </c>
    </row>
    <row r="22" spans="1:21" ht="15" thickBot="1" x14ac:dyDescent="0.4">
      <c r="A22" s="5" t="s">
        <v>20</v>
      </c>
      <c r="B22" s="1">
        <v>5114</v>
      </c>
      <c r="C22" s="2"/>
      <c r="D22" s="2">
        <v>101</v>
      </c>
      <c r="E22" s="2"/>
      <c r="F22" s="1">
        <v>3627</v>
      </c>
      <c r="G22" s="2">
        <v>769</v>
      </c>
      <c r="H22" s="2">
        <v>15</v>
      </c>
      <c r="I22" s="1">
        <v>66828</v>
      </c>
      <c r="J22" s="1">
        <v>10048</v>
      </c>
      <c r="K22" s="9"/>
      <c r="L22" s="28">
        <f t="shared" si="0"/>
        <v>1.9749706687524442E-2</v>
      </c>
      <c r="M22" s="6">
        <f t="shared" si="1"/>
        <v>6733.3333333333339</v>
      </c>
      <c r="N22" s="7">
        <f t="shared" si="2"/>
        <v>0.46133663366336636</v>
      </c>
      <c r="O22" s="7"/>
      <c r="P22" s="24">
        <f t="shared" si="3"/>
        <v>1010</v>
      </c>
      <c r="Q22" s="24">
        <f t="shared" si="4"/>
        <v>4040</v>
      </c>
      <c r="R22" s="24">
        <f t="shared" si="5"/>
        <v>1683.3333333333335</v>
      </c>
      <c r="S22" s="24">
        <f t="shared" si="6"/>
        <v>841.66666666666674</v>
      </c>
      <c r="T22" s="24">
        <f t="shared" si="7"/>
        <v>101</v>
      </c>
      <c r="U22" s="21">
        <f t="shared" si="8"/>
        <v>6632.3333333333339</v>
      </c>
    </row>
    <row r="23" spans="1:21" ht="15" thickBot="1" x14ac:dyDescent="0.4">
      <c r="A23" s="5" t="s">
        <v>29</v>
      </c>
      <c r="B23" s="1">
        <v>5077</v>
      </c>
      <c r="C23" s="2"/>
      <c r="D23" s="2">
        <v>130</v>
      </c>
      <c r="E23" s="2"/>
      <c r="F23" s="1">
        <v>4945</v>
      </c>
      <c r="G23" s="2">
        <v>603</v>
      </c>
      <c r="H23" s="2">
        <v>15</v>
      </c>
      <c r="I23" s="1">
        <v>37999</v>
      </c>
      <c r="J23" s="1">
        <v>4516</v>
      </c>
      <c r="K23" s="10"/>
      <c r="L23" s="28">
        <f t="shared" si="0"/>
        <v>2.5605672641323615E-2</v>
      </c>
      <c r="M23" s="6">
        <f t="shared" si="1"/>
        <v>8666.6666666666679</v>
      </c>
      <c r="N23" s="7">
        <f t="shared" si="2"/>
        <v>0.42942307692307702</v>
      </c>
      <c r="O23" s="7"/>
      <c r="P23" s="24">
        <f t="shared" si="3"/>
        <v>1300.0000000000002</v>
      </c>
      <c r="Q23" s="24">
        <f t="shared" si="4"/>
        <v>5200.0000000000009</v>
      </c>
      <c r="R23" s="24">
        <f t="shared" si="5"/>
        <v>2166.666666666667</v>
      </c>
      <c r="S23" s="24">
        <f t="shared" si="6"/>
        <v>1083.3333333333335</v>
      </c>
      <c r="T23" s="24">
        <f t="shared" si="7"/>
        <v>130</v>
      </c>
      <c r="U23" s="21">
        <f t="shared" si="8"/>
        <v>8536.6666666666679</v>
      </c>
    </row>
    <row r="24" spans="1:21" ht="15" thickBot="1" x14ac:dyDescent="0.4">
      <c r="A24" s="5" t="s">
        <v>24</v>
      </c>
      <c r="B24" s="1">
        <v>4355</v>
      </c>
      <c r="C24" s="2"/>
      <c r="D24" s="2">
        <v>87</v>
      </c>
      <c r="E24" s="2"/>
      <c r="F24" s="1">
        <v>4182</v>
      </c>
      <c r="G24" s="2">
        <v>429</v>
      </c>
      <c r="H24" s="2">
        <v>9</v>
      </c>
      <c r="I24" s="1">
        <v>60393</v>
      </c>
      <c r="J24" s="1">
        <v>5947</v>
      </c>
      <c r="K24" s="9"/>
      <c r="L24" s="28">
        <f t="shared" si="0"/>
        <v>1.9977037887485647E-2</v>
      </c>
      <c r="M24" s="6">
        <f t="shared" si="1"/>
        <v>5800</v>
      </c>
      <c r="N24" s="7">
        <f t="shared" si="2"/>
        <v>0.2789655172413793</v>
      </c>
      <c r="O24" s="7"/>
      <c r="P24" s="24">
        <f t="shared" si="3"/>
        <v>870</v>
      </c>
      <c r="Q24" s="24">
        <f t="shared" si="4"/>
        <v>3480</v>
      </c>
      <c r="R24" s="24">
        <f t="shared" si="5"/>
        <v>1450</v>
      </c>
      <c r="S24" s="24">
        <f t="shared" si="6"/>
        <v>725</v>
      </c>
      <c r="T24" s="24">
        <f t="shared" si="7"/>
        <v>87</v>
      </c>
      <c r="U24" s="21">
        <f t="shared" si="8"/>
        <v>5713</v>
      </c>
    </row>
    <row r="25" spans="1:21" ht="15" thickBot="1" x14ac:dyDescent="0.4">
      <c r="A25" s="5" t="s">
        <v>35</v>
      </c>
      <c r="B25" s="1">
        <v>4024</v>
      </c>
      <c r="C25" s="2"/>
      <c r="D25" s="2">
        <v>114</v>
      </c>
      <c r="E25" s="2"/>
      <c r="F25" s="1">
        <v>3726</v>
      </c>
      <c r="G25" s="2">
        <v>661</v>
      </c>
      <c r="H25" s="2">
        <v>19</v>
      </c>
      <c r="I25" s="1">
        <v>45064</v>
      </c>
      <c r="J25" s="1">
        <v>7400</v>
      </c>
      <c r="K25" s="9"/>
      <c r="L25" s="28">
        <f t="shared" si="0"/>
        <v>2.8330019880715707E-2</v>
      </c>
      <c r="M25" s="6">
        <f t="shared" si="1"/>
        <v>7600</v>
      </c>
      <c r="N25" s="7">
        <f t="shared" si="2"/>
        <v>0.50973684210526315</v>
      </c>
      <c r="O25" s="7"/>
      <c r="P25" s="24">
        <f t="shared" si="3"/>
        <v>1140</v>
      </c>
      <c r="Q25" s="24">
        <f t="shared" si="4"/>
        <v>4560</v>
      </c>
      <c r="R25" s="24">
        <f t="shared" si="5"/>
        <v>1900</v>
      </c>
      <c r="S25" s="24">
        <f t="shared" si="6"/>
        <v>950</v>
      </c>
      <c r="T25" s="24">
        <f t="shared" si="7"/>
        <v>114</v>
      </c>
      <c r="U25" s="21">
        <f t="shared" si="8"/>
        <v>7486</v>
      </c>
    </row>
    <row r="26" spans="1:21" ht="15" thickBot="1" x14ac:dyDescent="0.4">
      <c r="A26" s="5" t="s">
        <v>33</v>
      </c>
      <c r="B26" s="1">
        <v>3393</v>
      </c>
      <c r="C26" s="2"/>
      <c r="D26" s="2">
        <v>108</v>
      </c>
      <c r="E26" s="2"/>
      <c r="F26" s="1">
        <v>3265</v>
      </c>
      <c r="G26" s="2">
        <v>488</v>
      </c>
      <c r="H26" s="2">
        <v>16</v>
      </c>
      <c r="I26" s="1">
        <v>40530</v>
      </c>
      <c r="J26" s="1">
        <v>5834</v>
      </c>
      <c r="K26" s="10"/>
      <c r="L26" s="28">
        <f t="shared" si="0"/>
        <v>3.1830238726790451E-2</v>
      </c>
      <c r="M26" s="6">
        <f t="shared" si="1"/>
        <v>7200</v>
      </c>
      <c r="N26" s="7">
        <f t="shared" si="2"/>
        <v>0.54652777777777772</v>
      </c>
      <c r="O26" s="7"/>
      <c r="P26" s="24">
        <f t="shared" si="3"/>
        <v>1080</v>
      </c>
      <c r="Q26" s="24">
        <f t="shared" si="4"/>
        <v>4320</v>
      </c>
      <c r="R26" s="24">
        <f t="shared" si="5"/>
        <v>1800</v>
      </c>
      <c r="S26" s="24">
        <f t="shared" si="6"/>
        <v>900</v>
      </c>
      <c r="T26" s="24">
        <f t="shared" si="7"/>
        <v>108</v>
      </c>
      <c r="U26" s="21">
        <f t="shared" si="8"/>
        <v>7092</v>
      </c>
    </row>
    <row r="27" spans="1:21" ht="15" thickBot="1" x14ac:dyDescent="0.4">
      <c r="A27" s="5" t="s">
        <v>36</v>
      </c>
      <c r="B27" s="1">
        <v>3262</v>
      </c>
      <c r="C27" s="2"/>
      <c r="D27" s="2">
        <v>93</v>
      </c>
      <c r="E27" s="2"/>
      <c r="F27" s="1">
        <v>3149</v>
      </c>
      <c r="G27" s="2">
        <v>671</v>
      </c>
      <c r="H27" s="2">
        <v>19</v>
      </c>
      <c r="I27" s="1">
        <v>20605</v>
      </c>
      <c r="J27" s="1">
        <v>4236</v>
      </c>
      <c r="K27" s="10"/>
      <c r="L27" s="28">
        <f t="shared" si="0"/>
        <v>2.8510116492949111E-2</v>
      </c>
      <c r="M27" s="6">
        <f t="shared" si="1"/>
        <v>6200</v>
      </c>
      <c r="N27" s="7">
        <f t="shared" si="2"/>
        <v>0.49209677419354841</v>
      </c>
      <c r="O27" s="7"/>
      <c r="P27" s="24">
        <f t="shared" si="3"/>
        <v>930</v>
      </c>
      <c r="Q27" s="24">
        <f t="shared" si="4"/>
        <v>3720</v>
      </c>
      <c r="R27" s="24">
        <f t="shared" si="5"/>
        <v>1550</v>
      </c>
      <c r="S27" s="24">
        <f t="shared" si="6"/>
        <v>775</v>
      </c>
      <c r="T27" s="24">
        <f t="shared" si="7"/>
        <v>93</v>
      </c>
      <c r="U27" s="21">
        <f t="shared" si="8"/>
        <v>6107</v>
      </c>
    </row>
    <row r="28" spans="1:21" ht="15" thickBot="1" x14ac:dyDescent="0.4">
      <c r="A28" s="5" t="s">
        <v>22</v>
      </c>
      <c r="B28" s="1">
        <v>3213</v>
      </c>
      <c r="C28" s="2"/>
      <c r="D28" s="2">
        <v>137</v>
      </c>
      <c r="E28" s="2"/>
      <c r="F28" s="1">
        <v>3011</v>
      </c>
      <c r="G28" s="2">
        <v>556</v>
      </c>
      <c r="H28" s="2">
        <v>24</v>
      </c>
      <c r="I28" s="1">
        <v>37893</v>
      </c>
      <c r="J28" s="1">
        <v>6558</v>
      </c>
      <c r="K28" s="9"/>
      <c r="L28" s="28">
        <f t="shared" si="0"/>
        <v>4.2639277933395579E-2</v>
      </c>
      <c r="M28" s="6">
        <f t="shared" si="1"/>
        <v>9133.3333333333339</v>
      </c>
      <c r="N28" s="7">
        <f t="shared" si="2"/>
        <v>0.67032846715328465</v>
      </c>
      <c r="O28" s="7"/>
      <c r="P28" s="24">
        <f t="shared" si="3"/>
        <v>1370</v>
      </c>
      <c r="Q28" s="24">
        <f t="shared" si="4"/>
        <v>5480</v>
      </c>
      <c r="R28" s="24">
        <f t="shared" si="5"/>
        <v>2283.3333333333335</v>
      </c>
      <c r="S28" s="24">
        <f t="shared" si="6"/>
        <v>1141.6666666666667</v>
      </c>
      <c r="T28" s="24">
        <f t="shared" si="7"/>
        <v>137</v>
      </c>
      <c r="U28" s="21">
        <f t="shared" si="8"/>
        <v>8996.3333333333339</v>
      </c>
    </row>
    <row r="29" spans="1:21" ht="15" thickBot="1" x14ac:dyDescent="0.4">
      <c r="A29" s="5" t="s">
        <v>25</v>
      </c>
      <c r="B29" s="1">
        <v>3207</v>
      </c>
      <c r="C29" s="2"/>
      <c r="D29" s="2">
        <v>80</v>
      </c>
      <c r="E29" s="2"/>
      <c r="F29" s="1">
        <v>3127</v>
      </c>
      <c r="G29" s="2">
        <v>647</v>
      </c>
      <c r="H29" s="2">
        <v>16</v>
      </c>
      <c r="I29" s="1">
        <v>30093</v>
      </c>
      <c r="J29" s="1">
        <v>6072</v>
      </c>
      <c r="K29" s="9"/>
      <c r="L29" s="28">
        <f t="shared" si="0"/>
        <v>2.4945431867789213E-2</v>
      </c>
      <c r="M29" s="6">
        <f t="shared" si="1"/>
        <v>5333.3333333333339</v>
      </c>
      <c r="N29" s="7">
        <f t="shared" si="2"/>
        <v>0.41368750000000004</v>
      </c>
      <c r="O29" s="7"/>
      <c r="P29" s="24">
        <f t="shared" si="3"/>
        <v>800.00000000000011</v>
      </c>
      <c r="Q29" s="24">
        <f t="shared" si="4"/>
        <v>3200.0000000000005</v>
      </c>
      <c r="R29" s="24">
        <f t="shared" si="5"/>
        <v>1333.3333333333335</v>
      </c>
      <c r="S29" s="24">
        <f t="shared" si="6"/>
        <v>666.66666666666674</v>
      </c>
      <c r="T29" s="24">
        <f t="shared" si="7"/>
        <v>80</v>
      </c>
      <c r="U29" s="21">
        <f t="shared" si="8"/>
        <v>5253.3333333333339</v>
      </c>
    </row>
    <row r="30" spans="1:21" ht="15" thickBot="1" x14ac:dyDescent="0.4">
      <c r="A30" s="5" t="s">
        <v>31</v>
      </c>
      <c r="B30" s="1">
        <v>2700</v>
      </c>
      <c r="C30" s="2"/>
      <c r="D30" s="2">
        <v>111</v>
      </c>
      <c r="E30" s="2"/>
      <c r="F30" s="1">
        <v>2339</v>
      </c>
      <c r="G30" s="2">
        <v>924</v>
      </c>
      <c r="H30" s="2">
        <v>38</v>
      </c>
      <c r="I30" s="1">
        <v>28335</v>
      </c>
      <c r="J30" s="1">
        <v>9694</v>
      </c>
      <c r="K30" s="9"/>
      <c r="L30" s="28">
        <f t="shared" si="0"/>
        <v>4.1111111111111112E-2</v>
      </c>
      <c r="M30" s="6">
        <f t="shared" si="1"/>
        <v>7400</v>
      </c>
      <c r="N30" s="7">
        <f t="shared" si="2"/>
        <v>0.68391891891891887</v>
      </c>
      <c r="O30" s="7"/>
      <c r="P30" s="24">
        <f t="shared" si="3"/>
        <v>1110</v>
      </c>
      <c r="Q30" s="24">
        <f t="shared" si="4"/>
        <v>4440</v>
      </c>
      <c r="R30" s="24">
        <f t="shared" si="5"/>
        <v>1850</v>
      </c>
      <c r="S30" s="24">
        <f t="shared" si="6"/>
        <v>925</v>
      </c>
      <c r="T30" s="24">
        <f t="shared" si="7"/>
        <v>111</v>
      </c>
      <c r="U30" s="21">
        <f t="shared" si="8"/>
        <v>7289</v>
      </c>
    </row>
    <row r="31" spans="1:21" ht="15" thickBot="1" x14ac:dyDescent="0.4">
      <c r="A31" s="5" t="s">
        <v>30</v>
      </c>
      <c r="B31" s="1">
        <v>2642</v>
      </c>
      <c r="C31" s="2"/>
      <c r="D31" s="2">
        <v>93</v>
      </c>
      <c r="E31" s="2"/>
      <c r="F31" s="1">
        <v>2549</v>
      </c>
      <c r="G31" s="2">
        <v>884</v>
      </c>
      <c r="H31" s="2">
        <v>31</v>
      </c>
      <c r="I31" s="1">
        <v>21101</v>
      </c>
      <c r="J31" s="1">
        <v>7060</v>
      </c>
      <c r="K31" s="10"/>
      <c r="L31" s="28">
        <f t="shared" si="0"/>
        <v>3.5200605601816808E-2</v>
      </c>
      <c r="M31" s="6">
        <f t="shared" si="1"/>
        <v>6200</v>
      </c>
      <c r="N31" s="7">
        <f t="shared" si="2"/>
        <v>0.58887096774193548</v>
      </c>
      <c r="O31" s="7"/>
      <c r="P31" s="24">
        <f t="shared" si="3"/>
        <v>930</v>
      </c>
      <c r="Q31" s="24">
        <f t="shared" si="4"/>
        <v>3720</v>
      </c>
      <c r="R31" s="24">
        <f t="shared" si="5"/>
        <v>1550</v>
      </c>
      <c r="S31" s="24">
        <f t="shared" si="6"/>
        <v>775</v>
      </c>
      <c r="T31" s="24">
        <f t="shared" si="7"/>
        <v>93</v>
      </c>
      <c r="U31" s="21">
        <f t="shared" si="8"/>
        <v>6107</v>
      </c>
    </row>
    <row r="32" spans="1:21" ht="15" thickBot="1" x14ac:dyDescent="0.4">
      <c r="A32" s="5" t="s">
        <v>40</v>
      </c>
      <c r="B32" s="1">
        <v>2349</v>
      </c>
      <c r="C32" s="2"/>
      <c r="D32" s="2">
        <v>56</v>
      </c>
      <c r="E32" s="2"/>
      <c r="F32" s="1">
        <v>2283</v>
      </c>
      <c r="G32" s="1">
        <v>2223</v>
      </c>
      <c r="H32" s="2">
        <v>53</v>
      </c>
      <c r="I32" s="1">
        <v>18207</v>
      </c>
      <c r="J32" s="1">
        <v>17232</v>
      </c>
      <c r="K32" s="9"/>
      <c r="L32" s="28">
        <f t="shared" si="0"/>
        <v>2.3839931885908897E-2</v>
      </c>
      <c r="M32" s="6">
        <f t="shared" si="1"/>
        <v>3733.3333333333335</v>
      </c>
      <c r="N32" s="7">
        <f t="shared" si="2"/>
        <v>0.38848214285714289</v>
      </c>
      <c r="O32" s="7"/>
      <c r="P32" s="24">
        <f t="shared" si="3"/>
        <v>560</v>
      </c>
      <c r="Q32" s="24">
        <f t="shared" si="4"/>
        <v>2240</v>
      </c>
      <c r="R32" s="24">
        <f t="shared" si="5"/>
        <v>933.33333333333337</v>
      </c>
      <c r="S32" s="24">
        <f t="shared" si="6"/>
        <v>466.66666666666669</v>
      </c>
      <c r="T32" s="24">
        <f t="shared" si="7"/>
        <v>56</v>
      </c>
      <c r="U32" s="21">
        <f t="shared" si="8"/>
        <v>3677.3333333333335</v>
      </c>
    </row>
    <row r="33" spans="1:21" ht="15" thickBot="1" x14ac:dyDescent="0.4">
      <c r="A33" s="5" t="s">
        <v>28</v>
      </c>
      <c r="B33" s="1">
        <v>2206</v>
      </c>
      <c r="C33" s="2"/>
      <c r="D33" s="2">
        <v>18</v>
      </c>
      <c r="E33" s="2"/>
      <c r="F33" s="1">
        <v>2162</v>
      </c>
      <c r="G33" s="2">
        <v>724</v>
      </c>
      <c r="H33" s="2">
        <v>6</v>
      </c>
      <c r="I33" s="1">
        <v>42546</v>
      </c>
      <c r="J33" s="1">
        <v>13971</v>
      </c>
      <c r="K33" s="10"/>
      <c r="L33" s="28">
        <f t="shared" si="0"/>
        <v>8.1595648232094288E-3</v>
      </c>
      <c r="M33" s="32">
        <f t="shared" si="1"/>
        <v>1200</v>
      </c>
      <c r="N33" s="33">
        <f t="shared" si="2"/>
        <v>0.80166666666666664</v>
      </c>
      <c r="O33" s="7"/>
      <c r="P33" s="24">
        <f t="shared" si="3"/>
        <v>180</v>
      </c>
      <c r="Q33" s="24">
        <f t="shared" si="4"/>
        <v>720</v>
      </c>
      <c r="R33" s="24">
        <f t="shared" si="5"/>
        <v>300</v>
      </c>
      <c r="S33" s="24">
        <f t="shared" si="6"/>
        <v>150</v>
      </c>
      <c r="T33" s="24">
        <f t="shared" si="7"/>
        <v>18</v>
      </c>
      <c r="U33" s="21">
        <f t="shared" si="8"/>
        <v>1182</v>
      </c>
    </row>
    <row r="34" spans="1:21" ht="15" thickBot="1" x14ac:dyDescent="0.4">
      <c r="A34" s="5" t="s">
        <v>46</v>
      </c>
      <c r="B34" s="1">
        <v>1868</v>
      </c>
      <c r="C34" s="2"/>
      <c r="D34" s="2">
        <v>94</v>
      </c>
      <c r="E34" s="2"/>
      <c r="F34" s="1">
        <v>1252</v>
      </c>
      <c r="G34" s="2">
        <v>477</v>
      </c>
      <c r="H34" s="2">
        <v>24</v>
      </c>
      <c r="I34" s="1">
        <v>22511</v>
      </c>
      <c r="J34" s="1">
        <v>5745</v>
      </c>
      <c r="K34" s="9"/>
      <c r="L34" s="28">
        <f t="shared" si="0"/>
        <v>5.0321199143468949E-2</v>
      </c>
      <c r="M34" s="6">
        <f t="shared" si="1"/>
        <v>6266.666666666667</v>
      </c>
      <c r="N34" s="7">
        <f t="shared" si="2"/>
        <v>0.80021276595744684</v>
      </c>
      <c r="O34" s="7"/>
      <c r="P34" s="24">
        <f t="shared" si="3"/>
        <v>940</v>
      </c>
      <c r="Q34" s="24">
        <f t="shared" si="4"/>
        <v>3760</v>
      </c>
      <c r="R34" s="24">
        <f t="shared" si="5"/>
        <v>1566.6666666666667</v>
      </c>
      <c r="S34" s="24">
        <f t="shared" si="6"/>
        <v>783.33333333333337</v>
      </c>
      <c r="T34" s="24">
        <f t="shared" si="7"/>
        <v>94</v>
      </c>
      <c r="U34" s="21">
        <f t="shared" si="8"/>
        <v>6172.666666666667</v>
      </c>
    </row>
    <row r="35" spans="1:21" ht="15" thickBot="1" x14ac:dyDescent="0.4">
      <c r="A35" s="5" t="s">
        <v>38</v>
      </c>
      <c r="B35" s="1">
        <v>1840</v>
      </c>
      <c r="C35" s="2"/>
      <c r="D35" s="2">
        <v>94</v>
      </c>
      <c r="E35" s="2"/>
      <c r="F35" s="1">
        <v>1440</v>
      </c>
      <c r="G35" s="2">
        <v>414</v>
      </c>
      <c r="H35" s="2">
        <v>21</v>
      </c>
      <c r="I35" s="1">
        <v>24567</v>
      </c>
      <c r="J35" s="1">
        <v>5533</v>
      </c>
      <c r="K35" s="10"/>
      <c r="L35" s="28">
        <f t="shared" si="0"/>
        <v>5.1086956521739134E-2</v>
      </c>
      <c r="M35" s="6">
        <f t="shared" si="1"/>
        <v>6266.666666666667</v>
      </c>
      <c r="N35" s="7">
        <f t="shared" si="2"/>
        <v>0.77021276595744681</v>
      </c>
      <c r="O35" s="7"/>
      <c r="P35" s="24">
        <f t="shared" si="3"/>
        <v>940</v>
      </c>
      <c r="Q35" s="24">
        <f t="shared" si="4"/>
        <v>3760</v>
      </c>
      <c r="R35" s="24">
        <f t="shared" si="5"/>
        <v>1566.6666666666667</v>
      </c>
      <c r="S35" s="24">
        <f t="shared" si="6"/>
        <v>783.33333333333337</v>
      </c>
      <c r="T35" s="24">
        <f t="shared" si="7"/>
        <v>94</v>
      </c>
      <c r="U35" s="21">
        <f t="shared" si="8"/>
        <v>6172.666666666667</v>
      </c>
    </row>
    <row r="36" spans="1:21" ht="21.5" thickBot="1" x14ac:dyDescent="0.4">
      <c r="A36" s="5" t="s">
        <v>63</v>
      </c>
      <c r="B36" s="1">
        <v>1778</v>
      </c>
      <c r="C36" s="2"/>
      <c r="D36" s="2">
        <v>47</v>
      </c>
      <c r="E36" s="2"/>
      <c r="F36" s="1">
        <v>1284</v>
      </c>
      <c r="G36" s="1">
        <v>2598</v>
      </c>
      <c r="H36" s="2">
        <v>69</v>
      </c>
      <c r="I36" s="1">
        <v>10039</v>
      </c>
      <c r="J36" s="1">
        <v>14666</v>
      </c>
      <c r="K36" s="10"/>
      <c r="L36" s="28">
        <f t="shared" si="0"/>
        <v>2.6434195725534307E-2</v>
      </c>
      <c r="M36" s="6">
        <f t="shared" si="1"/>
        <v>3133.3333333333335</v>
      </c>
      <c r="N36" s="7">
        <f t="shared" si="2"/>
        <v>0.59021276595744687</v>
      </c>
      <c r="O36" s="7"/>
      <c r="P36" s="24">
        <f t="shared" si="3"/>
        <v>470</v>
      </c>
      <c r="Q36" s="24">
        <f t="shared" si="4"/>
        <v>1880</v>
      </c>
      <c r="R36" s="24">
        <f t="shared" si="5"/>
        <v>783.33333333333337</v>
      </c>
      <c r="S36" s="24">
        <f t="shared" si="6"/>
        <v>391.66666666666669</v>
      </c>
      <c r="T36" s="24">
        <f t="shared" si="7"/>
        <v>47</v>
      </c>
      <c r="U36" s="21">
        <f t="shared" si="8"/>
        <v>3086.3333333333335</v>
      </c>
    </row>
    <row r="37" spans="1:21" ht="15" thickBot="1" x14ac:dyDescent="0.4">
      <c r="A37" s="5" t="s">
        <v>41</v>
      </c>
      <c r="B37" s="1">
        <v>1510</v>
      </c>
      <c r="C37" s="2"/>
      <c r="D37" s="2">
        <v>34</v>
      </c>
      <c r="E37" s="2"/>
      <c r="F37" s="1">
        <v>1387</v>
      </c>
      <c r="G37" s="2">
        <v>482</v>
      </c>
      <c r="H37" s="2">
        <v>11</v>
      </c>
      <c r="I37" s="1">
        <v>17132</v>
      </c>
      <c r="J37" s="1">
        <v>5469</v>
      </c>
      <c r="K37" s="9"/>
      <c r="L37" s="28">
        <f t="shared" ref="L37:L58" si="9">D37/B37</f>
        <v>2.2516556291390728E-2</v>
      </c>
      <c r="M37" s="6">
        <f t="shared" ref="M37:M59" si="10">D37/$N$1</f>
        <v>2266.666666666667</v>
      </c>
      <c r="N37" s="7">
        <f t="shared" ref="N37:N59" si="11">ABS(F37-M37)/M37</f>
        <v>0.38808823529411773</v>
      </c>
      <c r="O37" s="7"/>
      <c r="P37" s="24">
        <f t="shared" ref="P37:P58" si="12">$P$2*$M37</f>
        <v>340.00000000000006</v>
      </c>
      <c r="Q37" s="24">
        <f t="shared" ref="Q37:Q58" si="13">$Q$2*$M37</f>
        <v>1360.0000000000002</v>
      </c>
      <c r="R37" s="24">
        <f t="shared" ref="R37:R58" si="14">$R$2*$M37</f>
        <v>566.66666666666674</v>
      </c>
      <c r="S37" s="24">
        <f t="shared" ref="S37:S58" si="15">$S$2*$M37</f>
        <v>283.33333333333337</v>
      </c>
      <c r="T37" s="24">
        <f t="shared" ref="T37:T58" si="16">$T$2*$M37</f>
        <v>34</v>
      </c>
      <c r="U37" s="21">
        <f t="shared" ref="U37:U58" si="17">M37-T37</f>
        <v>2232.666666666667</v>
      </c>
    </row>
    <row r="38" spans="1:21" ht="15" thickBot="1" x14ac:dyDescent="0.4">
      <c r="A38" s="5" t="s">
        <v>43</v>
      </c>
      <c r="B38" s="1">
        <v>1479</v>
      </c>
      <c r="C38" s="2"/>
      <c r="D38" s="2">
        <v>33</v>
      </c>
      <c r="E38" s="2"/>
      <c r="F38" s="1">
        <v>1255</v>
      </c>
      <c r="G38" s="1">
        <v>1558</v>
      </c>
      <c r="H38" s="2">
        <v>35</v>
      </c>
      <c r="I38" s="1">
        <v>11103</v>
      </c>
      <c r="J38" s="1">
        <v>11694</v>
      </c>
      <c r="K38" s="10"/>
      <c r="L38" s="28">
        <f t="shared" si="9"/>
        <v>2.231237322515213E-2</v>
      </c>
      <c r="M38" s="6">
        <f t="shared" si="10"/>
        <v>2200</v>
      </c>
      <c r="N38" s="7">
        <f t="shared" si="11"/>
        <v>0.42954545454545456</v>
      </c>
      <c r="O38" s="7"/>
      <c r="P38" s="24">
        <f t="shared" si="12"/>
        <v>330</v>
      </c>
      <c r="Q38" s="24">
        <f t="shared" si="13"/>
        <v>1320</v>
      </c>
      <c r="R38" s="24">
        <f t="shared" si="14"/>
        <v>550</v>
      </c>
      <c r="S38" s="24">
        <f t="shared" si="15"/>
        <v>275</v>
      </c>
      <c r="T38" s="24">
        <f t="shared" si="16"/>
        <v>33</v>
      </c>
      <c r="U38" s="21">
        <f t="shared" si="17"/>
        <v>2167</v>
      </c>
    </row>
    <row r="39" spans="1:21" ht="15" thickBot="1" x14ac:dyDescent="0.4">
      <c r="A39" s="5" t="s">
        <v>37</v>
      </c>
      <c r="B39" s="1">
        <v>1447</v>
      </c>
      <c r="C39" s="2"/>
      <c r="D39" s="2">
        <v>51</v>
      </c>
      <c r="E39" s="2"/>
      <c r="F39" s="1">
        <v>1396</v>
      </c>
      <c r="G39" s="2">
        <v>354</v>
      </c>
      <c r="H39" s="2">
        <v>12</v>
      </c>
      <c r="I39" s="1">
        <v>28638</v>
      </c>
      <c r="J39" s="1">
        <v>7016</v>
      </c>
      <c r="K39" s="9"/>
      <c r="L39" s="28">
        <f t="shared" si="9"/>
        <v>3.5245335176226675E-2</v>
      </c>
      <c r="M39" s="6">
        <f t="shared" si="10"/>
        <v>3400</v>
      </c>
      <c r="N39" s="7">
        <f t="shared" si="11"/>
        <v>0.5894117647058823</v>
      </c>
      <c r="O39" s="7"/>
      <c r="P39" s="24">
        <f t="shared" si="12"/>
        <v>510</v>
      </c>
      <c r="Q39" s="24">
        <f t="shared" si="13"/>
        <v>2040</v>
      </c>
      <c r="R39" s="24">
        <f t="shared" si="14"/>
        <v>850</v>
      </c>
      <c r="S39" s="24">
        <f t="shared" si="15"/>
        <v>425</v>
      </c>
      <c r="T39" s="24">
        <f t="shared" si="16"/>
        <v>51</v>
      </c>
      <c r="U39" s="21">
        <f t="shared" si="17"/>
        <v>3349</v>
      </c>
    </row>
    <row r="40" spans="1:21" ht="15" thickBot="1" x14ac:dyDescent="0.4">
      <c r="A40" s="5" t="s">
        <v>32</v>
      </c>
      <c r="B40" s="1">
        <v>1427</v>
      </c>
      <c r="C40" s="2"/>
      <c r="D40" s="2">
        <v>64</v>
      </c>
      <c r="E40" s="2"/>
      <c r="F40" s="2">
        <v>570</v>
      </c>
      <c r="G40" s="2">
        <v>258</v>
      </c>
      <c r="H40" s="2">
        <v>12</v>
      </c>
      <c r="I40" s="1">
        <v>35404</v>
      </c>
      <c r="J40" s="1">
        <v>6405</v>
      </c>
      <c r="K40" s="9"/>
      <c r="L40" s="28">
        <f t="shared" si="9"/>
        <v>4.4849334267694461E-2</v>
      </c>
      <c r="M40" s="6">
        <f t="shared" si="10"/>
        <v>4266.666666666667</v>
      </c>
      <c r="N40" s="7">
        <f t="shared" si="11"/>
        <v>0.86640625000000004</v>
      </c>
      <c r="O40" s="7"/>
      <c r="P40" s="24">
        <f t="shared" si="12"/>
        <v>640</v>
      </c>
      <c r="Q40" s="24">
        <f t="shared" si="13"/>
        <v>2560</v>
      </c>
      <c r="R40" s="24">
        <f t="shared" si="14"/>
        <v>1066.6666666666667</v>
      </c>
      <c r="S40" s="24">
        <f t="shared" si="15"/>
        <v>533.33333333333337</v>
      </c>
      <c r="T40" s="24">
        <f t="shared" si="16"/>
        <v>64</v>
      </c>
      <c r="U40" s="21">
        <f t="shared" si="17"/>
        <v>4202.666666666667</v>
      </c>
    </row>
    <row r="41" spans="1:21" ht="15" thickBot="1" x14ac:dyDescent="0.4">
      <c r="A41" s="5" t="s">
        <v>49</v>
      </c>
      <c r="B41" s="1">
        <v>1407</v>
      </c>
      <c r="C41" s="2"/>
      <c r="D41" s="2">
        <v>27</v>
      </c>
      <c r="E41" s="2"/>
      <c r="F41" s="1">
        <v>1380</v>
      </c>
      <c r="G41" s="2">
        <v>834</v>
      </c>
      <c r="H41" s="2">
        <v>16</v>
      </c>
      <c r="I41" s="1">
        <v>14308</v>
      </c>
      <c r="J41" s="1">
        <v>8477</v>
      </c>
      <c r="K41" s="9"/>
      <c r="L41" s="28">
        <f t="shared" si="9"/>
        <v>1.9189765458422176E-2</v>
      </c>
      <c r="M41" s="6">
        <f t="shared" si="10"/>
        <v>1800</v>
      </c>
      <c r="N41" s="7">
        <f t="shared" si="11"/>
        <v>0.23333333333333334</v>
      </c>
      <c r="O41" s="7"/>
      <c r="P41" s="24">
        <f t="shared" si="12"/>
        <v>270</v>
      </c>
      <c r="Q41" s="24">
        <f t="shared" si="13"/>
        <v>1080</v>
      </c>
      <c r="R41" s="24">
        <f t="shared" si="14"/>
        <v>450</v>
      </c>
      <c r="S41" s="24">
        <f t="shared" si="15"/>
        <v>225</v>
      </c>
      <c r="T41" s="24">
        <f t="shared" si="16"/>
        <v>27</v>
      </c>
      <c r="U41" s="21">
        <f t="shared" si="17"/>
        <v>1773</v>
      </c>
    </row>
    <row r="42" spans="1:21" ht="15" thickBot="1" x14ac:dyDescent="0.4">
      <c r="A42" s="5" t="s">
        <v>45</v>
      </c>
      <c r="B42" s="1">
        <v>1268</v>
      </c>
      <c r="C42" s="2"/>
      <c r="D42" s="2">
        <v>55</v>
      </c>
      <c r="E42" s="2"/>
      <c r="F42" s="1">
        <v>1213</v>
      </c>
      <c r="G42" s="2">
        <v>436</v>
      </c>
      <c r="H42" s="2">
        <v>19</v>
      </c>
      <c r="I42" s="1">
        <v>12343</v>
      </c>
      <c r="J42" s="1">
        <v>4243</v>
      </c>
      <c r="K42" s="9"/>
      <c r="L42" s="28">
        <f t="shared" si="9"/>
        <v>4.3375394321766562E-2</v>
      </c>
      <c r="M42" s="6">
        <f t="shared" si="10"/>
        <v>3666.666666666667</v>
      </c>
      <c r="N42" s="7">
        <f t="shared" si="11"/>
        <v>0.66918181818181821</v>
      </c>
      <c r="O42" s="7"/>
      <c r="P42" s="24">
        <f t="shared" si="12"/>
        <v>550</v>
      </c>
      <c r="Q42" s="24">
        <f t="shared" si="13"/>
        <v>2200</v>
      </c>
      <c r="R42" s="24">
        <f t="shared" si="14"/>
        <v>916.66666666666674</v>
      </c>
      <c r="S42" s="24">
        <f t="shared" si="15"/>
        <v>458.33333333333337</v>
      </c>
      <c r="T42" s="24">
        <f t="shared" si="16"/>
        <v>55</v>
      </c>
      <c r="U42" s="21">
        <f t="shared" si="17"/>
        <v>3611.666666666667</v>
      </c>
    </row>
    <row r="43" spans="1:21" ht="15" thickBot="1" x14ac:dyDescent="0.4">
      <c r="A43" s="5" t="s">
        <v>34</v>
      </c>
      <c r="B43" s="1">
        <v>1228</v>
      </c>
      <c r="C43" s="2"/>
      <c r="D43" s="2">
        <v>25</v>
      </c>
      <c r="E43" s="2"/>
      <c r="F43" s="2">
        <v>857</v>
      </c>
      <c r="G43" s="2">
        <v>411</v>
      </c>
      <c r="H43" s="2">
        <v>8</v>
      </c>
      <c r="I43" s="1">
        <v>18617</v>
      </c>
      <c r="J43" s="1">
        <v>6225</v>
      </c>
      <c r="K43" s="9"/>
      <c r="L43" s="28">
        <f t="shared" si="9"/>
        <v>2.035830618892508E-2</v>
      </c>
      <c r="M43" s="6">
        <f t="shared" si="10"/>
        <v>1666.6666666666667</v>
      </c>
      <c r="N43" s="7">
        <f t="shared" si="11"/>
        <v>0.48580000000000001</v>
      </c>
      <c r="O43" s="7"/>
      <c r="P43" s="24">
        <f t="shared" si="12"/>
        <v>250</v>
      </c>
      <c r="Q43" s="24">
        <f t="shared" si="13"/>
        <v>1000</v>
      </c>
      <c r="R43" s="24">
        <f t="shared" si="14"/>
        <v>416.66666666666669</v>
      </c>
      <c r="S43" s="24">
        <f t="shared" si="15"/>
        <v>208.33333333333334</v>
      </c>
      <c r="T43" s="24">
        <f t="shared" si="16"/>
        <v>25</v>
      </c>
      <c r="U43" s="21">
        <f t="shared" si="17"/>
        <v>1641.6666666666667</v>
      </c>
    </row>
    <row r="44" spans="1:21" ht="15" thickBot="1" x14ac:dyDescent="0.4">
      <c r="A44" s="5" t="s">
        <v>44</v>
      </c>
      <c r="B44" s="1">
        <v>1174</v>
      </c>
      <c r="C44" s="2"/>
      <c r="D44" s="2">
        <v>20</v>
      </c>
      <c r="E44" s="2"/>
      <c r="F44" s="2">
        <v>983</v>
      </c>
      <c r="G44" s="2">
        <v>561</v>
      </c>
      <c r="H44" s="2">
        <v>10</v>
      </c>
      <c r="I44" s="1">
        <v>28692</v>
      </c>
      <c r="J44" s="1">
        <v>13712</v>
      </c>
      <c r="K44" s="10"/>
      <c r="L44" s="28">
        <f t="shared" si="9"/>
        <v>1.7035775127768313E-2</v>
      </c>
      <c r="M44" s="6">
        <f t="shared" si="10"/>
        <v>1333.3333333333335</v>
      </c>
      <c r="N44" s="7">
        <f t="shared" si="11"/>
        <v>0.26275000000000009</v>
      </c>
      <c r="O44" s="7"/>
      <c r="P44" s="24">
        <f t="shared" si="12"/>
        <v>200.00000000000003</v>
      </c>
      <c r="Q44" s="24">
        <f t="shared" si="13"/>
        <v>800.00000000000011</v>
      </c>
      <c r="R44" s="24">
        <f t="shared" si="14"/>
        <v>333.33333333333337</v>
      </c>
      <c r="S44" s="24">
        <f t="shared" si="15"/>
        <v>166.66666666666669</v>
      </c>
      <c r="T44" s="24">
        <f t="shared" si="16"/>
        <v>20</v>
      </c>
      <c r="U44" s="21">
        <f t="shared" si="17"/>
        <v>1313.3333333333335</v>
      </c>
    </row>
    <row r="45" spans="1:21" ht="15" thickBot="1" x14ac:dyDescent="0.4">
      <c r="A45" s="5" t="s">
        <v>42</v>
      </c>
      <c r="B45" s="2">
        <v>929</v>
      </c>
      <c r="C45" s="2"/>
      <c r="D45" s="2">
        <v>23</v>
      </c>
      <c r="E45" s="2"/>
      <c r="F45" s="2">
        <v>670</v>
      </c>
      <c r="G45" s="2">
        <v>691</v>
      </c>
      <c r="H45" s="2">
        <v>17</v>
      </c>
      <c r="I45" s="1">
        <v>10925</v>
      </c>
      <c r="J45" s="1">
        <v>8131</v>
      </c>
      <c r="K45" s="10"/>
      <c r="L45" s="28">
        <f t="shared" si="9"/>
        <v>2.4757804090419805E-2</v>
      </c>
      <c r="M45" s="6">
        <f t="shared" si="10"/>
        <v>1533.3333333333335</v>
      </c>
      <c r="N45" s="7">
        <f t="shared" si="11"/>
        <v>0.56304347826086965</v>
      </c>
      <c r="O45" s="7"/>
      <c r="P45" s="24">
        <f t="shared" si="12"/>
        <v>230.00000000000003</v>
      </c>
      <c r="Q45" s="24">
        <f t="shared" si="13"/>
        <v>920.00000000000011</v>
      </c>
      <c r="R45" s="24">
        <f t="shared" si="14"/>
        <v>383.33333333333337</v>
      </c>
      <c r="S45" s="24">
        <f t="shared" si="15"/>
        <v>191.66666666666669</v>
      </c>
      <c r="T45" s="24">
        <f t="shared" si="16"/>
        <v>23</v>
      </c>
      <c r="U45" s="21">
        <f t="shared" si="17"/>
        <v>1510.3333333333335</v>
      </c>
    </row>
    <row r="46" spans="1:21" ht="15" thickBot="1" x14ac:dyDescent="0.4">
      <c r="A46" s="5" t="s">
        <v>48</v>
      </c>
      <c r="B46" s="2">
        <v>711</v>
      </c>
      <c r="C46" s="2"/>
      <c r="D46" s="2">
        <v>25</v>
      </c>
      <c r="E46" s="2"/>
      <c r="F46" s="2">
        <v>686</v>
      </c>
      <c r="G46" s="1">
        <v>1138</v>
      </c>
      <c r="H46" s="2">
        <v>40</v>
      </c>
      <c r="I46" s="1">
        <v>9258</v>
      </c>
      <c r="J46" s="1">
        <v>14813</v>
      </c>
      <c r="K46" s="10"/>
      <c r="L46" s="28">
        <f t="shared" si="9"/>
        <v>3.5161744022503515E-2</v>
      </c>
      <c r="M46" s="6">
        <f t="shared" si="10"/>
        <v>1666.6666666666667</v>
      </c>
      <c r="N46" s="7">
        <f t="shared" si="11"/>
        <v>0.58840000000000003</v>
      </c>
      <c r="O46" s="7"/>
      <c r="P46" s="24">
        <f t="shared" si="12"/>
        <v>250</v>
      </c>
      <c r="Q46" s="24">
        <f t="shared" si="13"/>
        <v>1000</v>
      </c>
      <c r="R46" s="24">
        <f t="shared" si="14"/>
        <v>416.66666666666669</v>
      </c>
      <c r="S46" s="24">
        <f t="shared" si="15"/>
        <v>208.33333333333334</v>
      </c>
      <c r="T46" s="24">
        <f t="shared" si="16"/>
        <v>25</v>
      </c>
      <c r="U46" s="21">
        <f t="shared" si="17"/>
        <v>1641.6666666666667</v>
      </c>
    </row>
    <row r="47" spans="1:21" ht="15" thickBot="1" x14ac:dyDescent="0.4">
      <c r="A47" s="5" t="s">
        <v>50</v>
      </c>
      <c r="B47" s="2">
        <v>704</v>
      </c>
      <c r="C47" s="2"/>
      <c r="D47" s="2">
        <v>17</v>
      </c>
      <c r="E47" s="2"/>
      <c r="F47" s="2">
        <v>687</v>
      </c>
      <c r="G47" s="2">
        <v>370</v>
      </c>
      <c r="H47" s="2">
        <v>9</v>
      </c>
      <c r="I47" s="1">
        <v>10197</v>
      </c>
      <c r="J47" s="1">
        <v>5353</v>
      </c>
      <c r="K47" s="9"/>
      <c r="L47" s="28">
        <f t="shared" si="9"/>
        <v>2.4147727272727272E-2</v>
      </c>
      <c r="M47" s="6">
        <f t="shared" si="10"/>
        <v>1133.3333333333335</v>
      </c>
      <c r="N47" s="7">
        <f t="shared" si="11"/>
        <v>0.39382352941176479</v>
      </c>
      <c r="O47" s="7"/>
      <c r="P47" s="24">
        <f t="shared" si="12"/>
        <v>170.00000000000003</v>
      </c>
      <c r="Q47" s="24">
        <f t="shared" si="13"/>
        <v>680.00000000000011</v>
      </c>
      <c r="R47" s="24">
        <f t="shared" si="14"/>
        <v>283.33333333333337</v>
      </c>
      <c r="S47" s="24">
        <f t="shared" si="15"/>
        <v>141.66666666666669</v>
      </c>
      <c r="T47" s="24">
        <f t="shared" si="16"/>
        <v>17</v>
      </c>
      <c r="U47" s="21">
        <f t="shared" si="17"/>
        <v>1116.3333333333335</v>
      </c>
    </row>
    <row r="48" spans="1:21" ht="15" thickBot="1" x14ac:dyDescent="0.4">
      <c r="A48" s="5" t="s">
        <v>54</v>
      </c>
      <c r="B48" s="2">
        <v>626</v>
      </c>
      <c r="C48" s="2"/>
      <c r="D48" s="2">
        <v>6</v>
      </c>
      <c r="E48" s="2"/>
      <c r="F48" s="2">
        <v>431</v>
      </c>
      <c r="G48" s="2">
        <v>724</v>
      </c>
      <c r="H48" s="2">
        <v>7</v>
      </c>
      <c r="I48" s="1">
        <v>8004</v>
      </c>
      <c r="J48" s="1">
        <v>9261</v>
      </c>
      <c r="K48" s="9"/>
      <c r="L48" s="28">
        <f t="shared" si="9"/>
        <v>9.5846645367412137E-3</v>
      </c>
      <c r="M48" s="6">
        <f t="shared" si="10"/>
        <v>400</v>
      </c>
      <c r="N48" s="7">
        <f t="shared" si="11"/>
        <v>7.7499999999999999E-2</v>
      </c>
      <c r="O48" s="7"/>
      <c r="P48" s="24">
        <f t="shared" si="12"/>
        <v>60</v>
      </c>
      <c r="Q48" s="24">
        <f t="shared" si="13"/>
        <v>240</v>
      </c>
      <c r="R48" s="24">
        <f t="shared" si="14"/>
        <v>100</v>
      </c>
      <c r="S48" s="24">
        <f t="shared" si="15"/>
        <v>50</v>
      </c>
      <c r="T48" s="24">
        <f t="shared" si="16"/>
        <v>6</v>
      </c>
      <c r="U48" s="21">
        <f t="shared" si="17"/>
        <v>394</v>
      </c>
    </row>
    <row r="49" spans="1:21" ht="15" thickBot="1" x14ac:dyDescent="0.4">
      <c r="A49" s="5" t="s">
        <v>39</v>
      </c>
      <c r="B49" s="2">
        <v>616</v>
      </c>
      <c r="C49" s="2"/>
      <c r="D49" s="2">
        <v>19</v>
      </c>
      <c r="E49" s="2"/>
      <c r="F49" s="2">
        <v>341</v>
      </c>
      <c r="G49" s="2">
        <v>462</v>
      </c>
      <c r="H49" s="2">
        <v>14</v>
      </c>
      <c r="I49" s="1">
        <v>6625</v>
      </c>
      <c r="J49" s="1">
        <v>4971</v>
      </c>
      <c r="K49" s="9"/>
      <c r="L49" s="28">
        <f t="shared" si="9"/>
        <v>3.0844155844155844E-2</v>
      </c>
      <c r="M49" s="6">
        <f t="shared" si="10"/>
        <v>1266.6666666666667</v>
      </c>
      <c r="N49" s="7">
        <f t="shared" si="11"/>
        <v>0.73078947368421054</v>
      </c>
      <c r="O49" s="7"/>
      <c r="P49" s="24">
        <f t="shared" si="12"/>
        <v>190</v>
      </c>
      <c r="Q49" s="24">
        <f t="shared" si="13"/>
        <v>760</v>
      </c>
      <c r="R49" s="24">
        <f t="shared" si="14"/>
        <v>316.66666666666669</v>
      </c>
      <c r="S49" s="24">
        <f t="shared" si="15"/>
        <v>158.33333333333334</v>
      </c>
      <c r="T49" s="24">
        <f t="shared" si="16"/>
        <v>19</v>
      </c>
      <c r="U49" s="21">
        <f t="shared" si="17"/>
        <v>1247.6666666666667</v>
      </c>
    </row>
    <row r="50" spans="1:21" ht="15" thickBot="1" x14ac:dyDescent="0.4">
      <c r="A50" s="5" t="s">
        <v>56</v>
      </c>
      <c r="B50" s="2">
        <v>591</v>
      </c>
      <c r="C50" s="2"/>
      <c r="D50" s="2">
        <v>6</v>
      </c>
      <c r="E50" s="2"/>
      <c r="F50" s="2">
        <v>528</v>
      </c>
      <c r="G50" s="2">
        <v>323</v>
      </c>
      <c r="H50" s="2">
        <v>3</v>
      </c>
      <c r="I50" s="1">
        <v>15819</v>
      </c>
      <c r="J50" s="1">
        <v>8649</v>
      </c>
      <c r="K50" s="10"/>
      <c r="L50" s="28">
        <f t="shared" si="9"/>
        <v>1.015228426395939E-2</v>
      </c>
      <c r="M50" s="6">
        <f t="shared" si="10"/>
        <v>400</v>
      </c>
      <c r="N50" s="7">
        <f t="shared" si="11"/>
        <v>0.32</v>
      </c>
      <c r="O50" s="7"/>
      <c r="P50" s="24">
        <f t="shared" si="12"/>
        <v>60</v>
      </c>
      <c r="Q50" s="24">
        <f t="shared" si="13"/>
        <v>240</v>
      </c>
      <c r="R50" s="24">
        <f t="shared" si="14"/>
        <v>100</v>
      </c>
      <c r="S50" s="24">
        <f t="shared" si="15"/>
        <v>50</v>
      </c>
      <c r="T50" s="24">
        <f t="shared" si="16"/>
        <v>6</v>
      </c>
      <c r="U50" s="21">
        <f t="shared" si="17"/>
        <v>394</v>
      </c>
    </row>
    <row r="51" spans="1:21" ht="15" thickBot="1" x14ac:dyDescent="0.4">
      <c r="A51" s="5" t="s">
        <v>47</v>
      </c>
      <c r="B51" s="2">
        <v>486</v>
      </c>
      <c r="C51" s="2"/>
      <c r="D51" s="2">
        <v>8</v>
      </c>
      <c r="E51" s="2"/>
      <c r="F51" s="2">
        <v>178</v>
      </c>
      <c r="G51" s="2">
        <v>342</v>
      </c>
      <c r="H51" s="2">
        <v>6</v>
      </c>
      <c r="I51" s="1">
        <v>17953</v>
      </c>
      <c r="J51" s="1">
        <v>12625</v>
      </c>
      <c r="K51" s="9"/>
      <c r="L51" s="28">
        <f t="shared" si="9"/>
        <v>1.646090534979424E-2</v>
      </c>
      <c r="M51" s="6">
        <f t="shared" si="10"/>
        <v>533.33333333333337</v>
      </c>
      <c r="N51" s="7">
        <f t="shared" si="11"/>
        <v>0.66625000000000001</v>
      </c>
      <c r="O51" s="7"/>
      <c r="P51" s="24">
        <f t="shared" si="12"/>
        <v>80</v>
      </c>
      <c r="Q51" s="24">
        <f t="shared" si="13"/>
        <v>320</v>
      </c>
      <c r="R51" s="24">
        <f t="shared" si="14"/>
        <v>133.33333333333334</v>
      </c>
      <c r="S51" s="24">
        <f t="shared" si="15"/>
        <v>66.666666666666671</v>
      </c>
      <c r="T51" s="24">
        <f t="shared" si="16"/>
        <v>8</v>
      </c>
      <c r="U51" s="21">
        <f t="shared" si="17"/>
        <v>525.33333333333337</v>
      </c>
    </row>
    <row r="52" spans="1:21" ht="15" thickBot="1" x14ac:dyDescent="0.4">
      <c r="A52" s="5" t="s">
        <v>51</v>
      </c>
      <c r="B52" s="2">
        <v>377</v>
      </c>
      <c r="C52" s="2"/>
      <c r="D52" s="2">
        <v>6</v>
      </c>
      <c r="E52" s="2"/>
      <c r="F52" s="2">
        <v>202</v>
      </c>
      <c r="G52" s="2">
        <v>362</v>
      </c>
      <c r="H52" s="2">
        <v>6</v>
      </c>
      <c r="I52" s="1">
        <v>8581</v>
      </c>
      <c r="J52" s="1">
        <v>8237</v>
      </c>
      <c r="K52" s="9"/>
      <c r="L52" s="28">
        <f t="shared" si="9"/>
        <v>1.5915119363395226E-2</v>
      </c>
      <c r="M52" s="6">
        <f t="shared" si="10"/>
        <v>400</v>
      </c>
      <c r="N52" s="7">
        <f t="shared" si="11"/>
        <v>0.495</v>
      </c>
      <c r="O52" s="7"/>
      <c r="P52" s="24">
        <f t="shared" si="12"/>
        <v>60</v>
      </c>
      <c r="Q52" s="24">
        <f t="shared" si="13"/>
        <v>240</v>
      </c>
      <c r="R52" s="24">
        <f t="shared" si="14"/>
        <v>100</v>
      </c>
      <c r="S52" s="24">
        <f t="shared" si="15"/>
        <v>50</v>
      </c>
      <c r="T52" s="24">
        <f t="shared" si="16"/>
        <v>6</v>
      </c>
      <c r="U52" s="21">
        <f t="shared" si="17"/>
        <v>394</v>
      </c>
    </row>
    <row r="53" spans="1:21" ht="15" thickBot="1" x14ac:dyDescent="0.4">
      <c r="A53" s="5" t="s">
        <v>53</v>
      </c>
      <c r="B53" s="2">
        <v>293</v>
      </c>
      <c r="C53" s="2"/>
      <c r="D53" s="2">
        <v>7</v>
      </c>
      <c r="E53" s="2"/>
      <c r="F53" s="2">
        <v>167</v>
      </c>
      <c r="G53" s="2">
        <v>390</v>
      </c>
      <c r="H53" s="2">
        <v>9</v>
      </c>
      <c r="I53" s="1">
        <v>10080</v>
      </c>
      <c r="J53" s="1">
        <v>13401</v>
      </c>
      <c r="K53" s="10"/>
      <c r="L53" s="28">
        <f t="shared" si="9"/>
        <v>2.3890784982935155E-2</v>
      </c>
      <c r="M53" s="6">
        <f t="shared" si="10"/>
        <v>466.66666666666669</v>
      </c>
      <c r="N53" s="7">
        <f t="shared" si="11"/>
        <v>0.64214285714285713</v>
      </c>
      <c r="O53" s="7"/>
      <c r="P53" s="24">
        <f t="shared" si="12"/>
        <v>70</v>
      </c>
      <c r="Q53" s="24">
        <f t="shared" si="13"/>
        <v>280</v>
      </c>
      <c r="R53" s="24">
        <f t="shared" si="14"/>
        <v>116.66666666666667</v>
      </c>
      <c r="S53" s="24">
        <f t="shared" si="15"/>
        <v>58.333333333333336</v>
      </c>
      <c r="T53" s="24">
        <f t="shared" si="16"/>
        <v>7</v>
      </c>
      <c r="U53" s="21">
        <f t="shared" si="17"/>
        <v>459.66666666666669</v>
      </c>
    </row>
    <row r="54" spans="1:21" ht="15" thickBot="1" x14ac:dyDescent="0.4">
      <c r="A54" s="5" t="s">
        <v>55</v>
      </c>
      <c r="B54" s="2">
        <v>261</v>
      </c>
      <c r="C54" s="2"/>
      <c r="D54" s="2"/>
      <c r="E54" s="2"/>
      <c r="F54" s="2">
        <v>124</v>
      </c>
      <c r="G54" s="2">
        <v>449</v>
      </c>
      <c r="H54" s="2"/>
      <c r="I54" s="1">
        <v>5353</v>
      </c>
      <c r="J54" s="1">
        <v>9200</v>
      </c>
      <c r="K54" s="9"/>
      <c r="L54" s="28">
        <f t="shared" si="9"/>
        <v>0</v>
      </c>
      <c r="M54" s="6">
        <f t="shared" si="10"/>
        <v>0</v>
      </c>
      <c r="N54" s="7" t="e">
        <f t="shared" si="11"/>
        <v>#DIV/0!</v>
      </c>
      <c r="O54" s="7"/>
      <c r="P54" s="24">
        <f t="shared" si="12"/>
        <v>0</v>
      </c>
      <c r="Q54" s="24">
        <f t="shared" si="13"/>
        <v>0</v>
      </c>
      <c r="R54" s="24">
        <f t="shared" si="14"/>
        <v>0</v>
      </c>
      <c r="S54" s="24">
        <f t="shared" si="15"/>
        <v>0</v>
      </c>
      <c r="T54" s="24">
        <f t="shared" si="16"/>
        <v>0</v>
      </c>
      <c r="U54" s="21">
        <f t="shared" si="17"/>
        <v>0</v>
      </c>
    </row>
    <row r="55" spans="1:21" ht="15" thickBot="1" x14ac:dyDescent="0.4">
      <c r="A55" s="5" t="s">
        <v>52</v>
      </c>
      <c r="B55" s="2">
        <v>257</v>
      </c>
      <c r="C55" s="2"/>
      <c r="D55" s="2">
        <v>8</v>
      </c>
      <c r="E55" s="2"/>
      <c r="F55" s="2">
        <v>186</v>
      </c>
      <c r="G55" s="2">
        <v>348</v>
      </c>
      <c r="H55" s="2">
        <v>11</v>
      </c>
      <c r="I55" s="1">
        <v>7732</v>
      </c>
      <c r="J55" s="1">
        <v>10470</v>
      </c>
      <c r="K55" s="10"/>
      <c r="L55" s="28">
        <f t="shared" si="9"/>
        <v>3.1128404669260701E-2</v>
      </c>
      <c r="M55" s="6">
        <f t="shared" si="10"/>
        <v>533.33333333333337</v>
      </c>
      <c r="N55" s="7">
        <f t="shared" si="11"/>
        <v>0.65125</v>
      </c>
      <c r="O55" s="7"/>
      <c r="P55" s="24">
        <f t="shared" si="12"/>
        <v>80</v>
      </c>
      <c r="Q55" s="24">
        <f t="shared" si="13"/>
        <v>320</v>
      </c>
      <c r="R55" s="24">
        <f t="shared" si="14"/>
        <v>133.33333333333334</v>
      </c>
      <c r="S55" s="24">
        <f t="shared" si="15"/>
        <v>66.666666666666671</v>
      </c>
      <c r="T55" s="24">
        <f t="shared" si="16"/>
        <v>8</v>
      </c>
      <c r="U55" s="21">
        <f t="shared" si="17"/>
        <v>525.33333333333337</v>
      </c>
    </row>
    <row r="56" spans="1:21" ht="15" thickBot="1" x14ac:dyDescent="0.4">
      <c r="A56" s="5" t="s">
        <v>64</v>
      </c>
      <c r="B56" s="2">
        <v>133</v>
      </c>
      <c r="C56" s="2"/>
      <c r="D56" s="2">
        <v>5</v>
      </c>
      <c r="E56" s="2"/>
      <c r="F56" s="2">
        <v>70</v>
      </c>
      <c r="G56" s="2"/>
      <c r="H56" s="2"/>
      <c r="I56" s="2">
        <v>605</v>
      </c>
      <c r="J56" s="2"/>
      <c r="K56" s="10"/>
      <c r="L56" s="28">
        <f t="shared" si="9"/>
        <v>3.7593984962406013E-2</v>
      </c>
      <c r="M56" s="6">
        <f t="shared" si="10"/>
        <v>333.33333333333337</v>
      </c>
      <c r="N56" s="7">
        <f t="shared" si="11"/>
        <v>0.79</v>
      </c>
      <c r="O56" s="7"/>
      <c r="P56" s="24">
        <f t="shared" si="12"/>
        <v>50.000000000000007</v>
      </c>
      <c r="Q56" s="24">
        <f t="shared" si="13"/>
        <v>200.00000000000003</v>
      </c>
      <c r="R56" s="24">
        <f t="shared" si="14"/>
        <v>83.333333333333343</v>
      </c>
      <c r="S56" s="24">
        <f t="shared" si="15"/>
        <v>41.666666666666671</v>
      </c>
      <c r="T56" s="24">
        <f t="shared" si="16"/>
        <v>5</v>
      </c>
      <c r="U56" s="21">
        <f t="shared" si="17"/>
        <v>328.33333333333337</v>
      </c>
    </row>
    <row r="57" spans="1:21" ht="21.5" thickBot="1" x14ac:dyDescent="0.4">
      <c r="A57" s="5" t="s">
        <v>67</v>
      </c>
      <c r="B57" s="2">
        <v>11</v>
      </c>
      <c r="C57" s="2"/>
      <c r="D57" s="2">
        <v>2</v>
      </c>
      <c r="E57" s="2"/>
      <c r="F57" s="2">
        <v>9</v>
      </c>
      <c r="G57" s="2"/>
      <c r="H57" s="2"/>
      <c r="I57" s="2">
        <v>45</v>
      </c>
      <c r="J57" s="2"/>
      <c r="K57" s="10"/>
      <c r="L57" s="28">
        <f t="shared" si="9"/>
        <v>0.18181818181818182</v>
      </c>
      <c r="M57" s="6">
        <f t="shared" si="10"/>
        <v>133.33333333333334</v>
      </c>
      <c r="N57" s="7">
        <f t="shared" si="11"/>
        <v>0.9325</v>
      </c>
      <c r="O57" s="7"/>
      <c r="P57" s="24">
        <f t="shared" si="12"/>
        <v>20</v>
      </c>
      <c r="Q57" s="24">
        <f t="shared" si="13"/>
        <v>80</v>
      </c>
      <c r="R57" s="24">
        <f t="shared" si="14"/>
        <v>33.333333333333336</v>
      </c>
      <c r="S57" s="24">
        <f t="shared" si="15"/>
        <v>16.666666666666668</v>
      </c>
      <c r="T57" s="24">
        <f t="shared" si="16"/>
        <v>2</v>
      </c>
      <c r="U57" s="21">
        <f t="shared" si="17"/>
        <v>131.33333333333334</v>
      </c>
    </row>
    <row r="58" spans="1:21" ht="15" thickBot="1" x14ac:dyDescent="0.4">
      <c r="A58" s="5" t="s">
        <v>65</v>
      </c>
      <c r="B58" s="2">
        <v>788</v>
      </c>
      <c r="C58" s="2"/>
      <c r="D58" s="2">
        <v>42</v>
      </c>
      <c r="E58" s="2"/>
      <c r="F58" s="2">
        <v>742</v>
      </c>
      <c r="G58" s="2">
        <v>233</v>
      </c>
      <c r="H58" s="2">
        <v>12</v>
      </c>
      <c r="I58" s="1">
        <v>7709</v>
      </c>
      <c r="J58" s="1">
        <v>2276</v>
      </c>
      <c r="K58" s="9"/>
      <c r="L58" s="28">
        <f t="shared" si="9"/>
        <v>5.3299492385786802E-2</v>
      </c>
      <c r="M58" s="6">
        <f t="shared" si="10"/>
        <v>2800</v>
      </c>
      <c r="N58" s="7">
        <f t="shared" si="11"/>
        <v>0.73499999999999999</v>
      </c>
      <c r="O58" s="7"/>
      <c r="P58" s="24">
        <f t="shared" si="12"/>
        <v>420</v>
      </c>
      <c r="Q58" s="24">
        <f t="shared" si="13"/>
        <v>1680</v>
      </c>
      <c r="R58" s="24">
        <f t="shared" si="14"/>
        <v>700</v>
      </c>
      <c r="S58" s="24">
        <f t="shared" si="15"/>
        <v>350</v>
      </c>
      <c r="T58" s="24">
        <f t="shared" si="16"/>
        <v>42</v>
      </c>
      <c r="U58" s="21">
        <f t="shared" si="17"/>
        <v>2758</v>
      </c>
    </row>
    <row r="59" spans="1:21" ht="21.5" thickBot="1" x14ac:dyDescent="0.4">
      <c r="A59" s="16" t="s">
        <v>66</v>
      </c>
      <c r="B59" s="17">
        <v>51</v>
      </c>
      <c r="C59" s="17"/>
      <c r="D59" s="17">
        <v>1</v>
      </c>
      <c r="E59" s="17"/>
      <c r="F59" s="17">
        <v>7</v>
      </c>
      <c r="G59" s="17"/>
      <c r="H59" s="17"/>
      <c r="I59" s="17">
        <v>370</v>
      </c>
      <c r="J59" s="17"/>
      <c r="K59" s="47"/>
      <c r="L59" s="27"/>
      <c r="M59" s="6">
        <f t="shared" si="10"/>
        <v>66.666666666666671</v>
      </c>
      <c r="N59" s="7">
        <f t="shared" si="11"/>
        <v>0.89500000000000002</v>
      </c>
      <c r="O59" s="7"/>
      <c r="P59" s="24">
        <f>P56*$M59</f>
        <v>3333.3333333333339</v>
      </c>
      <c r="Q59" s="24">
        <f>Q56*$M59</f>
        <v>13333.333333333336</v>
      </c>
      <c r="R59" s="24">
        <f>R56*$M59</f>
        <v>5555.5555555555566</v>
      </c>
      <c r="S59" s="24">
        <f>S56*$M59</f>
        <v>2777.7777777777783</v>
      </c>
      <c r="T59" s="24">
        <f>T56*$M59</f>
        <v>333.33333333333337</v>
      </c>
    </row>
    <row r="60" spans="1:21" x14ac:dyDescent="0.35">
      <c r="K60" s="9"/>
      <c r="L60" s="26"/>
      <c r="M60" s="6"/>
      <c r="N60" s="7"/>
      <c r="O60" s="7"/>
    </row>
  </sheetData>
  <mergeCells count="2">
    <mergeCell ref="K1:M1"/>
    <mergeCell ref="P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7" customWidth="1"/>
    <col min="2" max="2" width="14.36328125" style="37" customWidth="1"/>
    <col min="3" max="3" width="14.36328125" style="37" hidden="1" customWidth="1"/>
    <col min="4" max="4" width="14.36328125" style="37" customWidth="1"/>
    <col min="5" max="5" width="14.36328125" style="37" hidden="1" customWidth="1"/>
    <col min="6" max="10" width="14.36328125" style="37" customWidth="1"/>
    <col min="11" max="11" width="8.7265625" style="36"/>
    <col min="12" max="12" width="10.08984375" style="36" customWidth="1"/>
    <col min="13" max="16384" width="8.7265625" style="36"/>
  </cols>
  <sheetData>
    <row r="1" spans="1:14" customFormat="1" ht="44" thickBot="1" x14ac:dyDescent="0.4">
      <c r="A1" s="34" t="s">
        <v>1</v>
      </c>
      <c r="B1" s="35" t="s">
        <v>93</v>
      </c>
      <c r="C1" s="35" t="s">
        <v>92</v>
      </c>
      <c r="D1" s="35" t="s">
        <v>91</v>
      </c>
      <c r="E1" s="35" t="s">
        <v>90</v>
      </c>
      <c r="F1" s="35" t="s">
        <v>89</v>
      </c>
      <c r="G1" s="35" t="s">
        <v>88</v>
      </c>
      <c r="H1" s="35" t="s">
        <v>94</v>
      </c>
      <c r="I1" s="35" t="s">
        <v>87</v>
      </c>
      <c r="J1" s="35" t="s">
        <v>86</v>
      </c>
      <c r="L1" s="35" t="s">
        <v>98</v>
      </c>
    </row>
    <row r="2" spans="1:14" ht="13.5" thickBot="1" x14ac:dyDescent="0.35">
      <c r="A2" s="5" t="s">
        <v>36</v>
      </c>
      <c r="B2" s="1">
        <v>3262</v>
      </c>
      <c r="C2" s="2"/>
      <c r="D2" s="2">
        <v>93</v>
      </c>
      <c r="E2" s="2"/>
      <c r="F2" s="1">
        <v>3149</v>
      </c>
      <c r="G2" s="2">
        <v>671</v>
      </c>
      <c r="H2" s="2">
        <v>19</v>
      </c>
      <c r="I2" s="1">
        <v>20605</v>
      </c>
      <c r="J2" s="1">
        <v>4236</v>
      </c>
      <c r="K2" s="43"/>
      <c r="L2" s="44">
        <f>IFERROR(B2/I2,0)</f>
        <v>0.15831108954137346</v>
      </c>
    </row>
    <row r="3" spans="1:14" ht="13.5" thickBot="1" x14ac:dyDescent="0.35">
      <c r="A3" s="5" t="s">
        <v>52</v>
      </c>
      <c r="B3" s="2">
        <v>257</v>
      </c>
      <c r="C3" s="2"/>
      <c r="D3" s="2">
        <v>8</v>
      </c>
      <c r="E3" s="2"/>
      <c r="F3" s="2">
        <v>186</v>
      </c>
      <c r="G3" s="2">
        <v>348</v>
      </c>
      <c r="H3" s="2">
        <v>11</v>
      </c>
      <c r="I3" s="1">
        <v>7732</v>
      </c>
      <c r="J3" s="1">
        <v>10470</v>
      </c>
      <c r="K3" s="41"/>
      <c r="L3" s="44">
        <f>IFERROR(B3/I3,0)</f>
        <v>3.3238489394723229E-2</v>
      </c>
    </row>
    <row r="4" spans="1:14" ht="13.5" thickBot="1" x14ac:dyDescent="0.35">
      <c r="A4" s="5" t="s">
        <v>33</v>
      </c>
      <c r="B4" s="1">
        <v>3393</v>
      </c>
      <c r="C4" s="2"/>
      <c r="D4" s="2">
        <v>108</v>
      </c>
      <c r="E4" s="2"/>
      <c r="F4" s="1">
        <v>3265</v>
      </c>
      <c r="G4" s="2">
        <v>488</v>
      </c>
      <c r="H4" s="2">
        <v>16</v>
      </c>
      <c r="I4" s="1">
        <v>40530</v>
      </c>
      <c r="J4" s="1">
        <v>5834</v>
      </c>
      <c r="K4" s="40"/>
      <c r="L4" s="44">
        <f>IFERROR(B4/I4,0)</f>
        <v>8.3715766099185782E-2</v>
      </c>
      <c r="N4" s="39"/>
    </row>
    <row r="5" spans="1:14" ht="12.5" customHeight="1" thickBot="1" x14ac:dyDescent="0.35">
      <c r="A5" s="5" t="s">
        <v>34</v>
      </c>
      <c r="B5" s="1">
        <v>1228</v>
      </c>
      <c r="C5" s="2"/>
      <c r="D5" s="2">
        <v>25</v>
      </c>
      <c r="E5" s="2"/>
      <c r="F5" s="2">
        <v>857</v>
      </c>
      <c r="G5" s="2">
        <v>411</v>
      </c>
      <c r="H5" s="2">
        <v>8</v>
      </c>
      <c r="I5" s="1">
        <v>18617</v>
      </c>
      <c r="J5" s="1">
        <v>6225</v>
      </c>
      <c r="L5" s="44">
        <f>IFERROR(B5/I5,0)</f>
        <v>6.5961218241392269E-2</v>
      </c>
    </row>
    <row r="6" spans="1:14" ht="13.5" thickBot="1" x14ac:dyDescent="0.35">
      <c r="A6" s="5" t="s">
        <v>10</v>
      </c>
      <c r="B6" s="1">
        <v>22409</v>
      </c>
      <c r="C6" s="4">
        <v>236</v>
      </c>
      <c r="D6" s="2">
        <v>633</v>
      </c>
      <c r="E6" s="3">
        <v>3</v>
      </c>
      <c r="F6" s="1">
        <v>20836</v>
      </c>
      <c r="G6" s="2">
        <v>572</v>
      </c>
      <c r="H6" s="2">
        <v>16</v>
      </c>
      <c r="I6" s="1">
        <v>182986</v>
      </c>
      <c r="J6" s="1">
        <v>4674</v>
      </c>
      <c r="K6" s="42"/>
      <c r="L6" s="44">
        <f>IFERROR(B6/I6,0)</f>
        <v>0.12246292066059698</v>
      </c>
    </row>
    <row r="7" spans="1:14" ht="13.5" thickBot="1" x14ac:dyDescent="0.35">
      <c r="A7" s="5" t="s">
        <v>18</v>
      </c>
      <c r="B7" s="1">
        <v>6893</v>
      </c>
      <c r="C7" s="2"/>
      <c r="D7" s="2">
        <v>274</v>
      </c>
      <c r="E7" s="2"/>
      <c r="F7" s="1">
        <v>6579</v>
      </c>
      <c r="G7" s="1">
        <v>1246</v>
      </c>
      <c r="H7" s="2">
        <v>50</v>
      </c>
      <c r="I7" s="1">
        <v>34873</v>
      </c>
      <c r="J7" s="1">
        <v>6305</v>
      </c>
      <c r="L7" s="44">
        <f>IFERROR(B7/I7,0)</f>
        <v>0.19766008086485246</v>
      </c>
    </row>
    <row r="8" spans="1:14" ht="13.5" thickBot="1" x14ac:dyDescent="0.35">
      <c r="A8" s="5" t="s">
        <v>23</v>
      </c>
      <c r="B8" s="1">
        <v>11510</v>
      </c>
      <c r="C8" s="2"/>
      <c r="D8" s="2">
        <v>494</v>
      </c>
      <c r="E8" s="2"/>
      <c r="F8" s="1">
        <v>10966</v>
      </c>
      <c r="G8" s="1">
        <v>3214</v>
      </c>
      <c r="H8" s="2">
        <v>138</v>
      </c>
      <c r="I8" s="1">
        <v>39831</v>
      </c>
      <c r="J8" s="1">
        <v>11121</v>
      </c>
      <c r="K8" s="41"/>
      <c r="L8" s="44">
        <f>IFERROR(B8/I8,0)</f>
        <v>0.28897090206120862</v>
      </c>
    </row>
    <row r="9" spans="1:14" ht="13.5" thickBot="1" x14ac:dyDescent="0.35">
      <c r="A9" s="5" t="s">
        <v>43</v>
      </c>
      <c r="B9" s="1">
        <v>1479</v>
      </c>
      <c r="C9" s="2"/>
      <c r="D9" s="2">
        <v>33</v>
      </c>
      <c r="E9" s="2"/>
      <c r="F9" s="1">
        <v>1255</v>
      </c>
      <c r="G9" s="1">
        <v>1558</v>
      </c>
      <c r="H9" s="2">
        <v>35</v>
      </c>
      <c r="I9" s="1">
        <v>11103</v>
      </c>
      <c r="J9" s="1">
        <v>11694</v>
      </c>
      <c r="K9" s="41"/>
      <c r="L9" s="44">
        <f>IFERROR(B9/I9,0)</f>
        <v>0.13320724128613889</v>
      </c>
    </row>
    <row r="10" spans="1:14" ht="13.5" thickBot="1" x14ac:dyDescent="0.35">
      <c r="A10" s="5" t="s">
        <v>63</v>
      </c>
      <c r="B10" s="1">
        <v>1778</v>
      </c>
      <c r="C10" s="2"/>
      <c r="D10" s="2">
        <v>47</v>
      </c>
      <c r="E10" s="2"/>
      <c r="F10" s="1">
        <v>1284</v>
      </c>
      <c r="G10" s="1">
        <v>2598</v>
      </c>
      <c r="H10" s="2">
        <v>69</v>
      </c>
      <c r="I10" s="1">
        <v>10039</v>
      </c>
      <c r="J10" s="1">
        <v>14666</v>
      </c>
      <c r="L10" s="44">
        <f>IFERROR(B10/I10,0)</f>
        <v>0.17710927383205499</v>
      </c>
    </row>
    <row r="11" spans="1:14" ht="13.5" thickBot="1" x14ac:dyDescent="0.35">
      <c r="A11" s="5" t="s">
        <v>13</v>
      </c>
      <c r="B11" s="1">
        <v>18986</v>
      </c>
      <c r="C11" s="2"/>
      <c r="D11" s="2">
        <v>446</v>
      </c>
      <c r="E11" s="2"/>
      <c r="F11" s="1">
        <v>18360</v>
      </c>
      <c r="G11" s="2">
        <v>922</v>
      </c>
      <c r="H11" s="2">
        <v>22</v>
      </c>
      <c r="I11" s="1">
        <v>175834</v>
      </c>
      <c r="J11" s="1">
        <v>8536</v>
      </c>
      <c r="K11" s="41"/>
      <c r="L11" s="44">
        <f>IFERROR(B11/I11,0)</f>
        <v>0.10797684179396476</v>
      </c>
    </row>
    <row r="12" spans="1:14" ht="13.5" thickBot="1" x14ac:dyDescent="0.35">
      <c r="A12" s="5" t="s">
        <v>16</v>
      </c>
      <c r="B12" s="1">
        <v>12261</v>
      </c>
      <c r="C12" s="2"/>
      <c r="D12" s="2">
        <v>432</v>
      </c>
      <c r="E12" s="2"/>
      <c r="F12" s="1">
        <v>11798</v>
      </c>
      <c r="G12" s="1">
        <v>1191</v>
      </c>
      <c r="H12" s="2">
        <v>42</v>
      </c>
      <c r="I12" s="1">
        <v>51715</v>
      </c>
      <c r="J12" s="1">
        <v>5022</v>
      </c>
      <c r="K12" s="41"/>
      <c r="L12" s="44">
        <f>IFERROR(B12/I12,0)</f>
        <v>0.237087885526443</v>
      </c>
    </row>
    <row r="13" spans="1:14" ht="13.5" thickBot="1" x14ac:dyDescent="0.35">
      <c r="A13" s="5" t="s">
        <v>64</v>
      </c>
      <c r="B13" s="2">
        <v>133</v>
      </c>
      <c r="C13" s="2"/>
      <c r="D13" s="2">
        <v>5</v>
      </c>
      <c r="E13" s="2"/>
      <c r="F13" s="2">
        <v>70</v>
      </c>
      <c r="G13" s="2"/>
      <c r="H13" s="2"/>
      <c r="I13" s="2">
        <v>605</v>
      </c>
      <c r="J13" s="2"/>
      <c r="K13" s="41"/>
      <c r="L13" s="44">
        <f>IFERROR(B13/I13,0)</f>
        <v>0.21983471074380165</v>
      </c>
    </row>
    <row r="14" spans="1:14" ht="13.5" thickBot="1" x14ac:dyDescent="0.35">
      <c r="A14" s="5" t="s">
        <v>47</v>
      </c>
      <c r="B14" s="2">
        <v>486</v>
      </c>
      <c r="C14" s="2"/>
      <c r="D14" s="2">
        <v>8</v>
      </c>
      <c r="E14" s="2"/>
      <c r="F14" s="2">
        <v>178</v>
      </c>
      <c r="G14" s="2">
        <v>342</v>
      </c>
      <c r="H14" s="2">
        <v>6</v>
      </c>
      <c r="I14" s="1">
        <v>17953</v>
      </c>
      <c r="J14" s="1">
        <v>12625</v>
      </c>
      <c r="K14" s="41"/>
      <c r="L14" s="44">
        <f>IFERROR(B14/I14,0)</f>
        <v>2.7070684565253716E-2</v>
      </c>
    </row>
    <row r="15" spans="1:14" ht="13.5" thickBot="1" x14ac:dyDescent="0.35">
      <c r="A15" s="5" t="s">
        <v>49</v>
      </c>
      <c r="B15" s="1">
        <v>1407</v>
      </c>
      <c r="C15" s="2"/>
      <c r="D15" s="2">
        <v>27</v>
      </c>
      <c r="E15" s="2"/>
      <c r="F15" s="1">
        <v>1380</v>
      </c>
      <c r="G15" s="2">
        <v>834</v>
      </c>
      <c r="H15" s="2">
        <v>16</v>
      </c>
      <c r="I15" s="1">
        <v>14308</v>
      </c>
      <c r="J15" s="1">
        <v>8477</v>
      </c>
      <c r="K15" s="41"/>
      <c r="L15" s="44">
        <f>IFERROR(B15/I15,0)</f>
        <v>9.8336594911937372E-2</v>
      </c>
    </row>
    <row r="16" spans="1:14" ht="13.5" thickBot="1" x14ac:dyDescent="0.35">
      <c r="A16" s="5" t="s">
        <v>12</v>
      </c>
      <c r="B16" s="1">
        <v>19180</v>
      </c>
      <c r="C16" s="2"/>
      <c r="D16" s="2">
        <v>677</v>
      </c>
      <c r="E16" s="2"/>
      <c r="F16" s="1">
        <v>18453</v>
      </c>
      <c r="G16" s="1">
        <v>1496</v>
      </c>
      <c r="H16" s="2">
        <v>53</v>
      </c>
      <c r="I16" s="1">
        <v>92779</v>
      </c>
      <c r="J16" s="1">
        <v>7236</v>
      </c>
      <c r="K16" s="41"/>
      <c r="L16" s="44">
        <f>IFERROR(B16/I16,0)</f>
        <v>0.20672781556171116</v>
      </c>
    </row>
    <row r="17" spans="1:12" ht="13.5" thickBot="1" x14ac:dyDescent="0.35">
      <c r="A17" s="5" t="s">
        <v>27</v>
      </c>
      <c r="B17" s="1">
        <v>7435</v>
      </c>
      <c r="C17" s="2"/>
      <c r="D17" s="2">
        <v>330</v>
      </c>
      <c r="E17" s="2"/>
      <c r="F17" s="1">
        <v>7091</v>
      </c>
      <c r="G17" s="1">
        <v>1120</v>
      </c>
      <c r="H17" s="2">
        <v>50</v>
      </c>
      <c r="I17" s="1">
        <v>39215</v>
      </c>
      <c r="J17" s="1">
        <v>5908</v>
      </c>
      <c r="K17" s="41"/>
      <c r="L17" s="44">
        <f>IFERROR(B17/I17,0)</f>
        <v>0.18959581792681371</v>
      </c>
    </row>
    <row r="18" spans="1:12" ht="13.5" thickBot="1" x14ac:dyDescent="0.35">
      <c r="A18" s="5" t="s">
        <v>41</v>
      </c>
      <c r="B18" s="1">
        <v>1510</v>
      </c>
      <c r="C18" s="2"/>
      <c r="D18" s="2">
        <v>34</v>
      </c>
      <c r="E18" s="2"/>
      <c r="F18" s="1">
        <v>1387</v>
      </c>
      <c r="G18" s="2">
        <v>482</v>
      </c>
      <c r="H18" s="2">
        <v>11</v>
      </c>
      <c r="I18" s="1">
        <v>17132</v>
      </c>
      <c r="J18" s="1">
        <v>5469</v>
      </c>
      <c r="K18" s="41"/>
      <c r="L18" s="44">
        <f>IFERROR(B18/I18,0)</f>
        <v>8.8139154798038757E-2</v>
      </c>
    </row>
    <row r="19" spans="1:12" ht="13.5" thickBot="1" x14ac:dyDescent="0.35">
      <c r="A19" s="5" t="s">
        <v>45</v>
      </c>
      <c r="B19" s="1">
        <v>1268</v>
      </c>
      <c r="C19" s="2"/>
      <c r="D19" s="2">
        <v>55</v>
      </c>
      <c r="E19" s="2"/>
      <c r="F19" s="1">
        <v>1213</v>
      </c>
      <c r="G19" s="2">
        <v>436</v>
      </c>
      <c r="H19" s="2">
        <v>19</v>
      </c>
      <c r="I19" s="1">
        <v>12343</v>
      </c>
      <c r="J19" s="1">
        <v>4243</v>
      </c>
      <c r="K19" s="41"/>
      <c r="L19" s="44">
        <f>IFERROR(B19/I19,0)</f>
        <v>0.10273029247346674</v>
      </c>
    </row>
    <row r="20" spans="1:12" ht="13.5" thickBot="1" x14ac:dyDescent="0.35">
      <c r="A20" s="5" t="s">
        <v>38</v>
      </c>
      <c r="B20" s="1">
        <v>1840</v>
      </c>
      <c r="C20" s="2"/>
      <c r="D20" s="2">
        <v>94</v>
      </c>
      <c r="E20" s="2"/>
      <c r="F20" s="1">
        <v>1440</v>
      </c>
      <c r="G20" s="2">
        <v>414</v>
      </c>
      <c r="H20" s="2">
        <v>21</v>
      </c>
      <c r="I20" s="1">
        <v>24567</v>
      </c>
      <c r="J20" s="1">
        <v>5533</v>
      </c>
      <c r="K20" s="41"/>
      <c r="L20" s="44">
        <f>IFERROR(B20/I20,0)</f>
        <v>7.4897219847763263E-2</v>
      </c>
    </row>
    <row r="21" spans="1:12" ht="13.5" thickBot="1" x14ac:dyDescent="0.35">
      <c r="A21" s="5" t="s">
        <v>14</v>
      </c>
      <c r="B21" s="1">
        <v>20014</v>
      </c>
      <c r="C21" s="2"/>
      <c r="D21" s="2">
        <v>806</v>
      </c>
      <c r="E21" s="2"/>
      <c r="F21" s="1">
        <v>19158</v>
      </c>
      <c r="G21" s="1">
        <v>4292</v>
      </c>
      <c r="H21" s="2">
        <v>173</v>
      </c>
      <c r="I21" s="1">
        <v>96915</v>
      </c>
      <c r="J21" s="1">
        <v>20781</v>
      </c>
      <c r="K21" s="42"/>
      <c r="L21" s="44">
        <f>IFERROR(B21/I21,0)</f>
        <v>0.20651086003198679</v>
      </c>
    </row>
    <row r="22" spans="1:12" ht="13.5" thickBot="1" x14ac:dyDescent="0.35">
      <c r="A22" s="5" t="s">
        <v>39</v>
      </c>
      <c r="B22" s="2">
        <v>616</v>
      </c>
      <c r="C22" s="2"/>
      <c r="D22" s="2">
        <v>19</v>
      </c>
      <c r="E22" s="2"/>
      <c r="F22" s="2">
        <v>341</v>
      </c>
      <c r="G22" s="2">
        <v>462</v>
      </c>
      <c r="H22" s="2">
        <v>14</v>
      </c>
      <c r="I22" s="1">
        <v>6625</v>
      </c>
      <c r="J22" s="1">
        <v>4971</v>
      </c>
      <c r="K22" s="41"/>
      <c r="L22" s="44">
        <f>IFERROR(B22/I22,0)</f>
        <v>9.2981132075471692E-2</v>
      </c>
    </row>
    <row r="23" spans="1:12" ht="13.5" thickBot="1" x14ac:dyDescent="0.35">
      <c r="A23" s="5" t="s">
        <v>26</v>
      </c>
      <c r="B23" s="1">
        <v>7694</v>
      </c>
      <c r="C23" s="2"/>
      <c r="D23" s="2">
        <v>206</v>
      </c>
      <c r="E23" s="2"/>
      <c r="F23" s="1">
        <v>7057</v>
      </c>
      <c r="G23" s="1">
        <v>1282</v>
      </c>
      <c r="H23" s="2">
        <v>34</v>
      </c>
      <c r="I23" s="1">
        <v>47238</v>
      </c>
      <c r="J23" s="1">
        <v>7868</v>
      </c>
      <c r="K23" s="40"/>
      <c r="L23" s="44">
        <f>IFERROR(B23/I23,0)</f>
        <v>0.16287734451077523</v>
      </c>
    </row>
    <row r="24" spans="1:12" ht="13.5" thickBot="1" x14ac:dyDescent="0.35">
      <c r="A24" s="5" t="s">
        <v>17</v>
      </c>
      <c r="B24" s="1">
        <v>22860</v>
      </c>
      <c r="C24" s="2"/>
      <c r="D24" s="2">
        <v>686</v>
      </c>
      <c r="E24" s="2"/>
      <c r="F24" s="1">
        <v>21445</v>
      </c>
      <c r="G24" s="1">
        <v>3347</v>
      </c>
      <c r="H24" s="2">
        <v>100</v>
      </c>
      <c r="I24" s="1">
        <v>108776</v>
      </c>
      <c r="J24" s="1">
        <v>15926</v>
      </c>
      <c r="K24" s="42"/>
      <c r="L24" s="44">
        <f>IFERROR(B24/I24,0)</f>
        <v>0.21015665220269178</v>
      </c>
    </row>
    <row r="25" spans="1:12" ht="13.5" thickBot="1" x14ac:dyDescent="0.35">
      <c r="A25" s="5" t="s">
        <v>11</v>
      </c>
      <c r="B25" s="1">
        <v>23993</v>
      </c>
      <c r="C25" s="2"/>
      <c r="D25" s="1">
        <v>1392</v>
      </c>
      <c r="E25" s="2"/>
      <c r="F25" s="1">
        <v>22158</v>
      </c>
      <c r="G25" s="1">
        <v>2410</v>
      </c>
      <c r="H25" s="2">
        <v>140</v>
      </c>
      <c r="I25" s="1">
        <v>76014</v>
      </c>
      <c r="J25" s="1">
        <v>7634</v>
      </c>
      <c r="K25" s="41"/>
      <c r="L25" s="44">
        <f>IFERROR(B25/I25,0)</f>
        <v>0.31563922435340858</v>
      </c>
    </row>
    <row r="26" spans="1:12" ht="13.5" thickBot="1" x14ac:dyDescent="0.35">
      <c r="A26" s="5" t="s">
        <v>32</v>
      </c>
      <c r="B26" s="1">
        <v>1427</v>
      </c>
      <c r="C26" s="2"/>
      <c r="D26" s="2">
        <v>64</v>
      </c>
      <c r="E26" s="2"/>
      <c r="F26" s="2">
        <v>570</v>
      </c>
      <c r="G26" s="2">
        <v>258</v>
      </c>
      <c r="H26" s="2">
        <v>12</v>
      </c>
      <c r="I26" s="1">
        <v>35404</v>
      </c>
      <c r="J26" s="1">
        <v>6405</v>
      </c>
      <c r="K26" s="41"/>
      <c r="L26" s="44">
        <f>IFERROR(B26/I26,0)</f>
        <v>4.0306180092644896E-2</v>
      </c>
    </row>
    <row r="27" spans="1:12" ht="13.5" thickBot="1" x14ac:dyDescent="0.35">
      <c r="A27" s="5" t="s">
        <v>30</v>
      </c>
      <c r="B27" s="1">
        <v>2642</v>
      </c>
      <c r="C27" s="2"/>
      <c r="D27" s="2">
        <v>93</v>
      </c>
      <c r="E27" s="2"/>
      <c r="F27" s="1">
        <v>2549</v>
      </c>
      <c r="G27" s="2">
        <v>884</v>
      </c>
      <c r="H27" s="2">
        <v>31</v>
      </c>
      <c r="I27" s="1">
        <v>21101</v>
      </c>
      <c r="J27" s="1">
        <v>7060</v>
      </c>
      <c r="K27" s="43"/>
      <c r="L27" s="44">
        <f>IFERROR(B27/I27,0)</f>
        <v>0.12520733614520638</v>
      </c>
    </row>
    <row r="28" spans="1:12" ht="13.5" thickBot="1" x14ac:dyDescent="0.35">
      <c r="A28" s="5" t="s">
        <v>35</v>
      </c>
      <c r="B28" s="1">
        <v>4024</v>
      </c>
      <c r="C28" s="2"/>
      <c r="D28" s="2">
        <v>114</v>
      </c>
      <c r="E28" s="2"/>
      <c r="F28" s="1">
        <v>3726</v>
      </c>
      <c r="G28" s="2">
        <v>661</v>
      </c>
      <c r="H28" s="2">
        <v>19</v>
      </c>
      <c r="I28" s="1">
        <v>45064</v>
      </c>
      <c r="J28" s="1">
        <v>7400</v>
      </c>
      <c r="K28" s="41"/>
      <c r="L28" s="44">
        <f>IFERROR(B28/I28,0)</f>
        <v>8.9295224569501147E-2</v>
      </c>
    </row>
    <row r="29" spans="1:12" ht="13.5" thickBot="1" x14ac:dyDescent="0.35">
      <c r="A29" s="5" t="s">
        <v>51</v>
      </c>
      <c r="B29" s="2">
        <v>377</v>
      </c>
      <c r="C29" s="2"/>
      <c r="D29" s="2">
        <v>6</v>
      </c>
      <c r="E29" s="2"/>
      <c r="F29" s="2">
        <v>202</v>
      </c>
      <c r="G29" s="2">
        <v>362</v>
      </c>
      <c r="H29" s="2">
        <v>6</v>
      </c>
      <c r="I29" s="1">
        <v>8581</v>
      </c>
      <c r="J29" s="1">
        <v>8237</v>
      </c>
      <c r="K29" s="41"/>
      <c r="L29" s="44">
        <f>IFERROR(B29/I29,0)</f>
        <v>4.393427339470924E-2</v>
      </c>
    </row>
    <row r="30" spans="1:12" ht="13.5" thickBot="1" x14ac:dyDescent="0.35">
      <c r="A30" s="5" t="s">
        <v>50</v>
      </c>
      <c r="B30" s="2">
        <v>704</v>
      </c>
      <c r="C30" s="2"/>
      <c r="D30" s="2">
        <v>17</v>
      </c>
      <c r="E30" s="2"/>
      <c r="F30" s="2">
        <v>687</v>
      </c>
      <c r="G30" s="2">
        <v>370</v>
      </c>
      <c r="H30" s="2">
        <v>9</v>
      </c>
      <c r="I30" s="1">
        <v>10197</v>
      </c>
      <c r="J30" s="1">
        <v>5353</v>
      </c>
      <c r="K30" s="41"/>
      <c r="L30" s="44">
        <f>IFERROR(B30/I30,0)</f>
        <v>6.9039913700107869E-2</v>
      </c>
    </row>
    <row r="31" spans="1:12" ht="13.5" thickBot="1" x14ac:dyDescent="0.35">
      <c r="A31" s="5" t="s">
        <v>31</v>
      </c>
      <c r="B31" s="1">
        <v>2700</v>
      </c>
      <c r="C31" s="2"/>
      <c r="D31" s="2">
        <v>111</v>
      </c>
      <c r="E31" s="2"/>
      <c r="F31" s="1">
        <v>2339</v>
      </c>
      <c r="G31" s="2">
        <v>924</v>
      </c>
      <c r="H31" s="2">
        <v>38</v>
      </c>
      <c r="I31" s="1">
        <v>28335</v>
      </c>
      <c r="J31" s="1">
        <v>9694</v>
      </c>
      <c r="K31" s="41"/>
      <c r="L31" s="44">
        <f>IFERROR(B31/I31,0)</f>
        <v>9.5288512440444686E-2</v>
      </c>
    </row>
    <row r="32" spans="1:12" ht="13.5" thickBot="1" x14ac:dyDescent="0.35">
      <c r="A32" s="5" t="s">
        <v>42</v>
      </c>
      <c r="B32" s="2">
        <v>929</v>
      </c>
      <c r="C32" s="2"/>
      <c r="D32" s="2">
        <v>23</v>
      </c>
      <c r="E32" s="2"/>
      <c r="F32" s="2">
        <v>670</v>
      </c>
      <c r="G32" s="2">
        <v>691</v>
      </c>
      <c r="H32" s="2">
        <v>17</v>
      </c>
      <c r="I32" s="1">
        <v>10925</v>
      </c>
      <c r="J32" s="1">
        <v>8131</v>
      </c>
      <c r="K32" s="41"/>
      <c r="L32" s="44">
        <f>IFERROR(B32/I32,0)</f>
        <v>8.5034324942791756E-2</v>
      </c>
    </row>
    <row r="33" spans="1:12" ht="13.5" thickBot="1" x14ac:dyDescent="0.35">
      <c r="A33" s="5" t="s">
        <v>8</v>
      </c>
      <c r="B33" s="1">
        <v>58151</v>
      </c>
      <c r="C33" s="2"/>
      <c r="D33" s="1">
        <v>2183</v>
      </c>
      <c r="E33" s="2"/>
      <c r="F33" s="1">
        <v>55286</v>
      </c>
      <c r="G33" s="1">
        <v>6547</v>
      </c>
      <c r="H33" s="2">
        <v>246</v>
      </c>
      <c r="I33" s="1">
        <v>120193</v>
      </c>
      <c r="J33" s="1">
        <v>13532</v>
      </c>
      <c r="K33" s="43"/>
      <c r="L33" s="44">
        <f>IFERROR(B33/I33,0)</f>
        <v>0.48381353323404858</v>
      </c>
    </row>
    <row r="34" spans="1:12" ht="13.5" thickBot="1" x14ac:dyDescent="0.35">
      <c r="A34" s="5" t="s">
        <v>44</v>
      </c>
      <c r="B34" s="1">
        <v>1174</v>
      </c>
      <c r="C34" s="2"/>
      <c r="D34" s="2">
        <v>20</v>
      </c>
      <c r="E34" s="2"/>
      <c r="F34" s="2">
        <v>983</v>
      </c>
      <c r="G34" s="2">
        <v>561</v>
      </c>
      <c r="H34" s="2">
        <v>10</v>
      </c>
      <c r="I34" s="1">
        <v>28692</v>
      </c>
      <c r="J34" s="1">
        <v>13712</v>
      </c>
      <c r="K34" s="40"/>
      <c r="L34" s="44">
        <f>IFERROR(B34/I34,0)</f>
        <v>4.0917328872159486E-2</v>
      </c>
    </row>
    <row r="35" spans="1:12" ht="13.5" thickBot="1" x14ac:dyDescent="0.35">
      <c r="A35" s="5" t="s">
        <v>7</v>
      </c>
      <c r="B35" s="1">
        <v>181144</v>
      </c>
      <c r="C35" s="2"/>
      <c r="D35" s="1">
        <v>8627</v>
      </c>
      <c r="E35" s="2"/>
      <c r="F35" s="1">
        <v>155840</v>
      </c>
      <c r="G35" s="1">
        <v>9233</v>
      </c>
      <c r="H35" s="2">
        <v>440</v>
      </c>
      <c r="I35" s="1">
        <v>440980</v>
      </c>
      <c r="J35" s="1">
        <v>22478</v>
      </c>
      <c r="K35" s="43"/>
      <c r="L35" s="44">
        <f>IFERROR(B35/I35,0)</f>
        <v>0.41077599891151528</v>
      </c>
    </row>
    <row r="36" spans="1:12" ht="13.5" thickBot="1" x14ac:dyDescent="0.35">
      <c r="A36" s="5" t="s">
        <v>24</v>
      </c>
      <c r="B36" s="1">
        <v>4355</v>
      </c>
      <c r="C36" s="2"/>
      <c r="D36" s="2">
        <v>87</v>
      </c>
      <c r="E36" s="2"/>
      <c r="F36" s="1">
        <v>4182</v>
      </c>
      <c r="G36" s="2">
        <v>429</v>
      </c>
      <c r="H36" s="2">
        <v>9</v>
      </c>
      <c r="I36" s="1">
        <v>60393</v>
      </c>
      <c r="J36" s="1">
        <v>5947</v>
      </c>
      <c r="L36" s="44">
        <f>IFERROR(B36/I36,0)</f>
        <v>7.2111006242445319E-2</v>
      </c>
    </row>
    <row r="37" spans="1:12" ht="13.5" thickBot="1" x14ac:dyDescent="0.35">
      <c r="A37" s="5" t="s">
        <v>53</v>
      </c>
      <c r="B37" s="2">
        <v>293</v>
      </c>
      <c r="C37" s="2"/>
      <c r="D37" s="2">
        <v>7</v>
      </c>
      <c r="E37" s="2"/>
      <c r="F37" s="2">
        <v>167</v>
      </c>
      <c r="G37" s="2">
        <v>390</v>
      </c>
      <c r="H37" s="2">
        <v>9</v>
      </c>
      <c r="I37" s="1">
        <v>10080</v>
      </c>
      <c r="J37" s="1">
        <v>13401</v>
      </c>
      <c r="K37" s="41"/>
      <c r="L37" s="44">
        <f>IFERROR(B37/I37,0)</f>
        <v>2.9067460317460318E-2</v>
      </c>
    </row>
    <row r="38" spans="1:12" ht="13.5" thickBot="1" x14ac:dyDescent="0.35">
      <c r="A38" s="5" t="s">
        <v>67</v>
      </c>
      <c r="B38" s="2">
        <v>11</v>
      </c>
      <c r="C38" s="2"/>
      <c r="D38" s="2">
        <v>2</v>
      </c>
      <c r="E38" s="2"/>
      <c r="F38" s="2">
        <v>9</v>
      </c>
      <c r="G38" s="2"/>
      <c r="H38" s="2"/>
      <c r="I38" s="2">
        <v>45</v>
      </c>
      <c r="J38" s="2"/>
      <c r="K38" s="40"/>
      <c r="L38" s="44">
        <f>IFERROR(B38/I38,0)</f>
        <v>0.24444444444444444</v>
      </c>
    </row>
    <row r="39" spans="1:12" ht="13.5" thickBot="1" x14ac:dyDescent="0.35">
      <c r="A39" s="5" t="s">
        <v>21</v>
      </c>
      <c r="B39" s="1">
        <v>6250</v>
      </c>
      <c r="C39" s="2"/>
      <c r="D39" s="2">
        <v>247</v>
      </c>
      <c r="E39" s="2"/>
      <c r="F39" s="1">
        <v>6003</v>
      </c>
      <c r="G39" s="2">
        <v>537</v>
      </c>
      <c r="H39" s="2">
        <v>21</v>
      </c>
      <c r="I39" s="1">
        <v>60471</v>
      </c>
      <c r="J39" s="1">
        <v>5194</v>
      </c>
      <c r="K39" s="43"/>
      <c r="L39" s="44">
        <f>IFERROR(B39/I39,0)</f>
        <v>0.10335532734699278</v>
      </c>
    </row>
    <row r="40" spans="1:12" ht="13.5" thickBot="1" x14ac:dyDescent="0.35">
      <c r="A40" s="5" t="s">
        <v>46</v>
      </c>
      <c r="B40" s="1">
        <v>1868</v>
      </c>
      <c r="C40" s="2"/>
      <c r="D40" s="2">
        <v>94</v>
      </c>
      <c r="E40" s="2"/>
      <c r="F40" s="1">
        <v>1252</v>
      </c>
      <c r="G40" s="2">
        <v>477</v>
      </c>
      <c r="H40" s="2">
        <v>24</v>
      </c>
      <c r="I40" s="1">
        <v>22511</v>
      </c>
      <c r="J40" s="1">
        <v>5745</v>
      </c>
      <c r="K40" s="41"/>
      <c r="L40" s="44">
        <f>IFERROR(B40/I40,0)</f>
        <v>8.2981653413886539E-2</v>
      </c>
    </row>
    <row r="41" spans="1:12" ht="13.5" thickBot="1" x14ac:dyDescent="0.35">
      <c r="A41" s="5" t="s">
        <v>37</v>
      </c>
      <c r="B41" s="1">
        <v>1447</v>
      </c>
      <c r="C41" s="2"/>
      <c r="D41" s="2">
        <v>51</v>
      </c>
      <c r="E41" s="2"/>
      <c r="F41" s="1">
        <v>1396</v>
      </c>
      <c r="G41" s="2">
        <v>354</v>
      </c>
      <c r="H41" s="2">
        <v>12</v>
      </c>
      <c r="I41" s="1">
        <v>28638</v>
      </c>
      <c r="J41" s="1">
        <v>7016</v>
      </c>
      <c r="K41" s="41"/>
      <c r="L41" s="44">
        <f>IFERROR(B41/I41,0)</f>
        <v>5.0527271457504012E-2</v>
      </c>
    </row>
    <row r="42" spans="1:12" ht="13.5" thickBot="1" x14ac:dyDescent="0.35">
      <c r="A42" s="5" t="s">
        <v>19</v>
      </c>
      <c r="B42" s="1">
        <v>21804</v>
      </c>
      <c r="C42" s="2"/>
      <c r="D42" s="2">
        <v>501</v>
      </c>
      <c r="E42" s="2"/>
      <c r="F42" s="1">
        <v>20653</v>
      </c>
      <c r="G42" s="1">
        <v>1705</v>
      </c>
      <c r="H42" s="2">
        <v>39</v>
      </c>
      <c r="I42" s="1">
        <v>120153</v>
      </c>
      <c r="J42" s="1">
        <v>9393</v>
      </c>
      <c r="K42" s="43"/>
      <c r="L42" s="44">
        <f>IFERROR(B42/I42,0)</f>
        <v>0.18146862749993758</v>
      </c>
    </row>
    <row r="43" spans="1:12" ht="13.5" thickBot="1" x14ac:dyDescent="0.35">
      <c r="A43" s="5" t="s">
        <v>65</v>
      </c>
      <c r="B43" s="2">
        <v>788</v>
      </c>
      <c r="C43" s="2"/>
      <c r="D43" s="2">
        <v>42</v>
      </c>
      <c r="E43" s="2"/>
      <c r="F43" s="2">
        <v>742</v>
      </c>
      <c r="G43" s="2">
        <v>233</v>
      </c>
      <c r="H43" s="2">
        <v>12</v>
      </c>
      <c r="I43" s="1">
        <v>7709</v>
      </c>
      <c r="J43" s="1">
        <v>2276</v>
      </c>
      <c r="K43" s="41"/>
      <c r="L43" s="44">
        <f>IFERROR(B43/I43,0)</f>
        <v>0.10221818653521858</v>
      </c>
    </row>
    <row r="44" spans="1:12" ht="13.5" thickBot="1" x14ac:dyDescent="0.35">
      <c r="A44" s="5" t="s">
        <v>40</v>
      </c>
      <c r="B44" s="1">
        <v>2349</v>
      </c>
      <c r="C44" s="2"/>
      <c r="D44" s="2">
        <v>56</v>
      </c>
      <c r="E44" s="2"/>
      <c r="F44" s="1">
        <v>2283</v>
      </c>
      <c r="G44" s="1">
        <v>2223</v>
      </c>
      <c r="H44" s="2">
        <v>53</v>
      </c>
      <c r="I44" s="1">
        <v>18207</v>
      </c>
      <c r="J44" s="1">
        <v>17232</v>
      </c>
      <c r="K44" s="41"/>
      <c r="L44" s="44">
        <f>IFERROR(B44/I44,0)</f>
        <v>0.12901631240731587</v>
      </c>
    </row>
    <row r="45" spans="1:12" ht="13.5" thickBot="1" x14ac:dyDescent="0.35">
      <c r="A45" s="5" t="s">
        <v>25</v>
      </c>
      <c r="B45" s="1">
        <v>3207</v>
      </c>
      <c r="C45" s="2"/>
      <c r="D45" s="2">
        <v>80</v>
      </c>
      <c r="E45" s="2"/>
      <c r="F45" s="1">
        <v>3127</v>
      </c>
      <c r="G45" s="2">
        <v>647</v>
      </c>
      <c r="H45" s="2">
        <v>16</v>
      </c>
      <c r="I45" s="1">
        <v>30093</v>
      </c>
      <c r="J45" s="1">
        <v>6072</v>
      </c>
      <c r="L45" s="44">
        <f>IFERROR(B45/I45,0)</f>
        <v>0.10656963413418404</v>
      </c>
    </row>
    <row r="46" spans="1:12" ht="13.5" thickBot="1" x14ac:dyDescent="0.35">
      <c r="A46" s="5" t="s">
        <v>54</v>
      </c>
      <c r="B46" s="2">
        <v>626</v>
      </c>
      <c r="C46" s="2"/>
      <c r="D46" s="2">
        <v>6</v>
      </c>
      <c r="E46" s="2"/>
      <c r="F46" s="2">
        <v>431</v>
      </c>
      <c r="G46" s="2">
        <v>724</v>
      </c>
      <c r="H46" s="2">
        <v>7</v>
      </c>
      <c r="I46" s="1">
        <v>8004</v>
      </c>
      <c r="J46" s="1">
        <v>9261</v>
      </c>
      <c r="K46" s="41"/>
      <c r="L46" s="44">
        <f>IFERROR(B46/I46,0)</f>
        <v>7.8210894552723634E-2</v>
      </c>
    </row>
    <row r="47" spans="1:12" ht="13.5" thickBot="1" x14ac:dyDescent="0.35">
      <c r="A47" s="5" t="s">
        <v>20</v>
      </c>
      <c r="B47" s="1">
        <v>5114</v>
      </c>
      <c r="C47" s="2"/>
      <c r="D47" s="2">
        <v>101</v>
      </c>
      <c r="E47" s="2"/>
      <c r="F47" s="1">
        <v>3627</v>
      </c>
      <c r="G47" s="2">
        <v>769</v>
      </c>
      <c r="H47" s="2">
        <v>15</v>
      </c>
      <c r="I47" s="1">
        <v>66828</v>
      </c>
      <c r="J47" s="1">
        <v>10048</v>
      </c>
      <c r="K47" s="41"/>
      <c r="L47" s="44">
        <f>IFERROR(B47/I47,0)</f>
        <v>7.652480995989705E-2</v>
      </c>
    </row>
    <row r="48" spans="1:12" ht="13.5" thickBot="1" x14ac:dyDescent="0.35">
      <c r="A48" s="5" t="s">
        <v>15</v>
      </c>
      <c r="B48" s="1">
        <v>13205</v>
      </c>
      <c r="C48" s="2"/>
      <c r="D48" s="2">
        <v>267</v>
      </c>
      <c r="E48" s="2"/>
      <c r="F48" s="1">
        <v>11321</v>
      </c>
      <c r="G48" s="2">
        <v>474</v>
      </c>
      <c r="H48" s="2">
        <v>10</v>
      </c>
      <c r="I48" s="1">
        <v>120533</v>
      </c>
      <c r="J48" s="1">
        <v>4322</v>
      </c>
      <c r="K48" s="42"/>
      <c r="L48" s="44">
        <f>IFERROR(B48/I48,0)</f>
        <v>0.10955505961023122</v>
      </c>
    </row>
    <row r="49" spans="1:12" ht="13.5" thickBot="1" x14ac:dyDescent="0.35">
      <c r="A49" s="5" t="s">
        <v>66</v>
      </c>
      <c r="B49" s="2">
        <v>51</v>
      </c>
      <c r="C49" s="2"/>
      <c r="D49" s="2">
        <v>1</v>
      </c>
      <c r="E49" s="2"/>
      <c r="F49" s="2">
        <v>7</v>
      </c>
      <c r="G49" s="2"/>
      <c r="H49" s="2"/>
      <c r="I49" s="2">
        <v>370</v>
      </c>
      <c r="J49" s="2"/>
      <c r="K49" s="43"/>
      <c r="L49" s="44">
        <f>IFERROR(B49/I49,0)</f>
        <v>0.13783783783783785</v>
      </c>
    </row>
    <row r="50" spans="1:12" ht="13.5" thickBot="1" x14ac:dyDescent="0.35">
      <c r="A50" s="5" t="s">
        <v>28</v>
      </c>
      <c r="B50" s="1">
        <v>2206</v>
      </c>
      <c r="C50" s="2"/>
      <c r="D50" s="2">
        <v>18</v>
      </c>
      <c r="E50" s="2"/>
      <c r="F50" s="1">
        <v>2162</v>
      </c>
      <c r="G50" s="2">
        <v>724</v>
      </c>
      <c r="H50" s="2">
        <v>6</v>
      </c>
      <c r="I50" s="1">
        <v>42546</v>
      </c>
      <c r="J50" s="1">
        <v>13971</v>
      </c>
      <c r="K50" s="41"/>
      <c r="L50" s="44">
        <f>IFERROR(B50/I50,0)</f>
        <v>5.184976260988107E-2</v>
      </c>
    </row>
    <row r="51" spans="1:12" ht="13.5" thickBot="1" x14ac:dyDescent="0.35">
      <c r="A51" s="5" t="s">
        <v>48</v>
      </c>
      <c r="B51" s="2">
        <v>711</v>
      </c>
      <c r="C51" s="2"/>
      <c r="D51" s="2">
        <v>25</v>
      </c>
      <c r="E51" s="2"/>
      <c r="F51" s="2">
        <v>686</v>
      </c>
      <c r="G51" s="1">
        <v>1138</v>
      </c>
      <c r="H51" s="2">
        <v>40</v>
      </c>
      <c r="I51" s="1">
        <v>9258</v>
      </c>
      <c r="J51" s="1">
        <v>14813</v>
      </c>
      <c r="K51" s="41"/>
      <c r="L51" s="44">
        <f>IFERROR(B51/I51,0)</f>
        <v>7.6798444588464035E-2</v>
      </c>
    </row>
    <row r="52" spans="1:12" ht="13.5" thickBot="1" x14ac:dyDescent="0.35">
      <c r="A52" s="5" t="s">
        <v>29</v>
      </c>
      <c r="B52" s="1">
        <v>5077</v>
      </c>
      <c r="C52" s="2"/>
      <c r="D52" s="2">
        <v>130</v>
      </c>
      <c r="E52" s="2"/>
      <c r="F52" s="1">
        <v>4945</v>
      </c>
      <c r="G52" s="2">
        <v>603</v>
      </c>
      <c r="H52" s="2">
        <v>15</v>
      </c>
      <c r="I52" s="1">
        <v>37999</v>
      </c>
      <c r="J52" s="1">
        <v>4516</v>
      </c>
      <c r="L52" s="44">
        <f>IFERROR(B52/I52,0)</f>
        <v>0.13360877917839944</v>
      </c>
    </row>
    <row r="53" spans="1:12" ht="13.5" thickBot="1" x14ac:dyDescent="0.35">
      <c r="A53" s="5" t="s">
        <v>9</v>
      </c>
      <c r="B53" s="1">
        <v>10448</v>
      </c>
      <c r="C53" s="2"/>
      <c r="D53" s="2">
        <v>494</v>
      </c>
      <c r="E53" s="2"/>
      <c r="F53" s="1">
        <v>8880</v>
      </c>
      <c r="G53" s="1">
        <v>1432</v>
      </c>
      <c r="H53" s="2">
        <v>68</v>
      </c>
      <c r="I53" s="1">
        <v>92999</v>
      </c>
      <c r="J53" s="1">
        <v>12749</v>
      </c>
      <c r="K53" s="41"/>
      <c r="L53" s="44">
        <f>IFERROR(B53/I53,0)</f>
        <v>0.11234529403541973</v>
      </c>
    </row>
    <row r="54" spans="1:12" ht="13.5" thickBot="1" x14ac:dyDescent="0.35">
      <c r="A54" s="5" t="s">
        <v>56</v>
      </c>
      <c r="B54" s="2">
        <v>591</v>
      </c>
      <c r="C54" s="2"/>
      <c r="D54" s="2">
        <v>6</v>
      </c>
      <c r="E54" s="2"/>
      <c r="F54" s="2">
        <v>528</v>
      </c>
      <c r="G54" s="2">
        <v>323</v>
      </c>
      <c r="H54" s="2">
        <v>3</v>
      </c>
      <c r="I54" s="1">
        <v>15819</v>
      </c>
      <c r="J54" s="1">
        <v>8649</v>
      </c>
      <c r="K54" s="41"/>
      <c r="L54" s="44">
        <f>IFERROR(B54/I54,0)</f>
        <v>3.7360136544661485E-2</v>
      </c>
    </row>
    <row r="55" spans="1:12" ht="13.5" thickBot="1" x14ac:dyDescent="0.35">
      <c r="A55" s="5" t="s">
        <v>22</v>
      </c>
      <c r="B55" s="1">
        <v>3213</v>
      </c>
      <c r="C55" s="2"/>
      <c r="D55" s="2">
        <v>137</v>
      </c>
      <c r="E55" s="2"/>
      <c r="F55" s="1">
        <v>3011</v>
      </c>
      <c r="G55" s="2">
        <v>556</v>
      </c>
      <c r="H55" s="2">
        <v>24</v>
      </c>
      <c r="I55" s="1">
        <v>37893</v>
      </c>
      <c r="J55" s="1">
        <v>6558</v>
      </c>
      <c r="K55" s="41"/>
      <c r="L55" s="44">
        <f>IFERROR(B55/I55,0)</f>
        <v>8.47913862718708E-2</v>
      </c>
    </row>
    <row r="56" spans="1:12" ht="13.5" thickBot="1" x14ac:dyDescent="0.35">
      <c r="A56" s="16" t="s">
        <v>55</v>
      </c>
      <c r="B56" s="17">
        <v>261</v>
      </c>
      <c r="C56" s="17"/>
      <c r="D56" s="17"/>
      <c r="E56" s="17"/>
      <c r="F56" s="17">
        <v>124</v>
      </c>
      <c r="G56" s="17">
        <v>449</v>
      </c>
      <c r="H56" s="17"/>
      <c r="I56" s="48">
        <v>5353</v>
      </c>
      <c r="J56" s="48">
        <v>9200</v>
      </c>
      <c r="K56" s="41"/>
      <c r="L56" s="44">
        <f>IFERROR(B56/I56,0)</f>
        <v>4.8757705959275172E-2</v>
      </c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56"/>
  <sheetViews>
    <sheetView topLeftCell="A6" workbookViewId="0">
      <selection activeCell="A2" sqref="A2:B56"/>
    </sheetView>
  </sheetViews>
  <sheetFormatPr defaultRowHeight="14.5" x14ac:dyDescent="0.35"/>
  <cols>
    <col min="1" max="1" width="13.81640625" customWidth="1"/>
  </cols>
  <sheetData>
    <row r="1" spans="1:2" ht="15" thickBot="1" x14ac:dyDescent="0.4"/>
    <row r="2" spans="1:2" ht="15" thickBot="1" x14ac:dyDescent="0.4">
      <c r="A2" s="5" t="s">
        <v>36</v>
      </c>
      <c r="B2" s="2">
        <v>93</v>
      </c>
    </row>
    <row r="3" spans="1:2" ht="15" thickBot="1" x14ac:dyDescent="0.4">
      <c r="A3" s="5" t="s">
        <v>52</v>
      </c>
      <c r="B3" s="2">
        <v>8</v>
      </c>
    </row>
    <row r="4" spans="1:2" ht="15" thickBot="1" x14ac:dyDescent="0.4">
      <c r="A4" s="5" t="s">
        <v>33</v>
      </c>
      <c r="B4" s="2">
        <v>108</v>
      </c>
    </row>
    <row r="5" spans="1:2" ht="15" thickBot="1" x14ac:dyDescent="0.4">
      <c r="A5" s="5" t="s">
        <v>34</v>
      </c>
      <c r="B5" s="2">
        <v>25</v>
      </c>
    </row>
    <row r="6" spans="1:2" ht="15" thickBot="1" x14ac:dyDescent="0.4">
      <c r="A6" s="5" t="s">
        <v>10</v>
      </c>
      <c r="B6" s="2">
        <v>633</v>
      </c>
    </row>
    <row r="7" spans="1:2" ht="15" thickBot="1" x14ac:dyDescent="0.4">
      <c r="A7" s="5" t="s">
        <v>18</v>
      </c>
      <c r="B7" s="2">
        <v>274</v>
      </c>
    </row>
    <row r="8" spans="1:2" ht="15" thickBot="1" x14ac:dyDescent="0.4">
      <c r="A8" s="5" t="s">
        <v>23</v>
      </c>
      <c r="B8" s="2">
        <v>494</v>
      </c>
    </row>
    <row r="9" spans="1:2" ht="15" thickBot="1" x14ac:dyDescent="0.4">
      <c r="A9" s="5" t="s">
        <v>43</v>
      </c>
      <c r="B9" s="2">
        <v>33</v>
      </c>
    </row>
    <row r="10" spans="1:2" ht="21.5" thickBot="1" x14ac:dyDescent="0.4">
      <c r="A10" s="5" t="s">
        <v>63</v>
      </c>
      <c r="B10" s="2">
        <v>47</v>
      </c>
    </row>
    <row r="11" spans="1:2" ht="15" thickBot="1" x14ac:dyDescent="0.4">
      <c r="A11" s="5" t="s">
        <v>13</v>
      </c>
      <c r="B11" s="2">
        <v>446</v>
      </c>
    </row>
    <row r="12" spans="1:2" ht="15" thickBot="1" x14ac:dyDescent="0.4">
      <c r="A12" s="5" t="s">
        <v>16</v>
      </c>
      <c r="B12" s="2">
        <v>432</v>
      </c>
    </row>
    <row r="13" spans="1:2" ht="15" thickBot="1" x14ac:dyDescent="0.4">
      <c r="A13" s="5" t="s">
        <v>64</v>
      </c>
      <c r="B13" s="2">
        <v>5</v>
      </c>
    </row>
    <row r="14" spans="1:2" ht="15" thickBot="1" x14ac:dyDescent="0.4">
      <c r="A14" s="5" t="s">
        <v>47</v>
      </c>
      <c r="B14" s="2">
        <v>8</v>
      </c>
    </row>
    <row r="15" spans="1:2" ht="15" thickBot="1" x14ac:dyDescent="0.4">
      <c r="A15" s="5" t="s">
        <v>49</v>
      </c>
      <c r="B15" s="2">
        <v>27</v>
      </c>
    </row>
    <row r="16" spans="1:2" ht="15" thickBot="1" x14ac:dyDescent="0.4">
      <c r="A16" s="5" t="s">
        <v>12</v>
      </c>
      <c r="B16" s="2">
        <v>677</v>
      </c>
    </row>
    <row r="17" spans="1:2" ht="15" thickBot="1" x14ac:dyDescent="0.4">
      <c r="A17" s="5" t="s">
        <v>27</v>
      </c>
      <c r="B17" s="2">
        <v>330</v>
      </c>
    </row>
    <row r="18" spans="1:2" ht="15" thickBot="1" x14ac:dyDescent="0.4">
      <c r="A18" s="5" t="s">
        <v>41</v>
      </c>
      <c r="B18" s="2">
        <v>34</v>
      </c>
    </row>
    <row r="19" spans="1:2" ht="15" thickBot="1" x14ac:dyDescent="0.4">
      <c r="A19" s="5" t="s">
        <v>45</v>
      </c>
      <c r="B19" s="2">
        <v>55</v>
      </c>
    </row>
    <row r="20" spans="1:2" ht="15" thickBot="1" x14ac:dyDescent="0.4">
      <c r="A20" s="5" t="s">
        <v>38</v>
      </c>
      <c r="B20" s="2">
        <v>94</v>
      </c>
    </row>
    <row r="21" spans="1:2" ht="15" thickBot="1" x14ac:dyDescent="0.4">
      <c r="A21" s="5" t="s">
        <v>14</v>
      </c>
      <c r="B21" s="2">
        <v>806</v>
      </c>
    </row>
    <row r="22" spans="1:2" ht="15" thickBot="1" x14ac:dyDescent="0.4">
      <c r="A22" s="5" t="s">
        <v>39</v>
      </c>
      <c r="B22" s="2">
        <v>19</v>
      </c>
    </row>
    <row r="23" spans="1:2" ht="15" thickBot="1" x14ac:dyDescent="0.4">
      <c r="A23" s="5" t="s">
        <v>26</v>
      </c>
      <c r="B23" s="2">
        <v>206</v>
      </c>
    </row>
    <row r="24" spans="1:2" ht="15" thickBot="1" x14ac:dyDescent="0.4">
      <c r="A24" s="5" t="s">
        <v>17</v>
      </c>
      <c r="B24" s="2">
        <v>686</v>
      </c>
    </row>
    <row r="25" spans="1:2" ht="15" thickBot="1" x14ac:dyDescent="0.4">
      <c r="A25" s="5" t="s">
        <v>11</v>
      </c>
      <c r="B25" s="1">
        <v>1392</v>
      </c>
    </row>
    <row r="26" spans="1:2" ht="15" thickBot="1" x14ac:dyDescent="0.4">
      <c r="A26" s="5" t="s">
        <v>32</v>
      </c>
      <c r="B26" s="2">
        <v>64</v>
      </c>
    </row>
    <row r="27" spans="1:2" ht="15" thickBot="1" x14ac:dyDescent="0.4">
      <c r="A27" s="5" t="s">
        <v>30</v>
      </c>
      <c r="B27" s="2">
        <v>93</v>
      </c>
    </row>
    <row r="28" spans="1:2" ht="15" thickBot="1" x14ac:dyDescent="0.4">
      <c r="A28" s="5" t="s">
        <v>35</v>
      </c>
      <c r="B28" s="2">
        <v>114</v>
      </c>
    </row>
    <row r="29" spans="1:2" ht="15" thickBot="1" x14ac:dyDescent="0.4">
      <c r="A29" s="5" t="s">
        <v>51</v>
      </c>
      <c r="B29" s="2">
        <v>6</v>
      </c>
    </row>
    <row r="30" spans="1:2" ht="15" thickBot="1" x14ac:dyDescent="0.4">
      <c r="A30" s="5" t="s">
        <v>50</v>
      </c>
      <c r="B30" s="2">
        <v>17</v>
      </c>
    </row>
    <row r="31" spans="1:2" ht="15" thickBot="1" x14ac:dyDescent="0.4">
      <c r="A31" s="5" t="s">
        <v>31</v>
      </c>
      <c r="B31" s="2">
        <v>111</v>
      </c>
    </row>
    <row r="32" spans="1:2" ht="15" thickBot="1" x14ac:dyDescent="0.4">
      <c r="A32" s="5" t="s">
        <v>42</v>
      </c>
      <c r="B32" s="2">
        <v>23</v>
      </c>
    </row>
    <row r="33" spans="1:2" ht="15" thickBot="1" x14ac:dyDescent="0.4">
      <c r="A33" s="5" t="s">
        <v>8</v>
      </c>
      <c r="B33" s="1">
        <v>2183</v>
      </c>
    </row>
    <row r="34" spans="1:2" ht="15" thickBot="1" x14ac:dyDescent="0.4">
      <c r="A34" s="5" t="s">
        <v>44</v>
      </c>
      <c r="B34" s="2">
        <v>20</v>
      </c>
    </row>
    <row r="35" spans="1:2" ht="15" thickBot="1" x14ac:dyDescent="0.4">
      <c r="A35" s="5" t="s">
        <v>7</v>
      </c>
      <c r="B35" s="1">
        <v>8627</v>
      </c>
    </row>
    <row r="36" spans="1:2" ht="15" thickBot="1" x14ac:dyDescent="0.4">
      <c r="A36" s="5" t="s">
        <v>24</v>
      </c>
      <c r="B36" s="2">
        <v>87</v>
      </c>
    </row>
    <row r="37" spans="1:2" ht="15" thickBot="1" x14ac:dyDescent="0.4">
      <c r="A37" s="5" t="s">
        <v>53</v>
      </c>
      <c r="B37" s="2">
        <v>7</v>
      </c>
    </row>
    <row r="38" spans="1:2" ht="21.5" thickBot="1" x14ac:dyDescent="0.4">
      <c r="A38" s="5" t="s">
        <v>67</v>
      </c>
      <c r="B38" s="2">
        <v>2</v>
      </c>
    </row>
    <row r="39" spans="1:2" ht="15" thickBot="1" x14ac:dyDescent="0.4">
      <c r="A39" s="5" t="s">
        <v>21</v>
      </c>
      <c r="B39" s="2">
        <v>247</v>
      </c>
    </row>
    <row r="40" spans="1:2" ht="15" thickBot="1" x14ac:dyDescent="0.4">
      <c r="A40" s="5" t="s">
        <v>46</v>
      </c>
      <c r="B40" s="2">
        <v>94</v>
      </c>
    </row>
    <row r="41" spans="1:2" ht="15" thickBot="1" x14ac:dyDescent="0.4">
      <c r="A41" s="5" t="s">
        <v>37</v>
      </c>
      <c r="B41" s="2">
        <v>51</v>
      </c>
    </row>
    <row r="42" spans="1:2" ht="15" thickBot="1" x14ac:dyDescent="0.4">
      <c r="A42" s="5" t="s">
        <v>19</v>
      </c>
      <c r="B42" s="2">
        <v>501</v>
      </c>
    </row>
    <row r="43" spans="1:2" ht="15" thickBot="1" x14ac:dyDescent="0.4">
      <c r="A43" s="5" t="s">
        <v>65</v>
      </c>
      <c r="B43" s="2">
        <v>42</v>
      </c>
    </row>
    <row r="44" spans="1:2" ht="15" thickBot="1" x14ac:dyDescent="0.4">
      <c r="A44" s="5" t="s">
        <v>40</v>
      </c>
      <c r="B44" s="2">
        <v>56</v>
      </c>
    </row>
    <row r="45" spans="1:2" ht="15" thickBot="1" x14ac:dyDescent="0.4">
      <c r="A45" s="5" t="s">
        <v>25</v>
      </c>
      <c r="B45" s="2">
        <v>80</v>
      </c>
    </row>
    <row r="46" spans="1:2" ht="15" thickBot="1" x14ac:dyDescent="0.4">
      <c r="A46" s="5" t="s">
        <v>54</v>
      </c>
      <c r="B46" s="2">
        <v>6</v>
      </c>
    </row>
    <row r="47" spans="1:2" ht="15" thickBot="1" x14ac:dyDescent="0.4">
      <c r="A47" s="5" t="s">
        <v>20</v>
      </c>
      <c r="B47" s="2">
        <v>101</v>
      </c>
    </row>
    <row r="48" spans="1:2" ht="15" thickBot="1" x14ac:dyDescent="0.4">
      <c r="A48" s="5" t="s">
        <v>15</v>
      </c>
      <c r="B48" s="2">
        <v>267</v>
      </c>
    </row>
    <row r="49" spans="1:2" ht="21.5" thickBot="1" x14ac:dyDescent="0.4">
      <c r="A49" s="5" t="s">
        <v>66</v>
      </c>
      <c r="B49" s="2">
        <v>1</v>
      </c>
    </row>
    <row r="50" spans="1:2" ht="15" thickBot="1" x14ac:dyDescent="0.4">
      <c r="A50" s="5" t="s">
        <v>28</v>
      </c>
      <c r="B50" s="2">
        <v>18</v>
      </c>
    </row>
    <row r="51" spans="1:2" ht="15" thickBot="1" x14ac:dyDescent="0.4">
      <c r="A51" s="5" t="s">
        <v>48</v>
      </c>
      <c r="B51" s="2">
        <v>25</v>
      </c>
    </row>
    <row r="52" spans="1:2" ht="15" thickBot="1" x14ac:dyDescent="0.4">
      <c r="A52" s="5" t="s">
        <v>29</v>
      </c>
      <c r="B52" s="2">
        <v>130</v>
      </c>
    </row>
    <row r="53" spans="1:2" ht="15" thickBot="1" x14ac:dyDescent="0.4">
      <c r="A53" s="5" t="s">
        <v>9</v>
      </c>
      <c r="B53" s="2">
        <v>494</v>
      </c>
    </row>
    <row r="54" spans="1:2" ht="15" thickBot="1" x14ac:dyDescent="0.4">
      <c r="A54" s="5" t="s">
        <v>56</v>
      </c>
      <c r="B54" s="2">
        <v>6</v>
      </c>
    </row>
    <row r="55" spans="1:2" ht="15" thickBot="1" x14ac:dyDescent="0.4">
      <c r="A55" s="5" t="s">
        <v>22</v>
      </c>
      <c r="B55" s="2">
        <v>137</v>
      </c>
    </row>
    <row r="56" spans="1:2" ht="15" thickBot="1" x14ac:dyDescent="0.4">
      <c r="A56" s="16" t="s">
        <v>55</v>
      </c>
      <c r="B56" s="17"/>
    </row>
  </sheetData>
  <autoFilter ref="A1:A56" xr:uid="{1D19E26B-1765-4516-BAF0-E2894C03DB8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L11" sqref="L11"/>
    </sheetView>
  </sheetViews>
  <sheetFormatPr defaultRowHeight="12.5" x14ac:dyDescent="0.35"/>
  <cols>
    <col min="1" max="2" width="16.6328125" style="38" bestFit="1" customWidth="1"/>
    <col min="3" max="3" width="10" style="38" bestFit="1" customWidth="1"/>
    <col min="4" max="16384" width="8.7265625" style="38"/>
  </cols>
  <sheetData>
    <row r="1" spans="1:3" ht="13" thickBot="1" x14ac:dyDescent="0.4">
      <c r="A1" s="38" t="s">
        <v>97</v>
      </c>
      <c r="C1" s="38" t="s">
        <v>96</v>
      </c>
    </row>
    <row r="2" spans="1:3" ht="13" thickBot="1" x14ac:dyDescent="0.4">
      <c r="A2" s="38" t="s">
        <v>36</v>
      </c>
      <c r="B2" s="5" t="s">
        <v>36</v>
      </c>
      <c r="C2" s="45">
        <v>93</v>
      </c>
    </row>
    <row r="3" spans="1:3" ht="13" thickBot="1" x14ac:dyDescent="0.4">
      <c r="B3" s="5" t="s">
        <v>52</v>
      </c>
      <c r="C3" s="45">
        <v>8</v>
      </c>
    </row>
    <row r="4" spans="1:3" ht="13" thickBot="1" x14ac:dyDescent="0.4">
      <c r="A4" s="38" t="s">
        <v>33</v>
      </c>
      <c r="B4" s="5" t="s">
        <v>33</v>
      </c>
      <c r="C4" s="45">
        <v>108</v>
      </c>
    </row>
    <row r="5" spans="1:3" ht="13" thickBot="1" x14ac:dyDescent="0.4">
      <c r="A5" s="38" t="s">
        <v>34</v>
      </c>
      <c r="B5" s="5" t="s">
        <v>34</v>
      </c>
      <c r="C5" s="45">
        <v>25</v>
      </c>
    </row>
    <row r="6" spans="1:3" ht="13" thickBot="1" x14ac:dyDescent="0.4">
      <c r="A6" s="38" t="s">
        <v>10</v>
      </c>
      <c r="B6" s="5" t="s">
        <v>10</v>
      </c>
      <c r="C6" s="45">
        <v>633</v>
      </c>
    </row>
    <row r="7" spans="1:3" ht="13" thickBot="1" x14ac:dyDescent="0.4">
      <c r="A7" s="38" t="s">
        <v>18</v>
      </c>
      <c r="B7" s="5" t="s">
        <v>18</v>
      </c>
      <c r="C7" s="45">
        <v>274</v>
      </c>
    </row>
    <row r="8" spans="1:3" ht="13" thickBot="1" x14ac:dyDescent="0.4">
      <c r="A8" s="38" t="s">
        <v>23</v>
      </c>
      <c r="B8" s="5" t="s">
        <v>23</v>
      </c>
      <c r="C8" s="45">
        <v>494</v>
      </c>
    </row>
    <row r="9" spans="1:3" ht="13" thickBot="1" x14ac:dyDescent="0.4">
      <c r="A9" s="38" t="s">
        <v>43</v>
      </c>
      <c r="B9" s="5" t="s">
        <v>43</v>
      </c>
      <c r="C9" s="45">
        <v>33</v>
      </c>
    </row>
    <row r="10" spans="1:3" ht="13" thickBot="1" x14ac:dyDescent="0.4">
      <c r="A10" s="38" t="s">
        <v>95</v>
      </c>
      <c r="B10" s="5" t="s">
        <v>63</v>
      </c>
      <c r="C10" s="45">
        <v>47</v>
      </c>
    </row>
    <row r="11" spans="1:3" ht="13" thickBot="1" x14ac:dyDescent="0.4">
      <c r="A11" s="38" t="s">
        <v>13</v>
      </c>
      <c r="B11" s="5" t="s">
        <v>13</v>
      </c>
      <c r="C11" s="45">
        <v>446</v>
      </c>
    </row>
    <row r="12" spans="1:3" ht="13" thickBot="1" x14ac:dyDescent="0.4">
      <c r="A12" s="38" t="s">
        <v>16</v>
      </c>
      <c r="B12" s="5" t="s">
        <v>16</v>
      </c>
      <c r="C12" s="45">
        <v>432</v>
      </c>
    </row>
    <row r="13" spans="1:3" ht="13" thickBot="1" x14ac:dyDescent="0.4">
      <c r="A13" s="38" t="s">
        <v>64</v>
      </c>
      <c r="B13" s="5" t="s">
        <v>64</v>
      </c>
      <c r="C13" s="45">
        <v>5</v>
      </c>
    </row>
    <row r="14" spans="1:3" ht="13" thickBot="1" x14ac:dyDescent="0.4">
      <c r="B14" s="5" t="s">
        <v>47</v>
      </c>
      <c r="C14" s="45">
        <v>8</v>
      </c>
    </row>
    <row r="15" spans="1:3" ht="13" thickBot="1" x14ac:dyDescent="0.4">
      <c r="A15" s="38" t="s">
        <v>49</v>
      </c>
      <c r="B15" s="5" t="s">
        <v>49</v>
      </c>
      <c r="C15" s="45">
        <v>27</v>
      </c>
    </row>
    <row r="16" spans="1:3" ht="13" thickBot="1" x14ac:dyDescent="0.4">
      <c r="A16" s="38" t="s">
        <v>12</v>
      </c>
      <c r="B16" s="5" t="s">
        <v>12</v>
      </c>
      <c r="C16" s="45">
        <v>677</v>
      </c>
    </row>
    <row r="17" spans="1:3" ht="13" thickBot="1" x14ac:dyDescent="0.4">
      <c r="A17" s="38" t="s">
        <v>27</v>
      </c>
      <c r="B17" s="5" t="s">
        <v>27</v>
      </c>
      <c r="C17" s="45">
        <v>330</v>
      </c>
    </row>
    <row r="18" spans="1:3" ht="13" thickBot="1" x14ac:dyDescent="0.4">
      <c r="A18" s="38" t="s">
        <v>41</v>
      </c>
      <c r="B18" s="5" t="s">
        <v>41</v>
      </c>
      <c r="C18" s="45">
        <v>34</v>
      </c>
    </row>
    <row r="19" spans="1:3" ht="13" thickBot="1" x14ac:dyDescent="0.4">
      <c r="A19" s="38" t="s">
        <v>45</v>
      </c>
      <c r="B19" s="5" t="s">
        <v>45</v>
      </c>
      <c r="C19" s="45">
        <v>55</v>
      </c>
    </row>
    <row r="20" spans="1:3" ht="13" thickBot="1" x14ac:dyDescent="0.4">
      <c r="A20" s="38" t="s">
        <v>38</v>
      </c>
      <c r="B20" s="5" t="s">
        <v>38</v>
      </c>
      <c r="C20" s="45">
        <v>94</v>
      </c>
    </row>
    <row r="21" spans="1:3" ht="13" thickBot="1" x14ac:dyDescent="0.4">
      <c r="A21" s="38" t="s">
        <v>14</v>
      </c>
      <c r="B21" s="5" t="s">
        <v>14</v>
      </c>
      <c r="C21" s="45">
        <v>806</v>
      </c>
    </row>
    <row r="22" spans="1:3" ht="13" thickBot="1" x14ac:dyDescent="0.4">
      <c r="B22" s="5" t="s">
        <v>39</v>
      </c>
      <c r="C22" s="45">
        <v>19</v>
      </c>
    </row>
    <row r="23" spans="1:3" ht="13" thickBot="1" x14ac:dyDescent="0.4">
      <c r="A23" s="38" t="s">
        <v>26</v>
      </c>
      <c r="B23" s="5" t="s">
        <v>26</v>
      </c>
      <c r="C23" s="45">
        <v>206</v>
      </c>
    </row>
    <row r="24" spans="1:3" ht="13" thickBot="1" x14ac:dyDescent="0.4">
      <c r="A24" s="38" t="s">
        <v>17</v>
      </c>
      <c r="B24" s="5" t="s">
        <v>17</v>
      </c>
      <c r="C24" s="45">
        <v>686</v>
      </c>
    </row>
    <row r="25" spans="1:3" ht="13" thickBot="1" x14ac:dyDescent="0.4">
      <c r="A25" s="38" t="s">
        <v>11</v>
      </c>
      <c r="B25" s="5" t="s">
        <v>11</v>
      </c>
      <c r="C25" s="45">
        <v>1392</v>
      </c>
    </row>
    <row r="26" spans="1:3" ht="13" thickBot="1" x14ac:dyDescent="0.4">
      <c r="A26" s="38" t="s">
        <v>32</v>
      </c>
      <c r="B26" s="5" t="s">
        <v>32</v>
      </c>
      <c r="C26" s="45">
        <v>64</v>
      </c>
    </row>
    <row r="27" spans="1:3" ht="13" thickBot="1" x14ac:dyDescent="0.4">
      <c r="A27" s="38" t="s">
        <v>30</v>
      </c>
      <c r="B27" s="5" t="s">
        <v>30</v>
      </c>
      <c r="C27" s="45">
        <v>93</v>
      </c>
    </row>
    <row r="28" spans="1:3" ht="13" thickBot="1" x14ac:dyDescent="0.4">
      <c r="A28" s="38" t="s">
        <v>35</v>
      </c>
      <c r="B28" s="5" t="s">
        <v>35</v>
      </c>
      <c r="C28" s="45">
        <v>114</v>
      </c>
    </row>
    <row r="29" spans="1:3" ht="13" thickBot="1" x14ac:dyDescent="0.4">
      <c r="B29" s="5" t="s">
        <v>51</v>
      </c>
      <c r="C29" s="45">
        <v>6</v>
      </c>
    </row>
    <row r="30" spans="1:3" ht="13" thickBot="1" x14ac:dyDescent="0.4">
      <c r="B30" s="5" t="s">
        <v>50</v>
      </c>
      <c r="C30" s="45">
        <v>17</v>
      </c>
    </row>
    <row r="31" spans="1:3" ht="13" thickBot="1" x14ac:dyDescent="0.4">
      <c r="A31" s="38" t="s">
        <v>31</v>
      </c>
      <c r="B31" s="5" t="s">
        <v>31</v>
      </c>
      <c r="C31" s="45">
        <v>111</v>
      </c>
    </row>
    <row r="32" spans="1:3" ht="13" thickBot="1" x14ac:dyDescent="0.4">
      <c r="A32" s="38" t="s">
        <v>42</v>
      </c>
      <c r="B32" s="5" t="s">
        <v>42</v>
      </c>
      <c r="C32" s="45">
        <v>23</v>
      </c>
    </row>
    <row r="33" spans="1:3" ht="13" thickBot="1" x14ac:dyDescent="0.4">
      <c r="A33" s="38" t="s">
        <v>8</v>
      </c>
      <c r="B33" s="5" t="s">
        <v>8</v>
      </c>
      <c r="C33" s="45">
        <v>2183</v>
      </c>
    </row>
    <row r="34" spans="1:3" ht="13" thickBot="1" x14ac:dyDescent="0.4">
      <c r="A34" s="38" t="s">
        <v>44</v>
      </c>
      <c r="B34" s="5" t="s">
        <v>44</v>
      </c>
      <c r="C34" s="45">
        <v>20</v>
      </c>
    </row>
    <row r="35" spans="1:3" ht="13" thickBot="1" x14ac:dyDescent="0.4">
      <c r="A35" s="38" t="s">
        <v>7</v>
      </c>
      <c r="B35" s="5" t="s">
        <v>7</v>
      </c>
      <c r="C35" s="45">
        <v>8627</v>
      </c>
    </row>
    <row r="36" spans="1:3" ht="13" thickBot="1" x14ac:dyDescent="0.4">
      <c r="A36" s="38" t="s">
        <v>24</v>
      </c>
      <c r="B36" s="5" t="s">
        <v>24</v>
      </c>
      <c r="C36" s="45">
        <v>87</v>
      </c>
    </row>
    <row r="37" spans="1:3" ht="13" thickBot="1" x14ac:dyDescent="0.4">
      <c r="B37" s="5" t="s">
        <v>53</v>
      </c>
      <c r="C37" s="45">
        <v>7</v>
      </c>
    </row>
    <row r="38" spans="1:3" ht="13" thickBot="1" x14ac:dyDescent="0.4">
      <c r="A38" s="38" t="s">
        <v>21</v>
      </c>
      <c r="B38" s="5" t="s">
        <v>21</v>
      </c>
      <c r="C38" s="45">
        <v>247</v>
      </c>
    </row>
    <row r="39" spans="1:3" ht="13" thickBot="1" x14ac:dyDescent="0.4">
      <c r="A39" s="38" t="s">
        <v>46</v>
      </c>
      <c r="B39" s="5" t="s">
        <v>46</v>
      </c>
      <c r="C39" s="45">
        <v>94</v>
      </c>
    </row>
    <row r="40" spans="1:3" ht="13" thickBot="1" x14ac:dyDescent="0.4">
      <c r="A40" s="38" t="s">
        <v>37</v>
      </c>
      <c r="B40" s="5" t="s">
        <v>37</v>
      </c>
      <c r="C40" s="45">
        <v>51</v>
      </c>
    </row>
    <row r="41" spans="1:3" ht="13" thickBot="1" x14ac:dyDescent="0.4">
      <c r="A41" s="38" t="s">
        <v>19</v>
      </c>
      <c r="B41" s="5" t="s">
        <v>19</v>
      </c>
      <c r="C41" s="45">
        <v>501</v>
      </c>
    </row>
    <row r="42" spans="1:3" ht="13" thickBot="1" x14ac:dyDescent="0.4">
      <c r="A42" s="38" t="s">
        <v>65</v>
      </c>
      <c r="B42" s="5" t="s">
        <v>65</v>
      </c>
      <c r="C42" s="45">
        <v>42</v>
      </c>
    </row>
    <row r="43" spans="1:3" ht="13" thickBot="1" x14ac:dyDescent="0.4">
      <c r="B43" s="5" t="s">
        <v>40</v>
      </c>
      <c r="C43" s="45">
        <v>56</v>
      </c>
    </row>
    <row r="44" spans="1:3" ht="13" thickBot="1" x14ac:dyDescent="0.4">
      <c r="A44" s="38" t="s">
        <v>25</v>
      </c>
      <c r="B44" s="5" t="s">
        <v>25</v>
      </c>
      <c r="C44" s="45">
        <v>80</v>
      </c>
    </row>
    <row r="45" spans="1:3" ht="13" thickBot="1" x14ac:dyDescent="0.4">
      <c r="A45" s="38" t="s">
        <v>54</v>
      </c>
      <c r="B45" s="5" t="s">
        <v>54</v>
      </c>
      <c r="C45" s="45">
        <v>6</v>
      </c>
    </row>
    <row r="46" spans="1:3" ht="13" thickBot="1" x14ac:dyDescent="0.4">
      <c r="A46" s="38" t="s">
        <v>20</v>
      </c>
      <c r="B46" s="5" t="s">
        <v>20</v>
      </c>
      <c r="C46" s="45">
        <v>101</v>
      </c>
    </row>
    <row r="47" spans="1:3" ht="13" thickBot="1" x14ac:dyDescent="0.4">
      <c r="A47" s="38" t="s">
        <v>15</v>
      </c>
      <c r="B47" s="5" t="s">
        <v>15</v>
      </c>
      <c r="C47" s="45">
        <v>267</v>
      </c>
    </row>
    <row r="48" spans="1:3" ht="13" thickBot="1" x14ac:dyDescent="0.4">
      <c r="A48" s="38" t="s">
        <v>28</v>
      </c>
      <c r="B48" s="5" t="s">
        <v>28</v>
      </c>
      <c r="C48" s="45">
        <v>18</v>
      </c>
    </row>
    <row r="49" spans="1:3" ht="13" thickBot="1" x14ac:dyDescent="0.4">
      <c r="A49" s="38" t="s">
        <v>48</v>
      </c>
      <c r="B49" s="5" t="s">
        <v>48</v>
      </c>
      <c r="C49" s="45">
        <v>25</v>
      </c>
    </row>
    <row r="50" spans="1:3" ht="13" thickBot="1" x14ac:dyDescent="0.4">
      <c r="A50" s="38" t="s">
        <v>29</v>
      </c>
      <c r="B50" s="5" t="s">
        <v>29</v>
      </c>
      <c r="C50" s="45">
        <v>130</v>
      </c>
    </row>
    <row r="51" spans="1:3" ht="13" thickBot="1" x14ac:dyDescent="0.4">
      <c r="A51" s="38" t="s">
        <v>9</v>
      </c>
      <c r="B51" s="5" t="s">
        <v>9</v>
      </c>
      <c r="C51" s="45">
        <v>494</v>
      </c>
    </row>
    <row r="52" spans="1:3" ht="13" thickBot="1" x14ac:dyDescent="0.4">
      <c r="B52" s="5" t="s">
        <v>56</v>
      </c>
      <c r="C52" s="45">
        <v>6</v>
      </c>
    </row>
    <row r="53" spans="1:3" ht="13" thickBot="1" x14ac:dyDescent="0.4">
      <c r="A53" s="38" t="s">
        <v>22</v>
      </c>
      <c r="B53" s="5" t="s">
        <v>22</v>
      </c>
      <c r="C53" s="45">
        <v>137</v>
      </c>
    </row>
    <row r="54" spans="1:3" ht="13" thickBot="1" x14ac:dyDescent="0.4">
      <c r="A54" s="38" t="s">
        <v>55</v>
      </c>
      <c r="B54" s="16" t="s">
        <v>55</v>
      </c>
      <c r="C54" s="46">
        <v>0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2020-04-12T12:40:14Z</dcterms:modified>
</cp:coreProperties>
</file>