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FF769BA2-3F0B-49E9-9053-50AEC50CCF72}" xr6:coauthVersionLast="45" xr6:coauthVersionMax="45" xr10:uidLastSave="{93A94CCA-8718-4009-8C52-201C3D5480C7}"/>
  <bookViews>
    <workbookView xWindow="6240" yWindow="-21390" windowWidth="24990" windowHeight="184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3" l="1"/>
  <c r="N32" i="3"/>
  <c r="N27" i="3"/>
  <c r="N34" i="3"/>
  <c r="N39" i="3"/>
  <c r="N10" i="3"/>
  <c r="N19" i="3"/>
  <c r="N25" i="3"/>
  <c r="N14" i="3"/>
  <c r="N26" i="3"/>
  <c r="N17" i="3"/>
  <c r="N46" i="3"/>
  <c r="N2" i="3"/>
  <c r="N30" i="3"/>
  <c r="N38" i="3"/>
  <c r="N53" i="3"/>
  <c r="N49" i="3"/>
  <c r="N8" i="3"/>
  <c r="N50" i="3"/>
  <c r="N18" i="3"/>
  <c r="N15" i="3"/>
  <c r="N3" i="3"/>
  <c r="N54" i="3"/>
  <c r="N20" i="3"/>
  <c r="N31" i="3"/>
  <c r="N40" i="3"/>
  <c r="N36" i="3"/>
  <c r="N29" i="3"/>
  <c r="N6" i="3"/>
  <c r="N11" i="3"/>
  <c r="N42" i="3"/>
  <c r="N12" i="3"/>
  <c r="N41" i="3"/>
  <c r="N44" i="3"/>
  <c r="N52" i="3"/>
  <c r="N37" i="3"/>
  <c r="N9" i="3"/>
  <c r="N24" i="3"/>
  <c r="N13" i="3"/>
  <c r="N43" i="3"/>
  <c r="N23" i="3"/>
  <c r="N48" i="3"/>
  <c r="N47" i="3"/>
  <c r="N21" i="3"/>
  <c r="N55" i="3"/>
  <c r="N4" i="3"/>
  <c r="N28" i="3"/>
  <c r="N16" i="3"/>
  <c r="N51" i="3"/>
  <c r="N33" i="3"/>
  <c r="N45" i="3"/>
  <c r="N35" i="3"/>
  <c r="N5" i="3"/>
  <c r="N7" i="3"/>
  <c r="O13" i="3" l="1"/>
  <c r="P13" i="3"/>
  <c r="P2" i="3" l="1"/>
  <c r="P44" i="3"/>
  <c r="P25" i="3"/>
  <c r="P3" i="3"/>
  <c r="P46" i="3"/>
  <c r="P19" i="3"/>
  <c r="P41" i="3"/>
  <c r="P23" i="3"/>
  <c r="P49" i="3"/>
  <c r="P12" i="3"/>
  <c r="P16" i="3"/>
  <c r="P55" i="3"/>
  <c r="P11" i="3"/>
  <c r="P34" i="3"/>
  <c r="P38" i="3"/>
  <c r="P6" i="3"/>
  <c r="P50" i="3"/>
  <c r="P48" i="3"/>
  <c r="P43" i="3"/>
  <c r="P15" i="3"/>
  <c r="P26" i="3"/>
  <c r="P31" i="3"/>
  <c r="P24" i="3"/>
  <c r="P5" i="3"/>
  <c r="P30" i="3"/>
  <c r="P51" i="3"/>
  <c r="P20" i="3"/>
  <c r="P40" i="3"/>
  <c r="P10" i="3"/>
  <c r="P42" i="3"/>
  <c r="P35" i="3"/>
  <c r="P36" i="3"/>
  <c r="P21" i="3"/>
  <c r="P37" i="3"/>
  <c r="P45" i="3"/>
  <c r="P33" i="3"/>
  <c r="P27" i="3"/>
  <c r="P7" i="3"/>
  <c r="P22" i="3"/>
  <c r="P9" i="3"/>
  <c r="P17" i="3"/>
  <c r="P54" i="3"/>
  <c r="P29" i="3"/>
  <c r="P53" i="3"/>
  <c r="P14" i="3"/>
  <c r="P18" i="3"/>
  <c r="P4" i="3"/>
  <c r="P32" i="3"/>
  <c r="P47" i="3"/>
  <c r="P39" i="3"/>
  <c r="P28" i="3"/>
  <c r="P8" i="3"/>
  <c r="P52" i="3"/>
  <c r="O21" i="3"/>
  <c r="Q25" i="3" l="1"/>
  <c r="Q26" i="3"/>
  <c r="Q34" i="3"/>
  <c r="Q41" i="3"/>
  <c r="Q11" i="3"/>
  <c r="Q21" i="3"/>
  <c r="Q3" i="3"/>
  <c r="Q13" i="3"/>
  <c r="Q29" i="3"/>
  <c r="Q22" i="3"/>
  <c r="Q5" i="3"/>
  <c r="Q47" i="3"/>
  <c r="Q52" i="3"/>
  <c r="Q4" i="3"/>
  <c r="Q35" i="3"/>
  <c r="Q32" i="3"/>
  <c r="Q20" i="3"/>
  <c r="Q9" i="3"/>
  <c r="Q16" i="3"/>
  <c r="Q40" i="3"/>
  <c r="Q36" i="3"/>
  <c r="Q51" i="3"/>
  <c r="Q23" i="3"/>
  <c r="Q38" i="3"/>
  <c r="Q42" i="3"/>
  <c r="Q6" i="3"/>
  <c r="Q43" i="3"/>
  <c r="Q10" i="3"/>
  <c r="Q48" i="3"/>
  <c r="Q31" i="3"/>
  <c r="Q46" i="3"/>
  <c r="Q55" i="3"/>
  <c r="Q2" i="3"/>
  <c r="Q45" i="3"/>
  <c r="Q18" i="3"/>
  <c r="Q19" i="3"/>
  <c r="Q50" i="3"/>
  <c r="Q30" i="3"/>
  <c r="Q54" i="3"/>
  <c r="Q49" i="3"/>
  <c r="Q44" i="3"/>
  <c r="Q17" i="3"/>
  <c r="Q33" i="3"/>
  <c r="Q39" i="3"/>
  <c r="Q7" i="3"/>
  <c r="Q53" i="3"/>
  <c r="Q12" i="3"/>
  <c r="Q28" i="3"/>
  <c r="Q27" i="3"/>
  <c r="Q8" i="3"/>
  <c r="Q14" i="3"/>
  <c r="Q24" i="3"/>
  <c r="Q37" i="3"/>
  <c r="Q15" i="3" l="1"/>
  <c r="O11" i="3" l="1"/>
  <c r="O4" i="3"/>
  <c r="O40" i="3"/>
  <c r="O17" i="3"/>
  <c r="O2" i="3"/>
  <c r="O51" i="3"/>
  <c r="O18" i="3"/>
  <c r="O7" i="3"/>
  <c r="O10" i="3"/>
  <c r="O15" i="3"/>
  <c r="O55" i="3"/>
  <c r="O8" i="3"/>
  <c r="O23" i="3"/>
  <c r="O3" i="3"/>
  <c r="O41" i="3"/>
  <c r="O34" i="3"/>
  <c r="O49" i="3"/>
  <c r="O36" i="3"/>
  <c r="O19" i="3"/>
  <c r="O42" i="3"/>
  <c r="O37" i="3"/>
  <c r="O30" i="3"/>
  <c r="O43" i="3"/>
  <c r="O25" i="3"/>
  <c r="O28" i="3"/>
  <c r="O9" i="3"/>
  <c r="O20" i="3"/>
  <c r="O29" i="3"/>
  <c r="O47" i="3"/>
  <c r="O5" i="3"/>
  <c r="O38" i="3"/>
  <c r="O26" i="3"/>
  <c r="O14" i="3"/>
  <c r="O50" i="3"/>
  <c r="O16" i="3"/>
  <c r="O24" i="3"/>
  <c r="O27" i="3"/>
  <c r="O39" i="3"/>
  <c r="O46" i="3"/>
  <c r="O12" i="3"/>
  <c r="O48" i="3"/>
  <c r="O44" i="3"/>
  <c r="O33" i="3"/>
  <c r="O54" i="3"/>
  <c r="O22" i="3"/>
  <c r="O52" i="3"/>
  <c r="O53" i="3"/>
  <c r="O32" i="3"/>
  <c r="O31" i="3"/>
  <c r="O35" i="3"/>
  <c r="O6" i="3"/>
  <c r="O45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<sst xmlns="http://schemas.openxmlformats.org/spreadsheetml/2006/main" count="327" uniqueCount="105">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</sst>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0" t="s">
        <v>67</v>
      </c>
      <c r="Q1" s="60"/>
      <c r="R1" s="60"/>
      <c r="S1" s="4">
        <v>1.4999999999999999E-2</v>
      </c>
      <c r="T1" s="4"/>
      <c r="U1" s="61" t="s">
        <v>76</v>
      </c>
      <c r="V1" s="61"/>
      <c r="W1" s="61"/>
      <c r="X1" s="61"/>
      <c r="Y1" s="6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807578</v>
      </c>
      <c r="D5" s="2"/>
      <c r="E5" s="1">
        <v>15587</v>
      </c>
      <c r="F5" s="58">
        <v>1</v>
      </c>
      <c r="G5" s="1">
        <v>411134</v>
      </c>
      <c r="H5" s="1">
        <v>380857</v>
      </c>
      <c r="I5" s="1">
        <v>20439</v>
      </c>
      <c r="J5" s="2">
        <v>394</v>
      </c>
      <c r="K5" s="1">
        <v>14182730</v>
      </c>
      <c r="L5" s="1">
        <v>358945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768869</v>
      </c>
      <c r="D6" s="2"/>
      <c r="E6" s="1">
        <v>15826</v>
      </c>
      <c r="F6" s="2"/>
      <c r="G6" s="1">
        <v>663408</v>
      </c>
      <c r="H6" s="1">
        <v>89635</v>
      </c>
      <c r="I6" s="1">
        <v>26516</v>
      </c>
      <c r="J6" s="2">
        <v>546</v>
      </c>
      <c r="K6" s="1">
        <v>6474426</v>
      </c>
      <c r="L6" s="1">
        <v>223288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698682</v>
      </c>
      <c r="D7" s="2"/>
      <c r="E7" s="1">
        <v>14023</v>
      </c>
      <c r="F7" s="2"/>
      <c r="G7" s="1">
        <v>276975</v>
      </c>
      <c r="H7" s="1">
        <v>407684</v>
      </c>
      <c r="I7" s="1">
        <v>32531</v>
      </c>
      <c r="J7" s="2">
        <v>653</v>
      </c>
      <c r="K7" s="1">
        <v>5242163</v>
      </c>
      <c r="L7" s="1">
        <v>244074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488970</v>
      </c>
      <c r="D8" s="2"/>
      <c r="E8" s="1">
        <v>33206</v>
      </c>
      <c r="F8" s="2"/>
      <c r="G8" s="1">
        <v>391607</v>
      </c>
      <c r="H8" s="1">
        <v>64157</v>
      </c>
      <c r="I8" s="1">
        <v>25135</v>
      </c>
      <c r="J8" s="1">
        <v>1707</v>
      </c>
      <c r="K8" s="1">
        <v>10423416</v>
      </c>
      <c r="L8" s="1">
        <v>535810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313873</v>
      </c>
      <c r="D9" s="2"/>
      <c r="E9" s="1">
        <v>6914</v>
      </c>
      <c r="F9" s="2"/>
      <c r="G9" s="1">
        <v>87051</v>
      </c>
      <c r="H9" s="1">
        <v>219908</v>
      </c>
      <c r="I9" s="1">
        <v>29562</v>
      </c>
      <c r="J9" s="2">
        <v>651</v>
      </c>
      <c r="K9" s="1">
        <v>3171910</v>
      </c>
      <c r="L9" s="1">
        <v>298746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288815</v>
      </c>
      <c r="D10" s="2"/>
      <c r="E10" s="1">
        <v>8832</v>
      </c>
      <c r="F10" s="2"/>
      <c r="G10" s="1">
        <v>206112</v>
      </c>
      <c r="H10" s="1">
        <v>73871</v>
      </c>
      <c r="I10" s="1">
        <v>22792</v>
      </c>
      <c r="J10" s="2">
        <v>697</v>
      </c>
      <c r="K10" s="1">
        <v>5428688</v>
      </c>
      <c r="L10" s="1">
        <v>428406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216826</v>
      </c>
      <c r="D11" s="2"/>
      <c r="E11" s="1">
        <v>5622</v>
      </c>
      <c r="F11" s="2"/>
      <c r="G11" s="1">
        <v>34730</v>
      </c>
      <c r="H11" s="1">
        <v>176474</v>
      </c>
      <c r="I11" s="1">
        <v>29789</v>
      </c>
      <c r="J11" s="2">
        <v>772</v>
      </c>
      <c r="K11" s="1">
        <v>1724697</v>
      </c>
      <c r="L11" s="1">
        <v>236951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206611</v>
      </c>
      <c r="D12" s="2"/>
      <c r="E12" s="1">
        <v>16221</v>
      </c>
      <c r="F12" s="2"/>
      <c r="G12" s="1">
        <v>170169</v>
      </c>
      <c r="H12" s="1">
        <v>20221</v>
      </c>
      <c r="I12" s="1">
        <v>23261</v>
      </c>
      <c r="J12" s="1">
        <v>1826</v>
      </c>
      <c r="K12" s="1">
        <v>3512568</v>
      </c>
      <c r="L12" s="1">
        <v>395462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206090</v>
      </c>
      <c r="D13" s="2"/>
      <c r="E13" s="1">
        <v>3440</v>
      </c>
      <c r="F13" s="2"/>
      <c r="G13" s="1">
        <v>176422</v>
      </c>
      <c r="H13" s="1">
        <v>26228</v>
      </c>
      <c r="I13" s="1">
        <v>19650</v>
      </c>
      <c r="J13" s="2">
        <v>328</v>
      </c>
      <c r="K13" s="1">
        <v>2943144</v>
      </c>
      <c r="L13" s="1">
        <v>280618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190891</v>
      </c>
      <c r="D14" s="2"/>
      <c r="E14" s="1">
        <v>2374</v>
      </c>
      <c r="F14" s="2"/>
      <c r="G14" s="1">
        <v>174044</v>
      </c>
      <c r="H14" s="1">
        <v>14473</v>
      </c>
      <c r="I14" s="1">
        <v>27952</v>
      </c>
      <c r="J14" s="2">
        <v>348</v>
      </c>
      <c r="K14" s="1">
        <v>2782844</v>
      </c>
      <c r="L14" s="1">
        <v>407493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163928</v>
      </c>
      <c r="D15" s="2"/>
      <c r="E15" s="1">
        <v>5444</v>
      </c>
      <c r="F15" s="2"/>
      <c r="G15" s="1">
        <v>149640</v>
      </c>
      <c r="H15" s="1">
        <v>8844</v>
      </c>
      <c r="I15" s="1">
        <v>35262</v>
      </c>
      <c r="J15" s="1">
        <v>1171</v>
      </c>
      <c r="K15" s="1">
        <v>2254841</v>
      </c>
      <c r="L15" s="1">
        <v>485038</v>
      </c>
      <c r="M15" s="1">
        <v>4648794</v>
      </c>
      <c r="N15" s="5"/>
      <c r="O15" s="6"/>
      <c r="P15" s="5"/>
    </row>
    <row r="16" spans="1:26" ht="15" thickBot="1" x14ac:dyDescent="0.4">
      <c r="A16" s="43">
        <v>12</v>
      </c>
      <c r="B16" s="41" t="s">
        <v>19</v>
      </c>
      <c r="C16" s="1">
        <v>159937</v>
      </c>
      <c r="D16" s="2"/>
      <c r="E16" s="1">
        <v>8185</v>
      </c>
      <c r="F16" s="2"/>
      <c r="G16" s="1">
        <v>127290</v>
      </c>
      <c r="H16" s="1">
        <v>24462</v>
      </c>
      <c r="I16" s="1">
        <v>12493</v>
      </c>
      <c r="J16" s="2">
        <v>639</v>
      </c>
      <c r="K16" s="1">
        <v>1980685</v>
      </c>
      <c r="L16" s="1">
        <v>154717</v>
      </c>
      <c r="M16" s="1">
        <v>12801989</v>
      </c>
      <c r="N16" s="5"/>
      <c r="O16" s="6"/>
      <c r="P16" s="5"/>
    </row>
    <row r="17" spans="1:16" ht="15" thickBot="1" x14ac:dyDescent="0.4">
      <c r="A17" s="43">
        <v>13</v>
      </c>
      <c r="B17" s="41" t="s">
        <v>36</v>
      </c>
      <c r="C17" s="1">
        <v>151591</v>
      </c>
      <c r="D17" s="2"/>
      <c r="E17" s="1">
        <v>2501</v>
      </c>
      <c r="F17" s="2"/>
      <c r="G17" s="1">
        <v>64583</v>
      </c>
      <c r="H17" s="1">
        <v>84507</v>
      </c>
      <c r="I17" s="1">
        <v>30917</v>
      </c>
      <c r="J17" s="2">
        <v>510</v>
      </c>
      <c r="K17" s="1">
        <v>1162732</v>
      </c>
      <c r="L17" s="1">
        <v>237138</v>
      </c>
      <c r="M17" s="1">
        <v>4903185</v>
      </c>
      <c r="N17" s="6"/>
      <c r="O17" s="6"/>
      <c r="P17" s="5"/>
    </row>
    <row r="18" spans="1:16" ht="15" thickBot="1" x14ac:dyDescent="0.4">
      <c r="A18" s="43">
        <v>14</v>
      </c>
      <c r="B18" s="41" t="s">
        <v>21</v>
      </c>
      <c r="C18" s="1">
        <v>150131</v>
      </c>
      <c r="D18" s="2"/>
      <c r="E18" s="1">
        <v>4753</v>
      </c>
      <c r="F18" s="2"/>
      <c r="G18" s="1">
        <v>129498</v>
      </c>
      <c r="H18" s="1">
        <v>15880</v>
      </c>
      <c r="I18" s="1">
        <v>12844</v>
      </c>
      <c r="J18" s="2">
        <v>407</v>
      </c>
      <c r="K18" s="1">
        <v>3025649</v>
      </c>
      <c r="L18" s="1">
        <v>258844</v>
      </c>
      <c r="M18" s="1">
        <v>11689100</v>
      </c>
      <c r="N18" s="5"/>
      <c r="O18" s="6"/>
      <c r="P18" s="34"/>
    </row>
    <row r="19" spans="1:16" ht="15" thickBot="1" x14ac:dyDescent="0.4">
      <c r="A19" s="43">
        <v>15</v>
      </c>
      <c r="B19" s="41" t="s">
        <v>29</v>
      </c>
      <c r="C19" s="1">
        <v>145408</v>
      </c>
      <c r="D19" s="2"/>
      <c r="E19" s="1">
        <v>3144</v>
      </c>
      <c r="F19" s="2"/>
      <c r="G19" s="1">
        <v>17255</v>
      </c>
      <c r="H19" s="1">
        <v>125009</v>
      </c>
      <c r="I19" s="1">
        <v>17036</v>
      </c>
      <c r="J19" s="2">
        <v>368</v>
      </c>
      <c r="K19" s="1">
        <v>2140446</v>
      </c>
      <c r="L19" s="1">
        <v>250769</v>
      </c>
      <c r="M19" s="1">
        <v>8535519</v>
      </c>
      <c r="N19" s="5"/>
      <c r="O19" s="6"/>
    </row>
    <row r="20" spans="1:16" ht="15" thickBot="1" x14ac:dyDescent="0.4">
      <c r="A20" s="43">
        <v>16</v>
      </c>
      <c r="B20" s="41" t="s">
        <v>25</v>
      </c>
      <c r="C20" s="1">
        <v>145273</v>
      </c>
      <c r="D20" s="2"/>
      <c r="E20" s="1">
        <v>3323</v>
      </c>
      <c r="F20" s="2"/>
      <c r="G20" s="1">
        <v>69629</v>
      </c>
      <c r="H20" s="1">
        <v>72321</v>
      </c>
      <c r="I20" s="1">
        <v>28215</v>
      </c>
      <c r="J20" s="2">
        <v>645</v>
      </c>
      <c r="K20" s="1">
        <v>1352583</v>
      </c>
      <c r="L20" s="1">
        <v>262703</v>
      </c>
      <c r="M20" s="1">
        <v>5148714</v>
      </c>
      <c r="N20" s="5"/>
      <c r="O20" s="6"/>
    </row>
    <row r="21" spans="1:16" ht="15" thickBot="1" x14ac:dyDescent="0.4">
      <c r="A21" s="43">
        <v>17</v>
      </c>
      <c r="B21" s="41" t="s">
        <v>11</v>
      </c>
      <c r="C21" s="1">
        <v>134373</v>
      </c>
      <c r="D21" s="2"/>
      <c r="E21" s="1">
        <v>7044</v>
      </c>
      <c r="F21" s="2"/>
      <c r="G21" s="1">
        <v>90216</v>
      </c>
      <c r="H21" s="1">
        <v>37113</v>
      </c>
      <c r="I21" s="1">
        <v>13455</v>
      </c>
      <c r="J21" s="2">
        <v>705</v>
      </c>
      <c r="K21" s="1">
        <v>3869764</v>
      </c>
      <c r="L21" s="1">
        <v>387486</v>
      </c>
      <c r="M21" s="1">
        <v>9986857</v>
      </c>
      <c r="N21" s="5"/>
      <c r="O21" s="6"/>
    </row>
    <row r="22" spans="1:16" ht="15" thickBot="1" x14ac:dyDescent="0.4">
      <c r="A22" s="43">
        <v>18</v>
      </c>
      <c r="B22" s="41" t="s">
        <v>17</v>
      </c>
      <c r="C22" s="1">
        <v>130050</v>
      </c>
      <c r="D22" s="2"/>
      <c r="E22" s="1">
        <v>9391</v>
      </c>
      <c r="F22" s="2"/>
      <c r="G22" s="1">
        <v>111479</v>
      </c>
      <c r="H22" s="1">
        <v>9180</v>
      </c>
      <c r="I22" s="1">
        <v>18868</v>
      </c>
      <c r="J22" s="1">
        <v>1362</v>
      </c>
      <c r="K22" s="1">
        <v>2420292</v>
      </c>
      <c r="L22" s="1">
        <v>351148</v>
      </c>
      <c r="M22" s="1">
        <v>6892503</v>
      </c>
      <c r="N22" s="6"/>
      <c r="O22" s="6"/>
    </row>
    <row r="23" spans="1:16" ht="15" thickBot="1" x14ac:dyDescent="0.4">
      <c r="A23" s="43">
        <v>19</v>
      </c>
      <c r="B23" s="41" t="s">
        <v>35</v>
      </c>
      <c r="C23" s="1">
        <v>125329</v>
      </c>
      <c r="D23" s="2"/>
      <c r="E23" s="1">
        <v>2163</v>
      </c>
      <c r="F23" s="2"/>
      <c r="G23" s="1">
        <v>20036</v>
      </c>
      <c r="H23" s="1">
        <v>103130</v>
      </c>
      <c r="I23" s="1">
        <v>20420</v>
      </c>
      <c r="J23" s="2">
        <v>352</v>
      </c>
      <c r="K23" s="1">
        <v>1363262</v>
      </c>
      <c r="L23" s="1">
        <v>222123</v>
      </c>
      <c r="M23" s="1">
        <v>6137428</v>
      </c>
      <c r="N23" s="5"/>
      <c r="O23" s="6"/>
    </row>
    <row r="24" spans="1:16" ht="15" thickBot="1" x14ac:dyDescent="0.4">
      <c r="A24" s="43">
        <v>20</v>
      </c>
      <c r="B24" s="41" t="s">
        <v>26</v>
      </c>
      <c r="C24" s="1">
        <v>122972</v>
      </c>
      <c r="D24" s="2"/>
      <c r="E24" s="1">
        <v>3925</v>
      </c>
      <c r="F24" s="2"/>
      <c r="G24" s="1">
        <v>7458</v>
      </c>
      <c r="H24" s="1">
        <v>111589</v>
      </c>
      <c r="I24" s="1">
        <v>20340</v>
      </c>
      <c r="J24" s="2">
        <v>649</v>
      </c>
      <c r="K24" s="1">
        <v>2525658</v>
      </c>
      <c r="L24" s="1">
        <v>417762</v>
      </c>
      <c r="M24" s="1">
        <v>6045680</v>
      </c>
      <c r="N24" s="6"/>
      <c r="O24" s="6"/>
    </row>
    <row r="25" spans="1:16" ht="15" thickBot="1" x14ac:dyDescent="0.4">
      <c r="A25" s="43">
        <v>21</v>
      </c>
      <c r="B25" s="41" t="s">
        <v>27</v>
      </c>
      <c r="C25" s="1">
        <v>116549</v>
      </c>
      <c r="D25" s="2"/>
      <c r="E25" s="1">
        <v>3577</v>
      </c>
      <c r="F25" s="2"/>
      <c r="G25" s="1">
        <v>92306</v>
      </c>
      <c r="H25" s="1">
        <v>20666</v>
      </c>
      <c r="I25" s="1">
        <v>17312</v>
      </c>
      <c r="J25" s="2">
        <v>531</v>
      </c>
      <c r="K25" s="1">
        <v>1989928</v>
      </c>
      <c r="L25" s="1">
        <v>295583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113645</v>
      </c>
      <c r="D26" s="2"/>
      <c r="E26" s="1">
        <v>1281</v>
      </c>
      <c r="F26" s="2"/>
      <c r="G26" s="1">
        <v>94094</v>
      </c>
      <c r="H26" s="1">
        <v>18270</v>
      </c>
      <c r="I26" s="1">
        <v>19518</v>
      </c>
      <c r="J26" s="2">
        <v>220</v>
      </c>
      <c r="K26" s="1">
        <v>1507057</v>
      </c>
      <c r="L26" s="1">
        <v>258836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96677</v>
      </c>
      <c r="D27" s="2"/>
      <c r="E27" s="1">
        <v>2911</v>
      </c>
      <c r="F27" s="2"/>
      <c r="G27" s="1">
        <v>85327</v>
      </c>
      <c r="H27" s="1">
        <v>8439</v>
      </c>
      <c r="I27" s="1">
        <v>32484</v>
      </c>
      <c r="J27" s="2">
        <v>978</v>
      </c>
      <c r="K27" s="1">
        <v>817371</v>
      </c>
      <c r="L27" s="1">
        <v>274640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95659</v>
      </c>
      <c r="D28" s="2"/>
      <c r="E28" s="1">
        <v>2056</v>
      </c>
      <c r="F28" s="2"/>
      <c r="G28" s="1">
        <v>85259</v>
      </c>
      <c r="H28" s="1">
        <v>8344</v>
      </c>
      <c r="I28" s="1">
        <v>16962</v>
      </c>
      <c r="J28" s="2">
        <v>365</v>
      </c>
      <c r="K28" s="1">
        <v>1954715</v>
      </c>
      <c r="L28" s="1">
        <v>346603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88336</v>
      </c>
      <c r="D29" s="2"/>
      <c r="E29" s="1">
        <v>2100</v>
      </c>
      <c r="F29" s="2"/>
      <c r="G29" s="1">
        <v>41995</v>
      </c>
      <c r="H29" s="1">
        <v>44241</v>
      </c>
      <c r="I29" s="1">
        <v>11600</v>
      </c>
      <c r="J29" s="2">
        <v>276</v>
      </c>
      <c r="K29" s="1">
        <v>1820623</v>
      </c>
      <c r="L29" s="1">
        <v>239087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86088</v>
      </c>
      <c r="D30" s="59">
        <v>501</v>
      </c>
      <c r="E30" s="1">
        <v>1314</v>
      </c>
      <c r="F30" s="58">
        <v>2</v>
      </c>
      <c r="G30" s="1">
        <v>65766</v>
      </c>
      <c r="H30" s="1">
        <v>19008</v>
      </c>
      <c r="I30" s="1">
        <v>27286</v>
      </c>
      <c r="J30" s="2">
        <v>416</v>
      </c>
      <c r="K30" s="1">
        <v>776640</v>
      </c>
      <c r="L30" s="1">
        <v>246156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83510</v>
      </c>
      <c r="D31" s="2"/>
      <c r="E31" s="1">
        <v>1004</v>
      </c>
      <c r="F31" s="2"/>
      <c r="G31" s="1">
        <v>69754</v>
      </c>
      <c r="H31" s="1">
        <v>12752</v>
      </c>
      <c r="I31" s="1">
        <v>21105</v>
      </c>
      <c r="J31" s="2">
        <v>254</v>
      </c>
      <c r="K31" s="1">
        <v>1172554</v>
      </c>
      <c r="L31" s="1">
        <v>296326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80755</v>
      </c>
      <c r="D32" s="2"/>
      <c r="E32" s="1">
        <v>1285</v>
      </c>
      <c r="F32" s="2"/>
      <c r="G32" s="1">
        <v>72051</v>
      </c>
      <c r="H32" s="1">
        <v>7419</v>
      </c>
      <c r="I32" s="1">
        <v>26760</v>
      </c>
      <c r="J32" s="2">
        <v>426</v>
      </c>
      <c r="K32" s="1">
        <v>944159</v>
      </c>
      <c r="L32" s="1">
        <v>312863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78355</v>
      </c>
      <c r="D33" s="2"/>
      <c r="E33" s="1">
        <v>1582</v>
      </c>
      <c r="F33" s="2"/>
      <c r="G33" s="1">
        <v>53336</v>
      </c>
      <c r="H33" s="1">
        <v>23437</v>
      </c>
      <c r="I33" s="1">
        <v>25439</v>
      </c>
      <c r="J33" s="2">
        <v>514</v>
      </c>
      <c r="K33" s="1">
        <v>1026486</v>
      </c>
      <c r="L33" s="1">
        <v>333258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69547</v>
      </c>
      <c r="D34" s="2"/>
      <c r="E34" s="2">
        <v>448</v>
      </c>
      <c r="F34" s="2"/>
      <c r="G34" s="1">
        <v>53806</v>
      </c>
      <c r="H34" s="1">
        <v>15293</v>
      </c>
      <c r="I34" s="1">
        <v>21693</v>
      </c>
      <c r="J34" s="2">
        <v>140</v>
      </c>
      <c r="K34" s="1">
        <v>1037414</v>
      </c>
      <c r="L34" s="1">
        <v>323589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68510</v>
      </c>
      <c r="D35" s="2"/>
      <c r="E35" s="1">
        <v>2040</v>
      </c>
      <c r="F35" s="2"/>
      <c r="G35" s="1">
        <v>30580</v>
      </c>
      <c r="H35" s="1">
        <v>35890</v>
      </c>
      <c r="I35" s="1">
        <v>11897</v>
      </c>
      <c r="J35" s="2">
        <v>354</v>
      </c>
      <c r="K35" s="1">
        <v>878021</v>
      </c>
      <c r="L35" s="1">
        <v>152468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66036</v>
      </c>
      <c r="D36" s="2"/>
      <c r="E36" s="1">
        <v>1154</v>
      </c>
      <c r="F36" s="2"/>
      <c r="G36" s="1">
        <v>11750</v>
      </c>
      <c r="H36" s="1">
        <v>53132</v>
      </c>
      <c r="I36" s="1">
        <v>14781</v>
      </c>
      <c r="J36" s="2">
        <v>258</v>
      </c>
      <c r="K36" s="1">
        <v>1354927</v>
      </c>
      <c r="L36" s="1">
        <v>303274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57809</v>
      </c>
      <c r="D37" s="2"/>
      <c r="E37" s="2">
        <v>639</v>
      </c>
      <c r="F37" s="2"/>
      <c r="G37" s="1">
        <v>44170</v>
      </c>
      <c r="H37" s="1">
        <v>13000</v>
      </c>
      <c r="I37" s="1">
        <v>19843</v>
      </c>
      <c r="J37" s="2">
        <v>219</v>
      </c>
      <c r="K37" s="1">
        <v>502770</v>
      </c>
      <c r="L37" s="1">
        <v>172577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56587</v>
      </c>
      <c r="D38" s="2"/>
      <c r="E38" s="1">
        <v>4501</v>
      </c>
      <c r="F38" s="2"/>
      <c r="G38" s="1">
        <v>41822</v>
      </c>
      <c r="H38" s="1">
        <v>10264</v>
      </c>
      <c r="I38" s="1">
        <v>15872</v>
      </c>
      <c r="J38" s="1">
        <v>1262</v>
      </c>
      <c r="K38" s="1">
        <v>1516780</v>
      </c>
      <c r="L38" s="1">
        <v>425430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43596</v>
      </c>
      <c r="D39" s="2"/>
      <c r="E39" s="2">
        <v>469</v>
      </c>
      <c r="F39" s="2"/>
      <c r="G39" s="1">
        <v>32584</v>
      </c>
      <c r="H39" s="1">
        <v>10543</v>
      </c>
      <c r="I39" s="1">
        <v>22537</v>
      </c>
      <c r="J39" s="2">
        <v>242</v>
      </c>
      <c r="K39" s="1">
        <v>445434</v>
      </c>
      <c r="L39" s="1">
        <v>230269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40296</v>
      </c>
      <c r="D40" s="2"/>
      <c r="E40" s="2">
        <v>460</v>
      </c>
      <c r="F40" s="2"/>
      <c r="G40" s="1">
        <v>21468</v>
      </c>
      <c r="H40" s="1">
        <v>18368</v>
      </c>
      <c r="I40" s="1">
        <v>22549</v>
      </c>
      <c r="J40" s="2">
        <v>257</v>
      </c>
      <c r="K40" s="1">
        <v>301206</v>
      </c>
      <c r="L40" s="1">
        <v>168548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32581</v>
      </c>
      <c r="D41" s="2"/>
      <c r="E41" s="2">
        <v>546</v>
      </c>
      <c r="F41" s="2"/>
      <c r="G41" s="1">
        <v>5490</v>
      </c>
      <c r="H41" s="1">
        <v>26545</v>
      </c>
      <c r="I41" s="1">
        <v>7725</v>
      </c>
      <c r="J41" s="2">
        <v>129</v>
      </c>
      <c r="K41" s="1">
        <v>668671</v>
      </c>
      <c r="L41" s="1">
        <v>158538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28692</v>
      </c>
      <c r="D42" s="2"/>
      <c r="E42" s="2">
        <v>870</v>
      </c>
      <c r="F42" s="2"/>
      <c r="G42" s="1">
        <v>16211</v>
      </c>
      <c r="H42" s="1">
        <v>11611</v>
      </c>
      <c r="I42" s="1">
        <v>13684</v>
      </c>
      <c r="J42" s="2">
        <v>415</v>
      </c>
      <c r="K42" s="1">
        <v>899937</v>
      </c>
      <c r="L42" s="1">
        <v>429190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24181</v>
      </c>
      <c r="D43" s="2"/>
      <c r="E43" s="1">
        <v>1107</v>
      </c>
      <c r="F43" s="2"/>
      <c r="G43" s="1">
        <v>2278</v>
      </c>
      <c r="H43" s="1">
        <v>20796</v>
      </c>
      <c r="I43" s="1">
        <v>22826</v>
      </c>
      <c r="J43" s="1">
        <v>1045</v>
      </c>
      <c r="K43" s="1">
        <v>727469</v>
      </c>
      <c r="L43" s="1">
        <v>686705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21133</v>
      </c>
      <c r="D44" s="2"/>
      <c r="E44" s="2">
        <v>218</v>
      </c>
      <c r="F44" s="2"/>
      <c r="G44" s="1">
        <v>17173</v>
      </c>
      <c r="H44" s="1">
        <v>3742</v>
      </c>
      <c r="I44" s="1">
        <v>23888</v>
      </c>
      <c r="J44" s="2">
        <v>246</v>
      </c>
      <c r="K44" s="1">
        <v>186134</v>
      </c>
      <c r="L44" s="1">
        <v>210402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20380</v>
      </c>
      <c r="D45" s="2"/>
      <c r="E45" s="2">
        <v>227</v>
      </c>
      <c r="F45" s="2"/>
      <c r="G45" s="1">
        <v>16481</v>
      </c>
      <c r="H45" s="1">
        <v>3672</v>
      </c>
      <c r="I45" s="1">
        <v>26743</v>
      </c>
      <c r="J45" s="2">
        <v>298</v>
      </c>
      <c r="K45" s="1">
        <v>236229</v>
      </c>
      <c r="L45" s="1">
        <v>309987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20156</v>
      </c>
      <c r="D46" s="2"/>
      <c r="E46" s="2">
        <v>633</v>
      </c>
      <c r="F46" s="2"/>
      <c r="G46" s="1">
        <v>10541</v>
      </c>
      <c r="H46" s="1">
        <v>8982</v>
      </c>
      <c r="I46" s="1">
        <v>20699</v>
      </c>
      <c r="J46" s="2">
        <v>650</v>
      </c>
      <c r="K46" s="1">
        <v>279346</v>
      </c>
      <c r="L46" s="1">
        <v>286872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63</v>
      </c>
      <c r="C47" s="1">
        <v>15215</v>
      </c>
      <c r="D47" s="2"/>
      <c r="E47" s="2">
        <v>624</v>
      </c>
      <c r="F47" s="2"/>
      <c r="G47" s="1">
        <v>12029</v>
      </c>
      <c r="H47" s="1">
        <v>2562</v>
      </c>
      <c r="I47" s="1">
        <v>21559</v>
      </c>
      <c r="J47" s="2">
        <v>884</v>
      </c>
      <c r="K47" s="1">
        <v>377979</v>
      </c>
      <c r="L47" s="1">
        <v>535571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15158</v>
      </c>
      <c r="D48" s="2"/>
      <c r="E48" s="2">
        <v>332</v>
      </c>
      <c r="F48" s="2"/>
      <c r="G48" s="1">
        <v>11121</v>
      </c>
      <c r="H48" s="1">
        <v>3705</v>
      </c>
      <c r="I48" s="1">
        <v>8458</v>
      </c>
      <c r="J48" s="2">
        <v>185</v>
      </c>
      <c r="K48" s="1">
        <v>541883</v>
      </c>
      <c r="L48" s="1">
        <v>302365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12018</v>
      </c>
      <c r="D49" s="2"/>
      <c r="E49" s="2">
        <v>131</v>
      </c>
      <c r="F49" s="2"/>
      <c r="G49" s="1">
        <v>10126</v>
      </c>
      <c r="H49" s="1">
        <v>1761</v>
      </c>
      <c r="I49" s="1">
        <v>8488</v>
      </c>
      <c r="J49" s="2">
        <v>93</v>
      </c>
      <c r="K49" s="1">
        <v>406092</v>
      </c>
      <c r="L49" s="1">
        <v>286814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11907</v>
      </c>
      <c r="D50" s="2"/>
      <c r="E50" s="2">
        <v>171</v>
      </c>
      <c r="F50" s="2"/>
      <c r="G50" s="1">
        <v>8749</v>
      </c>
      <c r="H50" s="1">
        <v>2987</v>
      </c>
      <c r="I50" s="1">
        <v>11141</v>
      </c>
      <c r="J50" s="2">
        <v>160</v>
      </c>
      <c r="K50" s="1">
        <v>329285</v>
      </c>
      <c r="L50" s="1">
        <v>308095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8121</v>
      </c>
      <c r="D51" s="2"/>
      <c r="E51" s="2">
        <v>439</v>
      </c>
      <c r="F51" s="2"/>
      <c r="G51" s="1">
        <v>7379</v>
      </c>
      <c r="H51" s="2">
        <v>303</v>
      </c>
      <c r="I51" s="1">
        <v>5973</v>
      </c>
      <c r="J51" s="2">
        <v>323</v>
      </c>
      <c r="K51" s="1">
        <v>296361</v>
      </c>
      <c r="L51" s="1">
        <v>217959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7367</v>
      </c>
      <c r="D52" s="2"/>
      <c r="E52" s="2">
        <v>52</v>
      </c>
      <c r="F52" s="2"/>
      <c r="G52" s="1">
        <v>2965</v>
      </c>
      <c r="H52" s="1">
        <v>4350</v>
      </c>
      <c r="I52" s="1">
        <v>10070</v>
      </c>
      <c r="J52" s="2">
        <v>71</v>
      </c>
      <c r="K52" s="1">
        <v>442869</v>
      </c>
      <c r="L52" s="1">
        <v>605389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5465</v>
      </c>
      <c r="D53" s="2"/>
      <c r="E53" s="2">
        <v>50</v>
      </c>
      <c r="F53" s="2"/>
      <c r="G53" s="1">
        <v>4479</v>
      </c>
      <c r="H53" s="2">
        <v>936</v>
      </c>
      <c r="I53" s="1">
        <v>9443</v>
      </c>
      <c r="J53" s="2">
        <v>86</v>
      </c>
      <c r="K53" s="1">
        <v>155082</v>
      </c>
      <c r="L53" s="1">
        <v>267956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5260</v>
      </c>
      <c r="D54" s="2"/>
      <c r="E54" s="2">
        <v>140</v>
      </c>
      <c r="F54" s="2"/>
      <c r="G54" s="1">
        <v>4538</v>
      </c>
      <c r="H54" s="2">
        <v>582</v>
      </c>
      <c r="I54" s="1">
        <v>3913</v>
      </c>
      <c r="J54" s="2">
        <v>104</v>
      </c>
      <c r="K54" s="1">
        <v>422560</v>
      </c>
      <c r="L54" s="1">
        <v>314355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1739</v>
      </c>
      <c r="D55" s="2"/>
      <c r="E55" s="2">
        <v>58</v>
      </c>
      <c r="F55" s="2"/>
      <c r="G55" s="1">
        <v>1580</v>
      </c>
      <c r="H55" s="2">
        <v>101</v>
      </c>
      <c r="I55" s="1">
        <v>2787</v>
      </c>
      <c r="J55" s="2">
        <v>93</v>
      </c>
      <c r="K55" s="1">
        <v>160276</v>
      </c>
      <c r="L55" s="1">
        <v>256857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45413</v>
      </c>
      <c r="D56" s="2"/>
      <c r="E56" s="2">
        <v>642</v>
      </c>
      <c r="F56" s="2"/>
      <c r="G56" s="2" t="s">
        <v>104</v>
      </c>
      <c r="H56" s="2" t="s">
        <v>104</v>
      </c>
      <c r="I56" s="1">
        <v>13408</v>
      </c>
      <c r="J56" s="2">
        <v>190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2286</v>
      </c>
      <c r="D57" s="2"/>
      <c r="E57" s="2">
        <v>39</v>
      </c>
      <c r="F57" s="2"/>
      <c r="G57" s="1">
        <v>1668</v>
      </c>
      <c r="H57" s="2">
        <v>579</v>
      </c>
      <c r="I57" s="2"/>
      <c r="J57" s="2"/>
      <c r="K57" s="1">
        <v>48433</v>
      </c>
      <c r="L57" s="2"/>
      <c r="M57" s="2"/>
      <c r="N57" s="6"/>
      <c r="O57" s="5"/>
    </row>
    <row r="58" spans="1:15" ht="21.5" thickBot="1" x14ac:dyDescent="0.4">
      <c r="A58" s="53">
        <v>54</v>
      </c>
      <c r="B58" s="54" t="s">
        <v>66</v>
      </c>
      <c r="C58" s="55">
        <v>1296</v>
      </c>
      <c r="D58" s="56"/>
      <c r="E58" s="56">
        <v>19</v>
      </c>
      <c r="F58" s="56"/>
      <c r="G58" s="55">
        <v>1209</v>
      </c>
      <c r="H58" s="56">
        <v>68</v>
      </c>
      <c r="I58" s="56"/>
      <c r="J58" s="56"/>
      <c r="K58" s="55">
        <v>19980</v>
      </c>
      <c r="L58" s="56"/>
      <c r="M58" s="56"/>
      <c r="N58" s="62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1CD55A36-4F79-49D9-9609-374585E22B2F}"/>
    <hyperlink ref="B6" r:id="rId2" display="https://www.worldometers.info/coronavirus/usa/texas/" xr:uid="{5AFAA966-F094-414A-B801-53E8B16A3BD1}"/>
    <hyperlink ref="B7" r:id="rId3" display="https://www.worldometers.info/coronavirus/usa/florida/" xr:uid="{14EDDFD2-A8E9-4192-99DF-4398C4E60E2B}"/>
    <hyperlink ref="B8" r:id="rId4" display="https://www.worldometers.info/coronavirus/usa/new-york/" xr:uid="{F864E089-3BE6-46BB-A231-67690D05A585}"/>
    <hyperlink ref="B9" r:id="rId5" display="https://www.worldometers.info/coronavirus/usa/georgia/" xr:uid="{38F82689-BB4A-4DAA-A0D2-102AB4FC6700}"/>
    <hyperlink ref="B10" r:id="rId6" display="https://www.worldometers.info/coronavirus/usa/illinois/" xr:uid="{30AAE096-227D-493D-B3C3-EF67CD0378AB}"/>
    <hyperlink ref="B11" r:id="rId7" display="https://www.worldometers.info/coronavirus/usa/arizona/" xr:uid="{115190BC-6D69-445F-915E-78F892FEABB7}"/>
    <hyperlink ref="B12" r:id="rId8" display="https://www.worldometers.info/coronavirus/usa/new-jersey/" xr:uid="{B2BD32BD-EB0F-4F4E-97B8-59C76B9B6A8C}"/>
    <hyperlink ref="B13" r:id="rId9" display="https://www.worldometers.info/coronavirus/usa/north-carolina/" xr:uid="{5EDA239F-BE77-452E-8A68-642FF9E30B9F}"/>
    <hyperlink ref="B14" r:id="rId10" display="https://www.worldometers.info/coronavirus/usa/tennessee/" xr:uid="{474E66D7-A231-4AD8-904C-F1CEAB4966B2}"/>
    <hyperlink ref="B15" r:id="rId11" display="https://www.worldometers.info/coronavirus/usa/louisiana/" xr:uid="{5169915A-D091-4217-8AC9-0F55EB23EF45}"/>
    <hyperlink ref="B16" r:id="rId12" display="https://www.worldometers.info/coronavirus/usa/pennsylvania/" xr:uid="{96590A61-A9C5-4478-8550-F36A36AFBE8B}"/>
    <hyperlink ref="B17" r:id="rId13" display="https://www.worldometers.info/coronavirus/usa/alabama/" xr:uid="{0B4A7E3B-D827-4621-862E-C1B00DECD4EB}"/>
    <hyperlink ref="B18" r:id="rId14" display="https://www.worldometers.info/coronavirus/usa/ohio/" xr:uid="{1AF45F64-41E4-4F5D-966D-2240E825664C}"/>
    <hyperlink ref="B19" r:id="rId15" display="https://www.worldometers.info/coronavirus/usa/virginia/" xr:uid="{1C8AE3A4-0318-4D72-88EF-DD9C79CA7250}"/>
    <hyperlink ref="B20" r:id="rId16" display="https://www.worldometers.info/coronavirus/usa/south-carolina/" xr:uid="{31C5E51A-18F5-410B-9990-8EFD52C6A6FA}"/>
    <hyperlink ref="B21" r:id="rId17" display="https://www.worldometers.info/coronavirus/usa/michigan/" xr:uid="{F1230FC5-6AE1-42EA-B150-10D2598D849C}"/>
    <hyperlink ref="B22" r:id="rId18" display="https://www.worldometers.info/coronavirus/usa/massachusetts/" xr:uid="{443BC823-B2AE-4408-ADCF-152602703234}"/>
    <hyperlink ref="B23" r:id="rId19" display="https://www.worldometers.info/coronavirus/usa/missouri/" xr:uid="{0BFE4AB9-9601-4C94-AEBD-71063D0CBE08}"/>
    <hyperlink ref="B24" r:id="rId20" display="https://www.worldometers.info/coronavirus/usa/maryland/" xr:uid="{5301AF7D-2EF9-4663-BBBA-54FD62CC7208}"/>
    <hyperlink ref="B25" r:id="rId21" display="https://www.worldometers.info/coronavirus/usa/indiana/" xr:uid="{F5831D4F-5788-41F7-95C3-5F1B2EE35365}"/>
    <hyperlink ref="B26" r:id="rId22" display="https://www.worldometers.info/coronavirus/usa/wisconsin/" xr:uid="{3BC4053C-2F18-4D29-B6CE-73AB8E0D38D8}"/>
    <hyperlink ref="B27" r:id="rId23" display="https://www.worldometers.info/coronavirus/usa/mississippi/" xr:uid="{79B19433-1E04-4CE5-869E-3EFCB904978E}"/>
    <hyperlink ref="B28" r:id="rId24" display="https://www.worldometers.info/coronavirus/usa/minnesota/" xr:uid="{B9301C28-B4BB-46A3-95F5-22AA7A3560AD}"/>
    <hyperlink ref="B29" r:id="rId25" display="https://www.worldometers.info/coronavirus/usa/washington/" xr:uid="{D7EADA15-639F-4BD1-BA9F-6E4AAF0E701A}"/>
    <hyperlink ref="B30" r:id="rId26" display="https://www.worldometers.info/coronavirus/usa/iowa/" xr:uid="{3287C080-B9CC-4891-9FB3-FCCD4ABB56A8}"/>
    <hyperlink ref="B31" r:id="rId27" display="https://www.worldometers.info/coronavirus/usa/oklahoma/" xr:uid="{60E022D6-1DC7-45D9-833B-82E244595600}"/>
    <hyperlink ref="B32" r:id="rId28" display="https://www.worldometers.info/coronavirus/usa/arkansas/" xr:uid="{EE4182AC-BF3F-4FCF-AA8D-3703EE48B2DB}"/>
    <hyperlink ref="B33" r:id="rId29" display="https://www.worldometers.info/coronavirus/usa/nevada/" xr:uid="{5A1CD6EF-6695-4CC7-B660-E43DBA2441AA}"/>
    <hyperlink ref="B34" r:id="rId30" display="https://www.worldometers.info/coronavirus/usa/utah/" xr:uid="{E4B1D73B-AD51-4065-99EC-4D3B697D1735}"/>
    <hyperlink ref="B35" r:id="rId31" display="https://www.worldometers.info/coronavirus/usa/colorado/" xr:uid="{EFCE051F-0899-4995-918E-E30BD90BD8E1}"/>
    <hyperlink ref="B36" r:id="rId32" display="https://www.worldometers.info/coronavirus/usa/kentucky/" xr:uid="{4600E247-9682-4F77-AE7E-DD77646765F7}"/>
    <hyperlink ref="B37" r:id="rId33" display="https://www.worldometers.info/coronavirus/usa/kansas/" xr:uid="{45595397-3632-4640-A94F-8AA6436F8CAB}"/>
    <hyperlink ref="B38" r:id="rId34" display="https://www.worldometers.info/coronavirus/usa/connecticut/" xr:uid="{50897F52-1261-46FD-9A97-AEEA1E5AD1DC}"/>
    <hyperlink ref="B39" r:id="rId35" display="https://www.worldometers.info/coronavirus/usa/nebraska/" xr:uid="{37642AB5-14A6-43A2-B528-3C7F86A6909E}"/>
    <hyperlink ref="B40" r:id="rId36" display="https://www.worldometers.info/coronavirus/usa/idaho/" xr:uid="{0DB434AB-4741-48CE-A26B-7DE268A50835}"/>
    <hyperlink ref="B41" r:id="rId37" display="https://www.worldometers.info/coronavirus/usa/oregon/" xr:uid="{A30215BB-EDB0-43F2-A0A5-BAFA5E8DE3EF}"/>
    <hyperlink ref="B42" r:id="rId38" display="https://www.worldometers.info/coronavirus/usa/new-mexico/" xr:uid="{DE7FDA36-301C-41E5-B2F5-B31DDBFA3E37}"/>
    <hyperlink ref="B43" r:id="rId39" display="https://www.worldometers.info/coronavirus/usa/rhode-island/" xr:uid="{5603EBB5-677C-4481-90B1-D4925C0CEBEF}"/>
    <hyperlink ref="B44" r:id="rId40" display="https://www.worldometers.info/coronavirus/usa/south-dakota/" xr:uid="{49CCE2F0-068F-4590-AC8F-D37EA967D709}"/>
    <hyperlink ref="B45" r:id="rId41" display="https://www.worldometers.info/coronavirus/usa/north-dakota/" xr:uid="{022A85AA-6429-4CC6-A53D-D07130E55456}"/>
    <hyperlink ref="B46" r:id="rId42" display="https://www.worldometers.info/coronavirus/usa/delaware/" xr:uid="{BBEC045A-6AD9-4F5D-821F-8DBDEA3296D0}"/>
    <hyperlink ref="B47" r:id="rId43" display="https://www.worldometers.info/coronavirus/usa/district-of-columbia/" xr:uid="{F8A6E382-1F0C-46F8-BA10-9912EB1A1D99}"/>
    <hyperlink ref="B48" r:id="rId44" display="https://www.worldometers.info/coronavirus/usa/west-virginia/" xr:uid="{0BE06787-3D80-418A-897B-2E08B35570B8}"/>
    <hyperlink ref="B49" r:id="rId45" display="https://www.worldometers.info/coronavirus/usa/hawaii/" xr:uid="{12566F55-50CE-4811-B72F-809C35D2BA42}"/>
    <hyperlink ref="B50" r:id="rId46" display="https://www.worldometers.info/coronavirus/usa/montana/" xr:uid="{BBAEA8C0-9E17-41F8-B51C-1D477F15419E}"/>
    <hyperlink ref="B51" r:id="rId47" display="https://www.worldometers.info/coronavirus/usa/new-hampshire/" xr:uid="{376E6566-9358-4235-906C-7B65C6A2AD2A}"/>
    <hyperlink ref="B52" r:id="rId48" display="https://www.worldometers.info/coronavirus/usa/alaska/" xr:uid="{2011199E-B02B-40FA-83C4-96AFBA40A847}"/>
    <hyperlink ref="B53" r:id="rId49" display="https://www.worldometers.info/coronavirus/usa/wyoming/" xr:uid="{AE9FC5B2-0009-4F21-B2F2-2782D20D9979}"/>
    <hyperlink ref="B54" r:id="rId50" display="https://www.worldometers.info/coronavirus/usa/maine/" xr:uid="{168464C5-884C-429C-BF29-F6D94C7614F7}"/>
    <hyperlink ref="B55" r:id="rId51" display="https://www.worldometers.info/coronavirus/usa/vermont/" xr:uid="{7908AFCF-0567-477D-AADB-3362F21D8B8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151591</v>
      </c>
      <c r="C2" s="2"/>
      <c r="D2" s="1">
        <v>2501</v>
      </c>
      <c r="E2" s="2"/>
      <c r="F2" s="1">
        <v>64583</v>
      </c>
      <c r="G2" s="1">
        <v>84507</v>
      </c>
      <c r="H2" s="1">
        <v>30917</v>
      </c>
      <c r="I2" s="2">
        <v>510</v>
      </c>
      <c r="J2" s="1">
        <v>1162732</v>
      </c>
      <c r="K2" s="1">
        <v>237138</v>
      </c>
      <c r="L2" s="1">
        <v>4903185</v>
      </c>
      <c r="M2" s="44"/>
      <c r="N2" s="37">
        <f>IFERROR(B2/J2,0)</f>
        <v>0.13037484132198993</v>
      </c>
      <c r="O2" s="38">
        <f>IFERROR(I2/H2,0)</f>
        <v>1.6495779021250444E-2</v>
      </c>
      <c r="P2" s="36">
        <f>D2*250</f>
        <v>625250</v>
      </c>
      <c r="Q2" s="39">
        <f>ABS(P2-B2)/B2</f>
        <v>3.1245852326325441</v>
      </c>
    </row>
    <row r="3" spans="1:17" ht="15" thickBot="1" x14ac:dyDescent="0.35">
      <c r="A3" s="41" t="s">
        <v>52</v>
      </c>
      <c r="B3" s="1">
        <v>7367</v>
      </c>
      <c r="C3" s="2"/>
      <c r="D3" s="2">
        <v>52</v>
      </c>
      <c r="E3" s="2"/>
      <c r="F3" s="1">
        <v>2965</v>
      </c>
      <c r="G3" s="1">
        <v>4350</v>
      </c>
      <c r="H3" s="1">
        <v>10070</v>
      </c>
      <c r="I3" s="2">
        <v>71</v>
      </c>
      <c r="J3" s="1">
        <v>442869</v>
      </c>
      <c r="K3" s="1">
        <v>605389</v>
      </c>
      <c r="L3" s="1">
        <v>731545</v>
      </c>
      <c r="M3" s="44"/>
      <c r="N3" s="37">
        <f>IFERROR(B3/J3,0)</f>
        <v>1.6634715909219205E-2</v>
      </c>
      <c r="O3" s="38">
        <f>IFERROR(I3/H3,0)</f>
        <v>7.0506454816286002E-3</v>
      </c>
      <c r="P3" s="36">
        <f>D3*250</f>
        <v>13000</v>
      </c>
      <c r="Q3" s="39">
        <f>ABS(P3-B3)/B3</f>
        <v>0.76462603502103976</v>
      </c>
    </row>
    <row r="4" spans="1:17" ht="15" thickBot="1" x14ac:dyDescent="0.35">
      <c r="A4" s="41" t="s">
        <v>33</v>
      </c>
      <c r="B4" s="1">
        <v>216826</v>
      </c>
      <c r="C4" s="2"/>
      <c r="D4" s="1">
        <v>5622</v>
      </c>
      <c r="E4" s="2"/>
      <c r="F4" s="1">
        <v>34730</v>
      </c>
      <c r="G4" s="1">
        <v>176474</v>
      </c>
      <c r="H4" s="1">
        <v>29789</v>
      </c>
      <c r="I4" s="2">
        <v>772</v>
      </c>
      <c r="J4" s="1">
        <v>1724697</v>
      </c>
      <c r="K4" s="1">
        <v>236951</v>
      </c>
      <c r="L4" s="1">
        <v>7278717</v>
      </c>
      <c r="M4" s="44"/>
      <c r="N4" s="37">
        <f>IFERROR(B4/J4,0)</f>
        <v>0.12571831457931451</v>
      </c>
      <c r="O4" s="38">
        <f>IFERROR(I4/H4,0)</f>
        <v>2.5915606431904395E-2</v>
      </c>
      <c r="P4" s="36">
        <f>D4*250</f>
        <v>1405500</v>
      </c>
      <c r="Q4" s="39">
        <f>ABS(P4-B4)/B4</f>
        <v>5.4821561989798271</v>
      </c>
    </row>
    <row r="5" spans="1:17" ht="12.5" customHeight="1" thickBot="1" x14ac:dyDescent="0.35">
      <c r="A5" s="41" t="s">
        <v>34</v>
      </c>
      <c r="B5" s="1">
        <v>80755</v>
      </c>
      <c r="C5" s="2"/>
      <c r="D5" s="1">
        <v>1285</v>
      </c>
      <c r="E5" s="2"/>
      <c r="F5" s="1">
        <v>72051</v>
      </c>
      <c r="G5" s="1">
        <v>7419</v>
      </c>
      <c r="H5" s="1">
        <v>26760</v>
      </c>
      <c r="I5" s="2">
        <v>426</v>
      </c>
      <c r="J5" s="1">
        <v>944159</v>
      </c>
      <c r="K5" s="1">
        <v>312863</v>
      </c>
      <c r="L5" s="1">
        <v>3017804</v>
      </c>
      <c r="M5" s="45"/>
      <c r="N5" s="37">
        <f>IFERROR(B5/J5,0)</f>
        <v>8.5531144648306065E-2</v>
      </c>
      <c r="O5" s="38">
        <f>IFERROR(I5/H5,0)</f>
        <v>1.5919282511210761E-2</v>
      </c>
      <c r="P5" s="36">
        <f>D5*250</f>
        <v>321250</v>
      </c>
      <c r="Q5" s="39">
        <f>ABS(P5-B5)/B5</f>
        <v>2.9780818525168722</v>
      </c>
    </row>
    <row r="6" spans="1:17" ht="15" thickBot="1" x14ac:dyDescent="0.35">
      <c r="A6" s="41" t="s">
        <v>10</v>
      </c>
      <c r="B6" s="1">
        <v>807578</v>
      </c>
      <c r="C6" s="2"/>
      <c r="D6" s="1">
        <v>15587</v>
      </c>
      <c r="E6" s="58">
        <v>1</v>
      </c>
      <c r="F6" s="1">
        <v>411134</v>
      </c>
      <c r="G6" s="1">
        <v>380857</v>
      </c>
      <c r="H6" s="1">
        <v>20439</v>
      </c>
      <c r="I6" s="2">
        <v>394</v>
      </c>
      <c r="J6" s="1">
        <v>14182730</v>
      </c>
      <c r="K6" s="1">
        <v>358945</v>
      </c>
      <c r="L6" s="1">
        <v>39512223</v>
      </c>
      <c r="M6" s="44"/>
      <c r="N6" s="37">
        <f>IFERROR(B6/J6,0)</f>
        <v>5.6940941553565501E-2</v>
      </c>
      <c r="O6" s="38">
        <f>IFERROR(I6/H6,0)</f>
        <v>1.9276872645432753E-2</v>
      </c>
      <c r="P6" s="36">
        <f>D6*250</f>
        <v>3896750</v>
      </c>
      <c r="Q6" s="39">
        <f>ABS(P6-B6)/B6</f>
        <v>3.8252305040503827</v>
      </c>
    </row>
    <row r="7" spans="1:17" ht="15" thickBot="1" x14ac:dyDescent="0.35">
      <c r="A7" s="41" t="s">
        <v>18</v>
      </c>
      <c r="B7" s="1">
        <v>68510</v>
      </c>
      <c r="C7" s="2"/>
      <c r="D7" s="1">
        <v>2040</v>
      </c>
      <c r="E7" s="2"/>
      <c r="F7" s="1">
        <v>30580</v>
      </c>
      <c r="G7" s="1">
        <v>35890</v>
      </c>
      <c r="H7" s="1">
        <v>11897</v>
      </c>
      <c r="I7" s="2">
        <v>354</v>
      </c>
      <c r="J7" s="1">
        <v>878021</v>
      </c>
      <c r="K7" s="1">
        <v>152468</v>
      </c>
      <c r="L7" s="1">
        <v>5758736</v>
      </c>
      <c r="M7" s="44"/>
      <c r="N7" s="37">
        <f>IFERROR(B7/J7,0)</f>
        <v>7.8027746488979199E-2</v>
      </c>
      <c r="O7" s="38">
        <f>IFERROR(I7/H7,0)</f>
        <v>2.9755400521139782E-2</v>
      </c>
      <c r="P7" s="36">
        <f>D7*250</f>
        <v>510000</v>
      </c>
      <c r="Q7" s="39">
        <f>ABS(P7-B7)/B7</f>
        <v>6.4441687344913152</v>
      </c>
    </row>
    <row r="8" spans="1:17" ht="15" thickBot="1" x14ac:dyDescent="0.35">
      <c r="A8" s="41" t="s">
        <v>23</v>
      </c>
      <c r="B8" s="1">
        <v>56587</v>
      </c>
      <c r="C8" s="2"/>
      <c r="D8" s="1">
        <v>4501</v>
      </c>
      <c r="E8" s="2"/>
      <c r="F8" s="1">
        <v>41822</v>
      </c>
      <c r="G8" s="1">
        <v>10264</v>
      </c>
      <c r="H8" s="1">
        <v>15872</v>
      </c>
      <c r="I8" s="1">
        <v>1262</v>
      </c>
      <c r="J8" s="1">
        <v>1516780</v>
      </c>
      <c r="K8" s="1">
        <v>425430</v>
      </c>
      <c r="L8" s="1">
        <v>3565287</v>
      </c>
      <c r="M8" s="44"/>
      <c r="N8" s="37">
        <f>IFERROR(B8/J8,0)</f>
        <v>3.7307322090217435E-2</v>
      </c>
      <c r="O8" s="38">
        <f>IFERROR(I8/H8,0)</f>
        <v>7.9511088709677422E-2</v>
      </c>
      <c r="P8" s="36">
        <f>D8*250</f>
        <v>1125250</v>
      </c>
      <c r="Q8" s="39">
        <f>ABS(P8-B8)/B8</f>
        <v>18.885309346669729</v>
      </c>
    </row>
    <row r="9" spans="1:17" ht="15" thickBot="1" x14ac:dyDescent="0.35">
      <c r="A9" s="41" t="s">
        <v>43</v>
      </c>
      <c r="B9" s="1">
        <v>20156</v>
      </c>
      <c r="C9" s="2"/>
      <c r="D9" s="2">
        <v>633</v>
      </c>
      <c r="E9" s="2"/>
      <c r="F9" s="1">
        <v>10541</v>
      </c>
      <c r="G9" s="1">
        <v>8982</v>
      </c>
      <c r="H9" s="1">
        <v>20699</v>
      </c>
      <c r="I9" s="2">
        <v>650</v>
      </c>
      <c r="J9" s="1">
        <v>279346</v>
      </c>
      <c r="K9" s="1">
        <v>286872</v>
      </c>
      <c r="L9" s="1">
        <v>973764</v>
      </c>
      <c r="M9" s="44"/>
      <c r="N9" s="37">
        <f>IFERROR(B9/J9,0)</f>
        <v>7.2154245988845372E-2</v>
      </c>
      <c r="O9" s="38">
        <f>IFERROR(I9/H9,0)</f>
        <v>3.1402483211749363E-2</v>
      </c>
      <c r="P9" s="36">
        <f>D9*250</f>
        <v>158250</v>
      </c>
      <c r="Q9" s="39">
        <f>ABS(P9-B9)/B9</f>
        <v>6.8512601706687839</v>
      </c>
    </row>
    <row r="10" spans="1:17" ht="15" thickBot="1" x14ac:dyDescent="0.35">
      <c r="A10" s="41" t="s">
        <v>63</v>
      </c>
      <c r="B10" s="1">
        <v>15215</v>
      </c>
      <c r="C10" s="2"/>
      <c r="D10" s="2">
        <v>624</v>
      </c>
      <c r="E10" s="2"/>
      <c r="F10" s="1">
        <v>12029</v>
      </c>
      <c r="G10" s="1">
        <v>2562</v>
      </c>
      <c r="H10" s="1">
        <v>21559</v>
      </c>
      <c r="I10" s="2">
        <v>884</v>
      </c>
      <c r="J10" s="1">
        <v>377979</v>
      </c>
      <c r="K10" s="1">
        <v>535571</v>
      </c>
      <c r="L10" s="1">
        <v>705749</v>
      </c>
      <c r="M10" s="44"/>
      <c r="N10" s="37">
        <f>IFERROR(B10/J10,0)</f>
        <v>4.0253559060159427E-2</v>
      </c>
      <c r="O10" s="38">
        <f>IFERROR(I10/H10,0)</f>
        <v>4.1003757131592378E-2</v>
      </c>
      <c r="P10" s="36">
        <f>D10*250</f>
        <v>156000</v>
      </c>
      <c r="Q10" s="39">
        <f>ABS(P10-B10)/B10</f>
        <v>9.2530397633913903</v>
      </c>
    </row>
    <row r="11" spans="1:17" ht="15" thickBot="1" x14ac:dyDescent="0.35">
      <c r="A11" s="41" t="s">
        <v>13</v>
      </c>
      <c r="B11" s="1">
        <v>698682</v>
      </c>
      <c r="C11" s="2"/>
      <c r="D11" s="1">
        <v>14023</v>
      </c>
      <c r="E11" s="2"/>
      <c r="F11" s="1">
        <v>276975</v>
      </c>
      <c r="G11" s="1">
        <v>407684</v>
      </c>
      <c r="H11" s="1">
        <v>32531</v>
      </c>
      <c r="I11" s="2">
        <v>653</v>
      </c>
      <c r="J11" s="1">
        <v>5242163</v>
      </c>
      <c r="K11" s="1">
        <v>244074</v>
      </c>
      <c r="L11" s="1">
        <v>21477737</v>
      </c>
      <c r="M11" s="44"/>
      <c r="N11" s="37">
        <f>IFERROR(B11/J11,0)</f>
        <v>0.13328124287627072</v>
      </c>
      <c r="O11" s="38">
        <f>IFERROR(I11/H11,0)</f>
        <v>2.0073160984906704E-2</v>
      </c>
      <c r="P11" s="36">
        <f>D11*250</f>
        <v>3505750</v>
      </c>
      <c r="Q11" s="39">
        <f>ABS(P11-B11)/B11</f>
        <v>4.0176618261240451</v>
      </c>
    </row>
    <row r="12" spans="1:17" ht="15" thickBot="1" x14ac:dyDescent="0.35">
      <c r="A12" s="41" t="s">
        <v>16</v>
      </c>
      <c r="B12" s="1">
        <v>313873</v>
      </c>
      <c r="C12" s="2"/>
      <c r="D12" s="1">
        <v>6914</v>
      </c>
      <c r="E12" s="2"/>
      <c r="F12" s="1">
        <v>87051</v>
      </c>
      <c r="G12" s="1">
        <v>219908</v>
      </c>
      <c r="H12" s="1">
        <v>29562</v>
      </c>
      <c r="I12" s="2">
        <v>651</v>
      </c>
      <c r="J12" s="1">
        <v>3171910</v>
      </c>
      <c r="K12" s="1">
        <v>298746</v>
      </c>
      <c r="L12" s="1">
        <v>10617423</v>
      </c>
      <c r="M12" s="44"/>
      <c r="N12" s="37">
        <f>IFERROR(B12/J12,0)</f>
        <v>9.8953942577185358E-2</v>
      </c>
      <c r="O12" s="38">
        <f>IFERROR(I12/H12,0)</f>
        <v>2.2021514105946823E-2</v>
      </c>
      <c r="P12" s="36">
        <f>D12*250</f>
        <v>1728500</v>
      </c>
      <c r="Q12" s="39">
        <f>ABS(P12-B12)/B12</f>
        <v>4.5070044253567527</v>
      </c>
    </row>
    <row r="13" spans="1:17" ht="13.5" thickBot="1" x14ac:dyDescent="0.35">
      <c r="A13" s="42" t="s">
        <v>64</v>
      </c>
      <c r="B13" s="1">
        <v>2286</v>
      </c>
      <c r="C13" s="2"/>
      <c r="D13" s="2">
        <v>39</v>
      </c>
      <c r="E13" s="2"/>
      <c r="F13" s="1">
        <v>1668</v>
      </c>
      <c r="G13" s="2">
        <v>579</v>
      </c>
      <c r="H13" s="2"/>
      <c r="I13" s="2"/>
      <c r="J13" s="1">
        <v>48433</v>
      </c>
      <c r="K13" s="2"/>
      <c r="L13" s="2"/>
      <c r="M13" s="44"/>
      <c r="N13" s="37">
        <f>IFERROR(B13/J13,0)</f>
        <v>4.7199223669811906E-2</v>
      </c>
      <c r="O13" s="38">
        <f>IFERROR(I13/H13,0)</f>
        <v>0</v>
      </c>
      <c r="P13" s="36">
        <f>D13*250</f>
        <v>9750</v>
      </c>
      <c r="Q13" s="39">
        <f>ABS(P13-B13)/B13</f>
        <v>3.2650918635170605</v>
      </c>
    </row>
    <row r="14" spans="1:17" ht="15" thickBot="1" x14ac:dyDescent="0.35">
      <c r="A14" s="41" t="s">
        <v>47</v>
      </c>
      <c r="B14" s="1">
        <v>12018</v>
      </c>
      <c r="C14" s="2"/>
      <c r="D14" s="2">
        <v>131</v>
      </c>
      <c r="E14" s="2"/>
      <c r="F14" s="1">
        <v>10126</v>
      </c>
      <c r="G14" s="1">
        <v>1761</v>
      </c>
      <c r="H14" s="1">
        <v>8488</v>
      </c>
      <c r="I14" s="2">
        <v>93</v>
      </c>
      <c r="J14" s="1">
        <v>406092</v>
      </c>
      <c r="K14" s="1">
        <v>286814</v>
      </c>
      <c r="L14" s="1">
        <v>1415872</v>
      </c>
      <c r="M14" s="44"/>
      <c r="N14" s="37">
        <f>IFERROR(B14/J14,0)</f>
        <v>2.9594279128867352E-2</v>
      </c>
      <c r="O14" s="38">
        <f>IFERROR(I14/H14,0)</f>
        <v>1.0956644674835061E-2</v>
      </c>
      <c r="P14" s="36">
        <f>D14*250</f>
        <v>32750</v>
      </c>
      <c r="Q14" s="39">
        <f>ABS(P14-B14)/B14</f>
        <v>1.7250790480945248</v>
      </c>
    </row>
    <row r="15" spans="1:17" ht="15" thickBot="1" x14ac:dyDescent="0.35">
      <c r="A15" s="41" t="s">
        <v>49</v>
      </c>
      <c r="B15" s="1">
        <v>40296</v>
      </c>
      <c r="C15" s="2"/>
      <c r="D15" s="2">
        <v>460</v>
      </c>
      <c r="E15" s="2"/>
      <c r="F15" s="1">
        <v>21468</v>
      </c>
      <c r="G15" s="1">
        <v>18368</v>
      </c>
      <c r="H15" s="1">
        <v>22549</v>
      </c>
      <c r="I15" s="2">
        <v>257</v>
      </c>
      <c r="J15" s="1">
        <v>301206</v>
      </c>
      <c r="K15" s="1">
        <v>168548</v>
      </c>
      <c r="L15" s="1">
        <v>1787065</v>
      </c>
      <c r="M15" s="44"/>
      <c r="N15" s="37">
        <f>IFERROR(B15/J15,0)</f>
        <v>0.13378219557379334</v>
      </c>
      <c r="O15" s="38">
        <f>IFERROR(I15/H15,0)</f>
        <v>1.1397401215131492E-2</v>
      </c>
      <c r="P15" s="36">
        <f>D15*250</f>
        <v>115000</v>
      </c>
      <c r="Q15" s="39">
        <f>ABS(P15-B15)/B15</f>
        <v>1.8538812785388128</v>
      </c>
    </row>
    <row r="16" spans="1:17" ht="15" thickBot="1" x14ac:dyDescent="0.35">
      <c r="A16" s="41" t="s">
        <v>12</v>
      </c>
      <c r="B16" s="1">
        <v>288815</v>
      </c>
      <c r="C16" s="2"/>
      <c r="D16" s="1">
        <v>8832</v>
      </c>
      <c r="E16" s="2"/>
      <c r="F16" s="1">
        <v>206112</v>
      </c>
      <c r="G16" s="1">
        <v>73871</v>
      </c>
      <c r="H16" s="1">
        <v>22792</v>
      </c>
      <c r="I16" s="2">
        <v>697</v>
      </c>
      <c r="J16" s="1">
        <v>5428688</v>
      </c>
      <c r="K16" s="1">
        <v>428406</v>
      </c>
      <c r="L16" s="1">
        <v>12671821</v>
      </c>
      <c r="M16" s="44"/>
      <c r="N16" s="37">
        <f>IFERROR(B16/J16,0)</f>
        <v>5.3201620723091841E-2</v>
      </c>
      <c r="O16" s="38">
        <f>IFERROR(I16/H16,0)</f>
        <v>3.0580905580905583E-2</v>
      </c>
      <c r="P16" s="36">
        <f>D16*250</f>
        <v>2208000</v>
      </c>
      <c r="Q16" s="39">
        <f>ABS(P16-B16)/B16</f>
        <v>6.6450322871042014</v>
      </c>
    </row>
    <row r="17" spans="1:17" ht="15" thickBot="1" x14ac:dyDescent="0.35">
      <c r="A17" s="41" t="s">
        <v>27</v>
      </c>
      <c r="B17" s="1">
        <v>116549</v>
      </c>
      <c r="C17" s="2"/>
      <c r="D17" s="1">
        <v>3577</v>
      </c>
      <c r="E17" s="2"/>
      <c r="F17" s="1">
        <v>92306</v>
      </c>
      <c r="G17" s="1">
        <v>20666</v>
      </c>
      <c r="H17" s="1">
        <v>17312</v>
      </c>
      <c r="I17" s="2">
        <v>531</v>
      </c>
      <c r="J17" s="1">
        <v>1989928</v>
      </c>
      <c r="K17" s="1">
        <v>295583</v>
      </c>
      <c r="L17" s="1">
        <v>6732219</v>
      </c>
      <c r="M17" s="44"/>
      <c r="N17" s="37">
        <f>IFERROR(B17/J17,0)</f>
        <v>5.8569455779304579E-2</v>
      </c>
      <c r="O17" s="38">
        <f>IFERROR(I17/H17,0)</f>
        <v>3.0672365988909427E-2</v>
      </c>
      <c r="P17" s="36">
        <f>D17*250</f>
        <v>894250</v>
      </c>
      <c r="Q17" s="39">
        <f>ABS(P17-B17)/B17</f>
        <v>6.672738504834876</v>
      </c>
    </row>
    <row r="18" spans="1:17" ht="15" thickBot="1" x14ac:dyDescent="0.35">
      <c r="A18" s="41" t="s">
        <v>41</v>
      </c>
      <c r="B18" s="1">
        <v>86088</v>
      </c>
      <c r="C18" s="59">
        <v>501</v>
      </c>
      <c r="D18" s="1">
        <v>1314</v>
      </c>
      <c r="E18" s="58">
        <v>2</v>
      </c>
      <c r="F18" s="1">
        <v>65766</v>
      </c>
      <c r="G18" s="1">
        <v>19008</v>
      </c>
      <c r="H18" s="1">
        <v>27286</v>
      </c>
      <c r="I18" s="2">
        <v>416</v>
      </c>
      <c r="J18" s="1">
        <v>776640</v>
      </c>
      <c r="K18" s="1">
        <v>246156</v>
      </c>
      <c r="L18" s="1">
        <v>3155070</v>
      </c>
      <c r="M18" s="44"/>
      <c r="N18" s="37">
        <f>IFERROR(B18/J18,0)</f>
        <v>0.11084672435105068</v>
      </c>
      <c r="O18" s="38">
        <f>IFERROR(I18/H18,0)</f>
        <v>1.5245913655354394E-2</v>
      </c>
      <c r="P18" s="36">
        <f>D18*250</f>
        <v>328500</v>
      </c>
      <c r="Q18" s="39">
        <f>ABS(P18-B18)/B18</f>
        <v>2.8158628380262058</v>
      </c>
    </row>
    <row r="19" spans="1:17" ht="15" thickBot="1" x14ac:dyDescent="0.35">
      <c r="A19" s="41" t="s">
        <v>45</v>
      </c>
      <c r="B19" s="1">
        <v>57809</v>
      </c>
      <c r="C19" s="2"/>
      <c r="D19" s="2">
        <v>639</v>
      </c>
      <c r="E19" s="2"/>
      <c r="F19" s="1">
        <v>44170</v>
      </c>
      <c r="G19" s="1">
        <v>13000</v>
      </c>
      <c r="H19" s="1">
        <v>19843</v>
      </c>
      <c r="I19" s="2">
        <v>219</v>
      </c>
      <c r="J19" s="1">
        <v>502770</v>
      </c>
      <c r="K19" s="1">
        <v>172577</v>
      </c>
      <c r="L19" s="1">
        <v>2913314</v>
      </c>
      <c r="M19" s="44"/>
      <c r="N19" s="37">
        <f>IFERROR(B19/J19,0)</f>
        <v>0.11498100523102014</v>
      </c>
      <c r="O19" s="38">
        <f>IFERROR(I19/H19,0)</f>
        <v>1.1036637605200827E-2</v>
      </c>
      <c r="P19" s="36">
        <f>D19*250</f>
        <v>159750</v>
      </c>
      <c r="Q19" s="39">
        <f>ABS(P19-B19)/B19</f>
        <v>1.7634105416111678</v>
      </c>
    </row>
    <row r="20" spans="1:17" ht="15" thickBot="1" x14ac:dyDescent="0.35">
      <c r="A20" s="41" t="s">
        <v>38</v>
      </c>
      <c r="B20" s="1">
        <v>66036</v>
      </c>
      <c r="C20" s="2"/>
      <c r="D20" s="1">
        <v>1154</v>
      </c>
      <c r="E20" s="2"/>
      <c r="F20" s="1">
        <v>11750</v>
      </c>
      <c r="G20" s="1">
        <v>53132</v>
      </c>
      <c r="H20" s="1">
        <v>14781</v>
      </c>
      <c r="I20" s="2">
        <v>258</v>
      </c>
      <c r="J20" s="1">
        <v>1354927</v>
      </c>
      <c r="K20" s="1">
        <v>303274</v>
      </c>
      <c r="L20" s="1">
        <v>4467673</v>
      </c>
      <c r="M20" s="44"/>
      <c r="N20" s="37">
        <f>IFERROR(B20/J20,0)</f>
        <v>4.8737681070640707E-2</v>
      </c>
      <c r="O20" s="38">
        <f>IFERROR(I20/H20,0)</f>
        <v>1.7454840673838037E-2</v>
      </c>
      <c r="P20" s="36">
        <f>D20*250</f>
        <v>288500</v>
      </c>
      <c r="Q20" s="39">
        <f>ABS(P20-B20)/B20</f>
        <v>3.3688291235083891</v>
      </c>
    </row>
    <row r="21" spans="1:17" ht="15" thickBot="1" x14ac:dyDescent="0.35">
      <c r="A21" s="41" t="s">
        <v>14</v>
      </c>
      <c r="B21" s="1">
        <v>163928</v>
      </c>
      <c r="C21" s="2"/>
      <c r="D21" s="1">
        <v>5444</v>
      </c>
      <c r="E21" s="2"/>
      <c r="F21" s="1">
        <v>149640</v>
      </c>
      <c r="G21" s="1">
        <v>8844</v>
      </c>
      <c r="H21" s="1">
        <v>35262</v>
      </c>
      <c r="I21" s="1">
        <v>1171</v>
      </c>
      <c r="J21" s="1">
        <v>2254841</v>
      </c>
      <c r="K21" s="1">
        <v>485038</v>
      </c>
      <c r="L21" s="1">
        <v>4648794</v>
      </c>
      <c r="M21" s="44"/>
      <c r="N21" s="37">
        <f>IFERROR(B21/J21,0)</f>
        <v>7.2700469789222386E-2</v>
      </c>
      <c r="O21" s="38">
        <f>IFERROR(I21/H21,0)</f>
        <v>3.3208553116669502E-2</v>
      </c>
      <c r="P21" s="36">
        <f>D21*250</f>
        <v>1361000</v>
      </c>
      <c r="Q21" s="39">
        <f>ABS(P21-B21)/B21</f>
        <v>7.3024254550778389</v>
      </c>
    </row>
    <row r="22" spans="1:17" ht="15" thickBot="1" x14ac:dyDescent="0.35">
      <c r="A22" s="41" t="s">
        <v>39</v>
      </c>
      <c r="B22" s="1">
        <v>5260</v>
      </c>
      <c r="C22" s="2"/>
      <c r="D22" s="2">
        <v>140</v>
      </c>
      <c r="E22" s="2"/>
      <c r="F22" s="1">
        <v>4538</v>
      </c>
      <c r="G22" s="2">
        <v>582</v>
      </c>
      <c r="H22" s="1">
        <v>3913</v>
      </c>
      <c r="I22" s="2">
        <v>104</v>
      </c>
      <c r="J22" s="1">
        <v>422560</v>
      </c>
      <c r="K22" s="1">
        <v>314355</v>
      </c>
      <c r="L22" s="1">
        <v>1344212</v>
      </c>
      <c r="M22" s="44"/>
      <c r="N22" s="37">
        <f>IFERROR(B22/J22,0)</f>
        <v>1.2447936387731919E-2</v>
      </c>
      <c r="O22" s="38">
        <f>IFERROR(I22/H22,0)</f>
        <v>2.6578073089700997E-2</v>
      </c>
      <c r="P22" s="36">
        <f>D22*250</f>
        <v>35000</v>
      </c>
      <c r="Q22" s="39">
        <f>ABS(P22-B22)/B22</f>
        <v>5.6539923954372622</v>
      </c>
    </row>
    <row r="23" spans="1:17" ht="15" thickBot="1" x14ac:dyDescent="0.35">
      <c r="A23" s="41" t="s">
        <v>26</v>
      </c>
      <c r="B23" s="1">
        <v>122972</v>
      </c>
      <c r="C23" s="2"/>
      <c r="D23" s="1">
        <v>3925</v>
      </c>
      <c r="E23" s="2"/>
      <c r="F23" s="1">
        <v>7458</v>
      </c>
      <c r="G23" s="1">
        <v>111589</v>
      </c>
      <c r="H23" s="1">
        <v>20340</v>
      </c>
      <c r="I23" s="2">
        <v>649</v>
      </c>
      <c r="J23" s="1">
        <v>2525658</v>
      </c>
      <c r="K23" s="1">
        <v>417762</v>
      </c>
      <c r="L23" s="1">
        <v>6045680</v>
      </c>
      <c r="M23" s="44"/>
      <c r="N23" s="37">
        <f>IFERROR(B23/J23,0)</f>
        <v>4.8689094089540232E-2</v>
      </c>
      <c r="O23" s="38">
        <f>IFERROR(I23/H23,0)</f>
        <v>3.190757128810226E-2</v>
      </c>
      <c r="P23" s="36">
        <f>D23*250</f>
        <v>981250</v>
      </c>
      <c r="Q23" s="39">
        <f>ABS(P23-B23)/B23</f>
        <v>6.9794587385746345</v>
      </c>
    </row>
    <row r="24" spans="1:17" ht="15" thickBot="1" x14ac:dyDescent="0.35">
      <c r="A24" s="41" t="s">
        <v>17</v>
      </c>
      <c r="B24" s="1">
        <v>130050</v>
      </c>
      <c r="C24" s="2"/>
      <c r="D24" s="1">
        <v>9391</v>
      </c>
      <c r="E24" s="2"/>
      <c r="F24" s="1">
        <v>111479</v>
      </c>
      <c r="G24" s="1">
        <v>9180</v>
      </c>
      <c r="H24" s="1">
        <v>18868</v>
      </c>
      <c r="I24" s="1">
        <v>1362</v>
      </c>
      <c r="J24" s="1">
        <v>2420292</v>
      </c>
      <c r="K24" s="1">
        <v>351148</v>
      </c>
      <c r="L24" s="1">
        <v>6892503</v>
      </c>
      <c r="M24" s="44"/>
      <c r="N24" s="37">
        <f>IFERROR(B24/J24,0)</f>
        <v>5.3733185913104699E-2</v>
      </c>
      <c r="O24" s="38">
        <f>IFERROR(I24/H24,0)</f>
        <v>7.2185711257154977E-2</v>
      </c>
      <c r="P24" s="36">
        <f>D24*250</f>
        <v>2347750</v>
      </c>
      <c r="Q24" s="39">
        <f>ABS(P24-B24)/B24</f>
        <v>17.052672049211843</v>
      </c>
    </row>
    <row r="25" spans="1:17" ht="15" thickBot="1" x14ac:dyDescent="0.35">
      <c r="A25" s="41" t="s">
        <v>11</v>
      </c>
      <c r="B25" s="1">
        <v>134373</v>
      </c>
      <c r="C25" s="2"/>
      <c r="D25" s="1">
        <v>7044</v>
      </c>
      <c r="E25" s="2"/>
      <c r="F25" s="1">
        <v>90216</v>
      </c>
      <c r="G25" s="1">
        <v>37113</v>
      </c>
      <c r="H25" s="1">
        <v>13455</v>
      </c>
      <c r="I25" s="2">
        <v>705</v>
      </c>
      <c r="J25" s="1">
        <v>3869764</v>
      </c>
      <c r="K25" s="1">
        <v>387486</v>
      </c>
      <c r="L25" s="1">
        <v>9986857</v>
      </c>
      <c r="M25" s="44"/>
      <c r="N25" s="37">
        <f>IFERROR(B25/J25,0)</f>
        <v>3.4723822951477142E-2</v>
      </c>
      <c r="O25" s="38">
        <f>IFERROR(I25/H25,0)</f>
        <v>5.2396878483835008E-2</v>
      </c>
      <c r="P25" s="36">
        <f>D25*250</f>
        <v>1761000</v>
      </c>
      <c r="Q25" s="39">
        <f>ABS(P25-B25)/B25</f>
        <v>12.105311334866379</v>
      </c>
    </row>
    <row r="26" spans="1:17" ht="15" thickBot="1" x14ac:dyDescent="0.35">
      <c r="A26" s="41" t="s">
        <v>32</v>
      </c>
      <c r="B26" s="1">
        <v>95659</v>
      </c>
      <c r="C26" s="2"/>
      <c r="D26" s="1">
        <v>2056</v>
      </c>
      <c r="E26" s="2"/>
      <c r="F26" s="1">
        <v>85259</v>
      </c>
      <c r="G26" s="1">
        <v>8344</v>
      </c>
      <c r="H26" s="1">
        <v>16962</v>
      </c>
      <c r="I26" s="2">
        <v>365</v>
      </c>
      <c r="J26" s="1">
        <v>1954715</v>
      </c>
      <c r="K26" s="1">
        <v>346603</v>
      </c>
      <c r="L26" s="1">
        <v>5639632</v>
      </c>
      <c r="M26" s="44"/>
      <c r="N26" s="37">
        <f>IFERROR(B26/J26,0)</f>
        <v>4.8937568903906707E-2</v>
      </c>
      <c r="O26" s="38">
        <f>IFERROR(I26/H26,0)</f>
        <v>2.151868883386393E-2</v>
      </c>
      <c r="P26" s="36">
        <f>D26*250</f>
        <v>514000</v>
      </c>
      <c r="Q26" s="39">
        <f>ABS(P26-B26)/B26</f>
        <v>4.3732529087696923</v>
      </c>
    </row>
    <row r="27" spans="1:17" ht="15" thickBot="1" x14ac:dyDescent="0.35">
      <c r="A27" s="41" t="s">
        <v>30</v>
      </c>
      <c r="B27" s="1">
        <v>96677</v>
      </c>
      <c r="C27" s="2"/>
      <c r="D27" s="1">
        <v>2911</v>
      </c>
      <c r="E27" s="2"/>
      <c r="F27" s="1">
        <v>85327</v>
      </c>
      <c r="G27" s="1">
        <v>8439</v>
      </c>
      <c r="H27" s="1">
        <v>32484</v>
      </c>
      <c r="I27" s="2">
        <v>978</v>
      </c>
      <c r="J27" s="1">
        <v>817371</v>
      </c>
      <c r="K27" s="1">
        <v>274640</v>
      </c>
      <c r="L27" s="1">
        <v>2976149</v>
      </c>
      <c r="M27" s="44"/>
      <c r="N27" s="37">
        <f>IFERROR(B27/J27,0)</f>
        <v>0.1182779912671235</v>
      </c>
      <c r="O27" s="38">
        <f>IFERROR(I27/H27,0)</f>
        <v>3.0107129663834505E-2</v>
      </c>
      <c r="P27" s="36">
        <f>D27*250</f>
        <v>727750</v>
      </c>
      <c r="Q27" s="39">
        <f>ABS(P27-B27)/B27</f>
        <v>6.5276435967189714</v>
      </c>
    </row>
    <row r="28" spans="1:17" ht="15" thickBot="1" x14ac:dyDescent="0.35">
      <c r="A28" s="41" t="s">
        <v>35</v>
      </c>
      <c r="B28" s="1">
        <v>125329</v>
      </c>
      <c r="C28" s="2"/>
      <c r="D28" s="1">
        <v>2163</v>
      </c>
      <c r="E28" s="2"/>
      <c r="F28" s="1">
        <v>20036</v>
      </c>
      <c r="G28" s="1">
        <v>103130</v>
      </c>
      <c r="H28" s="1">
        <v>20420</v>
      </c>
      <c r="I28" s="2">
        <v>352</v>
      </c>
      <c r="J28" s="1">
        <v>1363262</v>
      </c>
      <c r="K28" s="1">
        <v>222123</v>
      </c>
      <c r="L28" s="1">
        <v>6137428</v>
      </c>
      <c r="M28" s="44"/>
      <c r="N28" s="37">
        <f>IFERROR(B28/J28,0)</f>
        <v>9.1933172053501086E-2</v>
      </c>
      <c r="O28" s="38">
        <f>IFERROR(I28/H28,0)</f>
        <v>1.7238001958863859E-2</v>
      </c>
      <c r="P28" s="36">
        <f>D28*250</f>
        <v>540750</v>
      </c>
      <c r="Q28" s="39">
        <f>ABS(P28-B28)/B28</f>
        <v>3.3146438573674089</v>
      </c>
    </row>
    <row r="29" spans="1:17" ht="15" thickBot="1" x14ac:dyDescent="0.35">
      <c r="A29" s="41" t="s">
        <v>51</v>
      </c>
      <c r="B29" s="1">
        <v>11907</v>
      </c>
      <c r="C29" s="2"/>
      <c r="D29" s="2">
        <v>171</v>
      </c>
      <c r="E29" s="2"/>
      <c r="F29" s="1">
        <v>8749</v>
      </c>
      <c r="G29" s="1">
        <v>2987</v>
      </c>
      <c r="H29" s="1">
        <v>11141</v>
      </c>
      <c r="I29" s="2">
        <v>160</v>
      </c>
      <c r="J29" s="1">
        <v>329285</v>
      </c>
      <c r="K29" s="1">
        <v>308095</v>
      </c>
      <c r="L29" s="1">
        <v>1068778</v>
      </c>
      <c r="M29" s="44"/>
      <c r="N29" s="37">
        <f>IFERROR(B29/J29,0)</f>
        <v>3.6160165206432116E-2</v>
      </c>
      <c r="O29" s="38">
        <f>IFERROR(I29/H29,0)</f>
        <v>1.4361367920294408E-2</v>
      </c>
      <c r="P29" s="36">
        <f>D29*250</f>
        <v>42750</v>
      </c>
      <c r="Q29" s="39">
        <f>ABS(P29-B29)/B29</f>
        <v>2.5903250188964475</v>
      </c>
    </row>
    <row r="30" spans="1:17" ht="15" thickBot="1" x14ac:dyDescent="0.35">
      <c r="A30" s="41" t="s">
        <v>50</v>
      </c>
      <c r="B30" s="1">
        <v>43596</v>
      </c>
      <c r="C30" s="2"/>
      <c r="D30" s="2">
        <v>469</v>
      </c>
      <c r="E30" s="2"/>
      <c r="F30" s="1">
        <v>32584</v>
      </c>
      <c r="G30" s="1">
        <v>10543</v>
      </c>
      <c r="H30" s="1">
        <v>22537</v>
      </c>
      <c r="I30" s="2">
        <v>242</v>
      </c>
      <c r="J30" s="1">
        <v>445434</v>
      </c>
      <c r="K30" s="1">
        <v>230269</v>
      </c>
      <c r="L30" s="1">
        <v>1934408</v>
      </c>
      <c r="M30" s="44"/>
      <c r="N30" s="37">
        <f>IFERROR(B30/J30,0)</f>
        <v>9.7873085574967336E-2</v>
      </c>
      <c r="O30" s="38">
        <f>IFERROR(I30/H30,0)</f>
        <v>1.0737897679371699E-2</v>
      </c>
      <c r="P30" s="36">
        <f>D30*250</f>
        <v>117250</v>
      </c>
      <c r="Q30" s="39">
        <f>ABS(P30-B30)/B30</f>
        <v>1.6894669235709698</v>
      </c>
    </row>
    <row r="31" spans="1:17" ht="15" thickBot="1" x14ac:dyDescent="0.35">
      <c r="A31" s="41" t="s">
        <v>31</v>
      </c>
      <c r="B31" s="1">
        <v>78355</v>
      </c>
      <c r="C31" s="2"/>
      <c r="D31" s="1">
        <v>1582</v>
      </c>
      <c r="E31" s="2"/>
      <c r="F31" s="1">
        <v>53336</v>
      </c>
      <c r="G31" s="1">
        <v>23437</v>
      </c>
      <c r="H31" s="1">
        <v>25439</v>
      </c>
      <c r="I31" s="2">
        <v>514</v>
      </c>
      <c r="J31" s="1">
        <v>1026486</v>
      </c>
      <c r="K31" s="1">
        <v>333258</v>
      </c>
      <c r="L31" s="1">
        <v>3080156</v>
      </c>
      <c r="M31" s="44"/>
      <c r="N31" s="37">
        <f>IFERROR(B31/J31,0)</f>
        <v>7.6333237861987396E-2</v>
      </c>
      <c r="O31" s="38">
        <f>IFERROR(I31/H31,0)</f>
        <v>2.0205196745155078E-2</v>
      </c>
      <c r="P31" s="36">
        <f>D31*250</f>
        <v>395500</v>
      </c>
      <c r="Q31" s="39">
        <f>ABS(P31-B31)/B31</f>
        <v>4.0475400421160108</v>
      </c>
    </row>
    <row r="32" spans="1:17" ht="15" thickBot="1" x14ac:dyDescent="0.35">
      <c r="A32" s="41" t="s">
        <v>42</v>
      </c>
      <c r="B32" s="1">
        <v>8121</v>
      </c>
      <c r="C32" s="2"/>
      <c r="D32" s="2">
        <v>439</v>
      </c>
      <c r="E32" s="2"/>
      <c r="F32" s="1">
        <v>7379</v>
      </c>
      <c r="G32" s="2">
        <v>303</v>
      </c>
      <c r="H32" s="1">
        <v>5973</v>
      </c>
      <c r="I32" s="2">
        <v>323</v>
      </c>
      <c r="J32" s="1">
        <v>296361</v>
      </c>
      <c r="K32" s="1">
        <v>217959</v>
      </c>
      <c r="L32" s="1">
        <v>1359711</v>
      </c>
      <c r="M32" s="44"/>
      <c r="N32" s="37">
        <f>IFERROR(B32/J32,0)</f>
        <v>2.7402391002864748E-2</v>
      </c>
      <c r="O32" s="38">
        <f>IFERROR(I32/H32,0)</f>
        <v>5.4076678386070651E-2</v>
      </c>
      <c r="P32" s="36">
        <f>D32*250</f>
        <v>109750</v>
      </c>
      <c r="Q32" s="39">
        <f>ABS(P32-B32)/B32</f>
        <v>12.514345523950253</v>
      </c>
    </row>
    <row r="33" spans="1:17" ht="15" thickBot="1" x14ac:dyDescent="0.35">
      <c r="A33" s="41" t="s">
        <v>8</v>
      </c>
      <c r="B33" s="1">
        <v>206611</v>
      </c>
      <c r="C33" s="2"/>
      <c r="D33" s="1">
        <v>16221</v>
      </c>
      <c r="E33" s="2"/>
      <c r="F33" s="1">
        <v>170169</v>
      </c>
      <c r="G33" s="1">
        <v>20221</v>
      </c>
      <c r="H33" s="1">
        <v>23261</v>
      </c>
      <c r="I33" s="1">
        <v>1826</v>
      </c>
      <c r="J33" s="1">
        <v>3512568</v>
      </c>
      <c r="K33" s="1">
        <v>395462</v>
      </c>
      <c r="L33" s="1">
        <v>8882190</v>
      </c>
      <c r="M33" s="44"/>
      <c r="N33" s="37">
        <f>IFERROR(B33/J33,0)</f>
        <v>5.8820498279321565E-2</v>
      </c>
      <c r="O33" s="38">
        <f>IFERROR(I33/H33,0)</f>
        <v>7.8500494389751083E-2</v>
      </c>
      <c r="P33" s="36">
        <f>D33*250</f>
        <v>4055250</v>
      </c>
      <c r="Q33" s="39">
        <f>ABS(P33-B33)/B33</f>
        <v>18.627464171801115</v>
      </c>
    </row>
    <row r="34" spans="1:17" ht="15" thickBot="1" x14ac:dyDescent="0.35">
      <c r="A34" s="41" t="s">
        <v>44</v>
      </c>
      <c r="B34" s="1">
        <v>28692</v>
      </c>
      <c r="C34" s="2"/>
      <c r="D34" s="2">
        <v>870</v>
      </c>
      <c r="E34" s="2"/>
      <c r="F34" s="1">
        <v>16211</v>
      </c>
      <c r="G34" s="1">
        <v>11611</v>
      </c>
      <c r="H34" s="1">
        <v>13684</v>
      </c>
      <c r="I34" s="2">
        <v>415</v>
      </c>
      <c r="J34" s="1">
        <v>899937</v>
      </c>
      <c r="K34" s="1">
        <v>429190</v>
      </c>
      <c r="L34" s="1">
        <v>2096829</v>
      </c>
      <c r="M34" s="44"/>
      <c r="N34" s="37">
        <f>IFERROR(B34/J34,0)</f>
        <v>3.1882231756222935E-2</v>
      </c>
      <c r="O34" s="38">
        <f>IFERROR(I34/H34,0)</f>
        <v>3.0327389652148495E-2</v>
      </c>
      <c r="P34" s="36">
        <f>D34*250</f>
        <v>217500</v>
      </c>
      <c r="Q34" s="39">
        <f>ABS(P34-B34)/B34</f>
        <v>6.5805102467586787</v>
      </c>
    </row>
    <row r="35" spans="1:17" ht="15" thickBot="1" x14ac:dyDescent="0.35">
      <c r="A35" s="41" t="s">
        <v>7</v>
      </c>
      <c r="B35" s="1">
        <v>488970</v>
      </c>
      <c r="C35" s="2"/>
      <c r="D35" s="1">
        <v>33206</v>
      </c>
      <c r="E35" s="2"/>
      <c r="F35" s="1">
        <v>391607</v>
      </c>
      <c r="G35" s="1">
        <v>64157</v>
      </c>
      <c r="H35" s="1">
        <v>25135</v>
      </c>
      <c r="I35" s="1">
        <v>1707</v>
      </c>
      <c r="J35" s="1">
        <v>10423416</v>
      </c>
      <c r="K35" s="1">
        <v>535810</v>
      </c>
      <c r="L35" s="1">
        <v>19453561</v>
      </c>
      <c r="M35" s="45"/>
      <c r="N35" s="37">
        <f>IFERROR(B35/J35,0)</f>
        <v>4.6910724852581916E-2</v>
      </c>
      <c r="O35" s="38">
        <f>IFERROR(I35/H35,0)</f>
        <v>6.7913268350905109E-2</v>
      </c>
      <c r="P35" s="36">
        <f>D35*250</f>
        <v>8301500</v>
      </c>
      <c r="Q35" s="39">
        <f>ABS(P35-B35)/B35</f>
        <v>15.97752418348774</v>
      </c>
    </row>
    <row r="36" spans="1:17" ht="15" thickBot="1" x14ac:dyDescent="0.35">
      <c r="A36" s="41" t="s">
        <v>24</v>
      </c>
      <c r="B36" s="1">
        <v>206090</v>
      </c>
      <c r="C36" s="2"/>
      <c r="D36" s="1">
        <v>3440</v>
      </c>
      <c r="E36" s="2"/>
      <c r="F36" s="1">
        <v>176422</v>
      </c>
      <c r="G36" s="1">
        <v>26228</v>
      </c>
      <c r="H36" s="1">
        <v>19650</v>
      </c>
      <c r="I36" s="2">
        <v>328</v>
      </c>
      <c r="J36" s="1">
        <v>2943144</v>
      </c>
      <c r="K36" s="1">
        <v>280618</v>
      </c>
      <c r="L36" s="1">
        <v>10488084</v>
      </c>
      <c r="M36" s="44"/>
      <c r="N36" s="37">
        <f>IFERROR(B36/J36,0)</f>
        <v>7.0023756907579102E-2</v>
      </c>
      <c r="O36" s="38">
        <f>IFERROR(I36/H36,0)</f>
        <v>1.669211195928753E-2</v>
      </c>
      <c r="P36" s="36">
        <f>D36*250</f>
        <v>860000</v>
      </c>
      <c r="Q36" s="39">
        <f>ABS(P36-B36)/B36</f>
        <v>3.1729341549808336</v>
      </c>
    </row>
    <row r="37" spans="1:17" ht="15" thickBot="1" x14ac:dyDescent="0.35">
      <c r="A37" s="41" t="s">
        <v>53</v>
      </c>
      <c r="B37" s="1">
        <v>20380</v>
      </c>
      <c r="C37" s="2"/>
      <c r="D37" s="2">
        <v>227</v>
      </c>
      <c r="E37" s="2"/>
      <c r="F37" s="1">
        <v>16481</v>
      </c>
      <c r="G37" s="1">
        <v>3672</v>
      </c>
      <c r="H37" s="1">
        <v>26743</v>
      </c>
      <c r="I37" s="2">
        <v>298</v>
      </c>
      <c r="J37" s="1">
        <v>236229</v>
      </c>
      <c r="K37" s="1">
        <v>309987</v>
      </c>
      <c r="L37" s="1">
        <v>762062</v>
      </c>
      <c r="M37" s="44"/>
      <c r="N37" s="37">
        <f>IFERROR(B37/J37,0)</f>
        <v>8.6272218906230824E-2</v>
      </c>
      <c r="O37" s="38">
        <f>IFERROR(I37/H37,0)</f>
        <v>1.1143102868040235E-2</v>
      </c>
      <c r="P37" s="36">
        <f>D37*250</f>
        <v>56750</v>
      </c>
      <c r="Q37" s="39">
        <f>ABS(P37-B37)/B37</f>
        <v>1.7845927379784101</v>
      </c>
    </row>
    <row r="38" spans="1:17" ht="15" thickBot="1" x14ac:dyDescent="0.35">
      <c r="A38" s="41" t="s">
        <v>21</v>
      </c>
      <c r="B38" s="1">
        <v>150131</v>
      </c>
      <c r="C38" s="2"/>
      <c r="D38" s="1">
        <v>4753</v>
      </c>
      <c r="E38" s="2"/>
      <c r="F38" s="1">
        <v>129498</v>
      </c>
      <c r="G38" s="1">
        <v>15880</v>
      </c>
      <c r="H38" s="1">
        <v>12844</v>
      </c>
      <c r="I38" s="2">
        <v>407</v>
      </c>
      <c r="J38" s="1">
        <v>3025649</v>
      </c>
      <c r="K38" s="1">
        <v>258844</v>
      </c>
      <c r="L38" s="1">
        <v>11689100</v>
      </c>
      <c r="M38" s="44"/>
      <c r="N38" s="37">
        <f>IFERROR(B38/J38,0)</f>
        <v>4.9619437019958364E-2</v>
      </c>
      <c r="O38" s="38">
        <f>IFERROR(I38/H38,0)</f>
        <v>3.1687947679850517E-2</v>
      </c>
      <c r="P38" s="36">
        <f>D38*250</f>
        <v>1188250</v>
      </c>
      <c r="Q38" s="39">
        <f>ABS(P38-B38)/B38</f>
        <v>6.9147544477822702</v>
      </c>
    </row>
    <row r="39" spans="1:17" ht="15" thickBot="1" x14ac:dyDescent="0.35">
      <c r="A39" s="41" t="s">
        <v>46</v>
      </c>
      <c r="B39" s="1">
        <v>83510</v>
      </c>
      <c r="C39" s="2"/>
      <c r="D39" s="1">
        <v>1004</v>
      </c>
      <c r="E39" s="2"/>
      <c r="F39" s="1">
        <v>69754</v>
      </c>
      <c r="G39" s="1">
        <v>12752</v>
      </c>
      <c r="H39" s="1">
        <v>21105</v>
      </c>
      <c r="I39" s="2">
        <v>254</v>
      </c>
      <c r="J39" s="1">
        <v>1172554</v>
      </c>
      <c r="K39" s="1">
        <v>296326</v>
      </c>
      <c r="L39" s="1">
        <v>3956971</v>
      </c>
      <c r="M39" s="44"/>
      <c r="N39" s="37">
        <f>IFERROR(B39/J39,0)</f>
        <v>7.1220600501128301E-2</v>
      </c>
      <c r="O39" s="38">
        <f>IFERROR(I39/H39,0)</f>
        <v>1.2035062781331438E-2</v>
      </c>
      <c r="P39" s="36">
        <f>D39*250</f>
        <v>251000</v>
      </c>
      <c r="Q39" s="39">
        <f>ABS(P39-B39)/B39</f>
        <v>2.0056280684947909</v>
      </c>
    </row>
    <row r="40" spans="1:17" ht="15" thickBot="1" x14ac:dyDescent="0.35">
      <c r="A40" s="41" t="s">
        <v>37</v>
      </c>
      <c r="B40" s="1">
        <v>32581</v>
      </c>
      <c r="C40" s="2"/>
      <c r="D40" s="2">
        <v>546</v>
      </c>
      <c r="E40" s="2"/>
      <c r="F40" s="1">
        <v>5490</v>
      </c>
      <c r="G40" s="1">
        <v>26545</v>
      </c>
      <c r="H40" s="1">
        <v>7725</v>
      </c>
      <c r="I40" s="2">
        <v>129</v>
      </c>
      <c r="J40" s="1">
        <v>668671</v>
      </c>
      <c r="K40" s="1">
        <v>158538</v>
      </c>
      <c r="L40" s="1">
        <v>4217737</v>
      </c>
      <c r="M40" s="44"/>
      <c r="N40" s="37">
        <f>IFERROR(B40/J40,0)</f>
        <v>4.8725008262658319E-2</v>
      </c>
      <c r="O40" s="38">
        <f>IFERROR(I40/H40,0)</f>
        <v>1.6699029126213592E-2</v>
      </c>
      <c r="P40" s="36">
        <f>D40*250</f>
        <v>136500</v>
      </c>
      <c r="Q40" s="39">
        <f>ABS(P40-B40)/B40</f>
        <v>3.1895583315429237</v>
      </c>
    </row>
    <row r="41" spans="1:17" ht="15" thickBot="1" x14ac:dyDescent="0.35">
      <c r="A41" s="41" t="s">
        <v>19</v>
      </c>
      <c r="B41" s="1">
        <v>159937</v>
      </c>
      <c r="C41" s="2"/>
      <c r="D41" s="1">
        <v>8185</v>
      </c>
      <c r="E41" s="2"/>
      <c r="F41" s="1">
        <v>127290</v>
      </c>
      <c r="G41" s="1">
        <v>24462</v>
      </c>
      <c r="H41" s="1">
        <v>12493</v>
      </c>
      <c r="I41" s="2">
        <v>639</v>
      </c>
      <c r="J41" s="1">
        <v>1980685</v>
      </c>
      <c r="K41" s="1">
        <v>154717</v>
      </c>
      <c r="L41" s="1">
        <v>12801989</v>
      </c>
      <c r="M41" s="44"/>
      <c r="N41" s="37">
        <f>IFERROR(B41/J41,0)</f>
        <v>8.0748326967690465E-2</v>
      </c>
      <c r="O41" s="38">
        <f>IFERROR(I41/H41,0)</f>
        <v>5.1148643240214522E-2</v>
      </c>
      <c r="P41" s="36">
        <f>D41*250</f>
        <v>2046250</v>
      </c>
      <c r="Q41" s="39">
        <f>ABS(P41-B41)/B41</f>
        <v>11.794100176944672</v>
      </c>
    </row>
    <row r="42" spans="1:17" ht="13.5" thickBot="1" x14ac:dyDescent="0.35">
      <c r="A42" s="42" t="s">
        <v>65</v>
      </c>
      <c r="B42" s="1">
        <v>45413</v>
      </c>
      <c r="C42" s="2"/>
      <c r="D42" s="2">
        <v>642</v>
      </c>
      <c r="E42" s="2"/>
      <c r="F42" s="2" t="s">
        <v>104</v>
      </c>
      <c r="G42" s="2" t="s">
        <v>104</v>
      </c>
      <c r="H42" s="1">
        <v>13408</v>
      </c>
      <c r="I42" s="2">
        <v>190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9.7857449151318859E-2</v>
      </c>
      <c r="O42" s="38">
        <f>IFERROR(I42/H42,0)</f>
        <v>1.4170644391408114E-2</v>
      </c>
      <c r="P42" s="36">
        <f>D42*250</f>
        <v>160500</v>
      </c>
      <c r="Q42" s="39">
        <f>ABS(P42-B42)/B42</f>
        <v>2.5342302864818445</v>
      </c>
    </row>
    <row r="43" spans="1:17" ht="15" thickBot="1" x14ac:dyDescent="0.35">
      <c r="A43" s="41" t="s">
        <v>40</v>
      </c>
      <c r="B43" s="1">
        <v>24181</v>
      </c>
      <c r="C43" s="2"/>
      <c r="D43" s="1">
        <v>1107</v>
      </c>
      <c r="E43" s="2"/>
      <c r="F43" s="1">
        <v>2278</v>
      </c>
      <c r="G43" s="1">
        <v>20796</v>
      </c>
      <c r="H43" s="1">
        <v>22826</v>
      </c>
      <c r="I43" s="1">
        <v>1045</v>
      </c>
      <c r="J43" s="1">
        <v>727469</v>
      </c>
      <c r="K43" s="1">
        <v>686705</v>
      </c>
      <c r="L43" s="1">
        <v>1059361</v>
      </c>
      <c r="M43" s="44"/>
      <c r="N43" s="37">
        <f>IFERROR(B43/J43,0)</f>
        <v>3.3239904380805228E-2</v>
      </c>
      <c r="O43" s="38">
        <f>IFERROR(I43/H43,0)</f>
        <v>4.5781126785244895E-2</v>
      </c>
      <c r="P43" s="36">
        <f>D43*250</f>
        <v>276750</v>
      </c>
      <c r="Q43" s="39">
        <f>ABS(P43-B43)/B43</f>
        <v>10.444936106860759</v>
      </c>
    </row>
    <row r="44" spans="1:17" ht="15" thickBot="1" x14ac:dyDescent="0.35">
      <c r="A44" s="41" t="s">
        <v>25</v>
      </c>
      <c r="B44" s="1">
        <v>145273</v>
      </c>
      <c r="C44" s="2"/>
      <c r="D44" s="1">
        <v>3323</v>
      </c>
      <c r="E44" s="2"/>
      <c r="F44" s="1">
        <v>69629</v>
      </c>
      <c r="G44" s="1">
        <v>72321</v>
      </c>
      <c r="H44" s="1">
        <v>28215</v>
      </c>
      <c r="I44" s="2">
        <v>645</v>
      </c>
      <c r="J44" s="1">
        <v>1352583</v>
      </c>
      <c r="K44" s="1">
        <v>262703</v>
      </c>
      <c r="L44" s="1">
        <v>5148714</v>
      </c>
      <c r="M44" s="44"/>
      <c r="N44" s="37">
        <f>IFERROR(B44/J44,0)</f>
        <v>0.10740412972808323</v>
      </c>
      <c r="O44" s="38">
        <f>IFERROR(I44/H44,0)</f>
        <v>2.2860180754917598E-2</v>
      </c>
      <c r="P44" s="36">
        <f>D44*250</f>
        <v>830750</v>
      </c>
      <c r="Q44" s="39">
        <f>ABS(P44-B44)/B44</f>
        <v>4.7185437073647547</v>
      </c>
    </row>
    <row r="45" spans="1:17" ht="15" thickBot="1" x14ac:dyDescent="0.35">
      <c r="A45" s="41" t="s">
        <v>54</v>
      </c>
      <c r="B45" s="1">
        <v>21133</v>
      </c>
      <c r="C45" s="2"/>
      <c r="D45" s="2">
        <v>218</v>
      </c>
      <c r="E45" s="2"/>
      <c r="F45" s="1">
        <v>17173</v>
      </c>
      <c r="G45" s="1">
        <v>3742</v>
      </c>
      <c r="H45" s="1">
        <v>23888</v>
      </c>
      <c r="I45" s="2">
        <v>246</v>
      </c>
      <c r="J45" s="1">
        <v>186134</v>
      </c>
      <c r="K45" s="1">
        <v>210402</v>
      </c>
      <c r="L45" s="1">
        <v>884659</v>
      </c>
      <c r="M45" s="44"/>
      <c r="N45" s="37">
        <f>IFERROR(B45/J45,0)</f>
        <v>0.11353648446817884</v>
      </c>
      <c r="O45" s="38">
        <f>IFERROR(I45/H45,0)</f>
        <v>1.0298057602143336E-2</v>
      </c>
      <c r="P45" s="36">
        <f>D45*250</f>
        <v>54500</v>
      </c>
      <c r="Q45" s="39">
        <f>ABS(P45-B45)/B45</f>
        <v>1.5789050300477925</v>
      </c>
    </row>
    <row r="46" spans="1:17" ht="15" thickBot="1" x14ac:dyDescent="0.35">
      <c r="A46" s="41" t="s">
        <v>20</v>
      </c>
      <c r="B46" s="1">
        <v>190891</v>
      </c>
      <c r="C46" s="2"/>
      <c r="D46" s="1">
        <v>2374</v>
      </c>
      <c r="E46" s="2"/>
      <c r="F46" s="1">
        <v>174044</v>
      </c>
      <c r="G46" s="1">
        <v>14473</v>
      </c>
      <c r="H46" s="1">
        <v>27952</v>
      </c>
      <c r="I46" s="2">
        <v>348</v>
      </c>
      <c r="J46" s="1">
        <v>2782844</v>
      </c>
      <c r="K46" s="1">
        <v>407493</v>
      </c>
      <c r="L46" s="1">
        <v>6829174</v>
      </c>
      <c r="M46" s="44"/>
      <c r="N46" s="37">
        <f>IFERROR(B46/J46,0)</f>
        <v>6.8595652505135038E-2</v>
      </c>
      <c r="O46" s="38">
        <f>IFERROR(I46/H46,0)</f>
        <v>1.2449914138523182E-2</v>
      </c>
      <c r="P46" s="36">
        <f>D46*250</f>
        <v>593500</v>
      </c>
      <c r="Q46" s="39">
        <f>ABS(P46-B46)/B46</f>
        <v>2.1091041484407334</v>
      </c>
    </row>
    <row r="47" spans="1:17" ht="15" thickBot="1" x14ac:dyDescent="0.35">
      <c r="A47" s="41" t="s">
        <v>15</v>
      </c>
      <c r="B47" s="1">
        <v>768869</v>
      </c>
      <c r="C47" s="2"/>
      <c r="D47" s="1">
        <v>15826</v>
      </c>
      <c r="E47" s="2"/>
      <c r="F47" s="1">
        <v>663408</v>
      </c>
      <c r="G47" s="1">
        <v>89635</v>
      </c>
      <c r="H47" s="1">
        <v>26516</v>
      </c>
      <c r="I47" s="2">
        <v>546</v>
      </c>
      <c r="J47" s="1">
        <v>6474426</v>
      </c>
      <c r="K47" s="1">
        <v>223288</v>
      </c>
      <c r="L47" s="1">
        <v>28995881</v>
      </c>
      <c r="M47" s="44"/>
      <c r="N47" s="37">
        <f>IFERROR(B47/J47,0)</f>
        <v>0.11875477455453194</v>
      </c>
      <c r="O47" s="38">
        <f>IFERROR(I47/H47,0)</f>
        <v>2.0591341077085535E-2</v>
      </c>
      <c r="P47" s="36">
        <f>D47*250</f>
        <v>3956500</v>
      </c>
      <c r="Q47" s="39">
        <f>ABS(P47-B47)/B47</f>
        <v>4.1458701027093046</v>
      </c>
    </row>
    <row r="48" spans="1:17" ht="13.5" thickBot="1" x14ac:dyDescent="0.35">
      <c r="A48" s="50" t="s">
        <v>66</v>
      </c>
      <c r="B48" s="51">
        <v>1296</v>
      </c>
      <c r="C48" s="52"/>
      <c r="D48" s="52">
        <v>19</v>
      </c>
      <c r="E48" s="52"/>
      <c r="F48" s="51">
        <v>1209</v>
      </c>
      <c r="G48" s="52">
        <v>68</v>
      </c>
      <c r="H48" s="52"/>
      <c r="I48" s="52"/>
      <c r="J48" s="51">
        <v>19980</v>
      </c>
      <c r="K48" s="52"/>
      <c r="L48" s="52"/>
      <c r="M48" s="44"/>
      <c r="N48" s="37">
        <f>IFERROR(B48/J48,0)</f>
        <v>6.4864864864864868E-2</v>
      </c>
      <c r="O48" s="38">
        <f>IFERROR(I48/H48,0)</f>
        <v>0</v>
      </c>
      <c r="P48" s="36">
        <f>D48*250</f>
        <v>4750</v>
      </c>
      <c r="Q48" s="39">
        <f>ABS(P48-B48)/B48</f>
        <v>2.6651234567901234</v>
      </c>
    </row>
    <row r="49" spans="1:17" ht="15" thickBot="1" x14ac:dyDescent="0.35">
      <c r="A49" s="41" t="s">
        <v>28</v>
      </c>
      <c r="B49" s="1">
        <v>69547</v>
      </c>
      <c r="C49" s="2"/>
      <c r="D49" s="2">
        <v>448</v>
      </c>
      <c r="E49" s="2"/>
      <c r="F49" s="1">
        <v>53806</v>
      </c>
      <c r="G49" s="1">
        <v>15293</v>
      </c>
      <c r="H49" s="1">
        <v>21693</v>
      </c>
      <c r="I49" s="2">
        <v>140</v>
      </c>
      <c r="J49" s="1">
        <v>1037414</v>
      </c>
      <c r="K49" s="1">
        <v>323589</v>
      </c>
      <c r="L49" s="1">
        <v>3205958</v>
      </c>
      <c r="M49" s="44"/>
      <c r="N49" s="37">
        <f>IFERROR(B49/J49,0)</f>
        <v>6.7038809964006657E-2</v>
      </c>
      <c r="O49" s="38">
        <f>IFERROR(I49/H49,0)</f>
        <v>6.4536947402387863E-3</v>
      </c>
      <c r="P49" s="36">
        <f>D49*250</f>
        <v>112000</v>
      </c>
      <c r="Q49" s="39">
        <f>ABS(P49-B49)/B49</f>
        <v>0.61042172919033166</v>
      </c>
    </row>
    <row r="50" spans="1:17" ht="15" thickBot="1" x14ac:dyDescent="0.35">
      <c r="A50" s="41" t="s">
        <v>48</v>
      </c>
      <c r="B50" s="1">
        <v>1739</v>
      </c>
      <c r="C50" s="2"/>
      <c r="D50" s="2">
        <v>58</v>
      </c>
      <c r="E50" s="2"/>
      <c r="F50" s="1">
        <v>1580</v>
      </c>
      <c r="G50" s="2">
        <v>101</v>
      </c>
      <c r="H50" s="1">
        <v>2787</v>
      </c>
      <c r="I50" s="2">
        <v>93</v>
      </c>
      <c r="J50" s="1">
        <v>160276</v>
      </c>
      <c r="K50" s="1">
        <v>256857</v>
      </c>
      <c r="L50" s="1">
        <v>623989</v>
      </c>
      <c r="M50" s="44"/>
      <c r="N50" s="37">
        <f>IFERROR(B50/J50,0)</f>
        <v>1.0850033691881504E-2</v>
      </c>
      <c r="O50" s="38">
        <f>IFERROR(I50/H50,0)</f>
        <v>3.3369214208826693E-2</v>
      </c>
      <c r="P50" s="36">
        <f>D50*250</f>
        <v>14500</v>
      </c>
      <c r="Q50" s="39">
        <f>ABS(P50-B50)/B50</f>
        <v>7.3381253594019551</v>
      </c>
    </row>
    <row r="51" spans="1:17" ht="15" thickBot="1" x14ac:dyDescent="0.35">
      <c r="A51" s="41" t="s">
        <v>29</v>
      </c>
      <c r="B51" s="1">
        <v>145408</v>
      </c>
      <c r="C51" s="2"/>
      <c r="D51" s="1">
        <v>3144</v>
      </c>
      <c r="E51" s="2"/>
      <c r="F51" s="1">
        <v>17255</v>
      </c>
      <c r="G51" s="1">
        <v>125009</v>
      </c>
      <c r="H51" s="1">
        <v>17036</v>
      </c>
      <c r="I51" s="2">
        <v>368</v>
      </c>
      <c r="J51" s="1">
        <v>2140446</v>
      </c>
      <c r="K51" s="1">
        <v>250769</v>
      </c>
      <c r="L51" s="1">
        <v>8535519</v>
      </c>
      <c r="M51" s="44"/>
      <c r="N51" s="37">
        <f>IFERROR(B51/J51,0)</f>
        <v>6.7933505446995626E-2</v>
      </c>
      <c r="O51" s="38">
        <f>IFERROR(I51/H51,0)</f>
        <v>2.1601314862643814E-2</v>
      </c>
      <c r="P51" s="36">
        <f>D51*250</f>
        <v>786000</v>
      </c>
      <c r="Q51" s="39">
        <f>ABS(P51-B51)/B51</f>
        <v>4.405479753521127</v>
      </c>
    </row>
    <row r="52" spans="1:17" ht="15" thickBot="1" x14ac:dyDescent="0.35">
      <c r="A52" s="41" t="s">
        <v>9</v>
      </c>
      <c r="B52" s="1">
        <v>88336</v>
      </c>
      <c r="C52" s="2"/>
      <c r="D52" s="1">
        <v>2100</v>
      </c>
      <c r="E52" s="2"/>
      <c r="F52" s="1">
        <v>41995</v>
      </c>
      <c r="G52" s="1">
        <v>44241</v>
      </c>
      <c r="H52" s="1">
        <v>11600</v>
      </c>
      <c r="I52" s="2">
        <v>276</v>
      </c>
      <c r="J52" s="1">
        <v>1820623</v>
      </c>
      <c r="K52" s="1">
        <v>239087</v>
      </c>
      <c r="L52" s="1">
        <v>7614893</v>
      </c>
      <c r="M52" s="44"/>
      <c r="N52" s="37">
        <f>IFERROR(B52/J52,0)</f>
        <v>4.8519655085099991E-2</v>
      </c>
      <c r="O52" s="38">
        <f>IFERROR(I52/H52,0)</f>
        <v>2.379310344827586E-2</v>
      </c>
      <c r="P52" s="36">
        <f>D52*250</f>
        <v>525000</v>
      </c>
      <c r="Q52" s="39">
        <f>ABS(P52-B52)/B52</f>
        <v>4.9432168085491757</v>
      </c>
    </row>
    <row r="53" spans="1:17" ht="15" thickBot="1" x14ac:dyDescent="0.35">
      <c r="A53" s="41" t="s">
        <v>56</v>
      </c>
      <c r="B53" s="1">
        <v>15158</v>
      </c>
      <c r="C53" s="2"/>
      <c r="D53" s="2">
        <v>332</v>
      </c>
      <c r="E53" s="2"/>
      <c r="F53" s="1">
        <v>11121</v>
      </c>
      <c r="G53" s="1">
        <v>3705</v>
      </c>
      <c r="H53" s="1">
        <v>8458</v>
      </c>
      <c r="I53" s="2">
        <v>185</v>
      </c>
      <c r="J53" s="1">
        <v>541883</v>
      </c>
      <c r="K53" s="1">
        <v>302365</v>
      </c>
      <c r="L53" s="1">
        <v>1792147</v>
      </c>
      <c r="M53" s="44"/>
      <c r="N53" s="37">
        <f>IFERROR(B53/J53,0)</f>
        <v>2.7972828082814927E-2</v>
      </c>
      <c r="O53" s="38">
        <f>IFERROR(I53/H53,0)</f>
        <v>2.1872783163868526E-2</v>
      </c>
      <c r="P53" s="36">
        <f>D53*250</f>
        <v>83000</v>
      </c>
      <c r="Q53" s="39">
        <f>ABS(P53-B53)/B53</f>
        <v>4.4756564190526458</v>
      </c>
    </row>
    <row r="54" spans="1:17" ht="15" thickBot="1" x14ac:dyDescent="0.35">
      <c r="A54" s="41" t="s">
        <v>22</v>
      </c>
      <c r="B54" s="1">
        <v>113645</v>
      </c>
      <c r="C54" s="2"/>
      <c r="D54" s="1">
        <v>1281</v>
      </c>
      <c r="E54" s="2"/>
      <c r="F54" s="1">
        <v>94094</v>
      </c>
      <c r="G54" s="1">
        <v>18270</v>
      </c>
      <c r="H54" s="1">
        <v>19518</v>
      </c>
      <c r="I54" s="2">
        <v>220</v>
      </c>
      <c r="J54" s="1">
        <v>1507057</v>
      </c>
      <c r="K54" s="1">
        <v>258836</v>
      </c>
      <c r="L54" s="1">
        <v>5822434</v>
      </c>
      <c r="M54" s="44"/>
      <c r="N54" s="37">
        <f>IFERROR(B54/J54,0)</f>
        <v>7.5408561189125561E-2</v>
      </c>
      <c r="O54" s="38">
        <f>IFERROR(I54/H54,0)</f>
        <v>1.1271646685111179E-2</v>
      </c>
      <c r="P54" s="36">
        <f>D54*250</f>
        <v>320250</v>
      </c>
      <c r="Q54" s="39">
        <f>ABS(P54-B54)/B54</f>
        <v>1.8179858330766863</v>
      </c>
    </row>
    <row r="55" spans="1:17" ht="15" thickBot="1" x14ac:dyDescent="0.35">
      <c r="A55" s="48" t="s">
        <v>55</v>
      </c>
      <c r="B55" s="29">
        <v>5465</v>
      </c>
      <c r="C55" s="13"/>
      <c r="D55" s="13">
        <v>50</v>
      </c>
      <c r="E55" s="13"/>
      <c r="F55" s="29">
        <v>4479</v>
      </c>
      <c r="G55" s="13">
        <v>936</v>
      </c>
      <c r="H55" s="29">
        <v>9443</v>
      </c>
      <c r="I55" s="13">
        <v>86</v>
      </c>
      <c r="J55" s="29">
        <v>155082</v>
      </c>
      <c r="K55" s="29">
        <v>267956</v>
      </c>
      <c r="L55" s="29">
        <v>578759</v>
      </c>
      <c r="M55" s="44"/>
      <c r="N55" s="37">
        <f>IFERROR(B55/J55,0)</f>
        <v>3.5239421725280821E-2</v>
      </c>
      <c r="O55" s="38">
        <f>IFERROR(I55/H55,0)</f>
        <v>9.1072752303293439E-3</v>
      </c>
      <c r="P55" s="36">
        <f>D55*250</f>
        <v>12500</v>
      </c>
      <c r="Q55" s="39">
        <f>ABS(P55-B55)/B55</f>
        <v>1.2872827081427265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44134019-A566-4B00-BEBB-A29BEBAAF883}"/>
    <hyperlink ref="A47" r:id="rId2" display="https://www.worldometers.info/coronavirus/usa/texas/" xr:uid="{2C3D036E-84BE-43AE-92B3-73718BF1B914}"/>
    <hyperlink ref="A11" r:id="rId3" display="https://www.worldometers.info/coronavirus/usa/florida/" xr:uid="{048C57D5-7215-474F-819E-45CD0CFFD5F6}"/>
    <hyperlink ref="A35" r:id="rId4" display="https://www.worldometers.info/coronavirus/usa/new-york/" xr:uid="{38ED783F-1B64-4887-B543-FA7CACB9D9FF}"/>
    <hyperlink ref="A12" r:id="rId5" display="https://www.worldometers.info/coronavirus/usa/georgia/" xr:uid="{BBA79F3F-037B-4361-A589-607CCC91CD11}"/>
    <hyperlink ref="A16" r:id="rId6" display="https://www.worldometers.info/coronavirus/usa/illinois/" xr:uid="{7B13A3AE-2F2A-4650-98E6-F87FC0179417}"/>
    <hyperlink ref="A4" r:id="rId7" display="https://www.worldometers.info/coronavirus/usa/arizona/" xr:uid="{E10AFE26-4F5C-4724-B594-CF0806E0C979}"/>
    <hyperlink ref="A33" r:id="rId8" display="https://www.worldometers.info/coronavirus/usa/new-jersey/" xr:uid="{B6E8FE54-E59D-4964-BF5E-A0DF2058F81E}"/>
    <hyperlink ref="A36" r:id="rId9" display="https://www.worldometers.info/coronavirus/usa/north-carolina/" xr:uid="{B8D4753C-A16B-49E6-A41D-0CA87AED2AA7}"/>
    <hyperlink ref="A46" r:id="rId10" display="https://www.worldometers.info/coronavirus/usa/tennessee/" xr:uid="{C6B98B09-C24B-4EF9-8D29-43F174821FC3}"/>
    <hyperlink ref="A21" r:id="rId11" display="https://www.worldometers.info/coronavirus/usa/louisiana/" xr:uid="{4776F8B9-092E-4B88-BF15-FC85797489CD}"/>
    <hyperlink ref="A41" r:id="rId12" display="https://www.worldometers.info/coronavirus/usa/pennsylvania/" xr:uid="{E6A59796-B636-4F5F-A774-D2AE8CA07AAE}"/>
    <hyperlink ref="A2" r:id="rId13" display="https://www.worldometers.info/coronavirus/usa/alabama/" xr:uid="{9FF5CA79-DE10-4BFA-AE3A-3B0C9D4ADD22}"/>
    <hyperlink ref="A38" r:id="rId14" display="https://www.worldometers.info/coronavirus/usa/ohio/" xr:uid="{F24274DB-C428-499C-9172-385831B67079}"/>
    <hyperlink ref="A51" r:id="rId15" display="https://www.worldometers.info/coronavirus/usa/virginia/" xr:uid="{004276F3-75F2-4863-94D8-94CD793D5D13}"/>
    <hyperlink ref="A44" r:id="rId16" display="https://www.worldometers.info/coronavirus/usa/south-carolina/" xr:uid="{ED6E676F-9B1B-4E21-AD3D-6017070F74BD}"/>
    <hyperlink ref="A25" r:id="rId17" display="https://www.worldometers.info/coronavirus/usa/michigan/" xr:uid="{8F162761-0D07-4AA8-A7D5-D8C7FE0166F5}"/>
    <hyperlink ref="A24" r:id="rId18" display="https://www.worldometers.info/coronavirus/usa/massachusetts/" xr:uid="{3A806173-F420-4516-AAEC-9C4980A63ECF}"/>
    <hyperlink ref="A28" r:id="rId19" display="https://www.worldometers.info/coronavirus/usa/missouri/" xr:uid="{2B05A1A1-067A-455D-BB86-777A647FC20B}"/>
    <hyperlink ref="A23" r:id="rId20" display="https://www.worldometers.info/coronavirus/usa/maryland/" xr:uid="{28557549-F779-468C-A60C-23614FF64446}"/>
    <hyperlink ref="A17" r:id="rId21" display="https://www.worldometers.info/coronavirus/usa/indiana/" xr:uid="{278AD8C0-47FA-4308-BE7C-362B22472A44}"/>
    <hyperlink ref="A54" r:id="rId22" display="https://www.worldometers.info/coronavirus/usa/wisconsin/" xr:uid="{BAB795DC-487D-4EDC-BA03-4841862C8570}"/>
    <hyperlink ref="A27" r:id="rId23" display="https://www.worldometers.info/coronavirus/usa/mississippi/" xr:uid="{BC2751BA-3473-4E77-9AE0-1CC32D1E991F}"/>
    <hyperlink ref="A26" r:id="rId24" display="https://www.worldometers.info/coronavirus/usa/minnesota/" xr:uid="{B7D67D09-9873-425B-88E1-ABB4F488D20C}"/>
    <hyperlink ref="A52" r:id="rId25" display="https://www.worldometers.info/coronavirus/usa/washington/" xr:uid="{71D17C54-DF74-4990-A8C3-0FF6ED3D1867}"/>
    <hyperlink ref="A18" r:id="rId26" display="https://www.worldometers.info/coronavirus/usa/iowa/" xr:uid="{48710B46-9567-4C41-86E9-CB614936140C}"/>
    <hyperlink ref="A39" r:id="rId27" display="https://www.worldometers.info/coronavirus/usa/oklahoma/" xr:uid="{A13E541B-DD44-4946-B502-23751E8DB9EC}"/>
    <hyperlink ref="A5" r:id="rId28" display="https://www.worldometers.info/coronavirus/usa/arkansas/" xr:uid="{E972E09A-7D03-45AC-A66E-DC5142F0DBBF}"/>
    <hyperlink ref="A31" r:id="rId29" display="https://www.worldometers.info/coronavirus/usa/nevada/" xr:uid="{8308DFC4-7CA7-4796-99F2-A9BC00D58A43}"/>
    <hyperlink ref="A49" r:id="rId30" display="https://www.worldometers.info/coronavirus/usa/utah/" xr:uid="{C1F4527A-EE30-402D-A857-0754710C8D21}"/>
    <hyperlink ref="A7" r:id="rId31" display="https://www.worldometers.info/coronavirus/usa/colorado/" xr:uid="{6474D572-559C-4AB2-B007-23841F0014A9}"/>
    <hyperlink ref="A20" r:id="rId32" display="https://www.worldometers.info/coronavirus/usa/kentucky/" xr:uid="{49984E9F-FC92-4667-B7E4-140E7FCD507F}"/>
    <hyperlink ref="A19" r:id="rId33" display="https://www.worldometers.info/coronavirus/usa/kansas/" xr:uid="{B73B8CEC-EB0B-4C64-95E5-46DEF40D0AF1}"/>
    <hyperlink ref="A8" r:id="rId34" display="https://www.worldometers.info/coronavirus/usa/connecticut/" xr:uid="{56581ED5-C197-4EA3-BC75-B0DBFCC06C97}"/>
    <hyperlink ref="A30" r:id="rId35" display="https://www.worldometers.info/coronavirus/usa/nebraska/" xr:uid="{20971E80-8893-45E0-BCD7-D1F68555B7CD}"/>
    <hyperlink ref="A15" r:id="rId36" display="https://www.worldometers.info/coronavirus/usa/idaho/" xr:uid="{AD993816-B5C8-4277-8067-315A56B5840E}"/>
    <hyperlink ref="A40" r:id="rId37" display="https://www.worldometers.info/coronavirus/usa/oregon/" xr:uid="{7880B47D-5661-416F-889A-29B41B70873B}"/>
    <hyperlink ref="A34" r:id="rId38" display="https://www.worldometers.info/coronavirus/usa/new-mexico/" xr:uid="{9481EEF5-CFA0-4F48-8CA9-49D182AD3A64}"/>
    <hyperlink ref="A43" r:id="rId39" display="https://www.worldometers.info/coronavirus/usa/rhode-island/" xr:uid="{33A127FD-015E-4ECF-B7D9-F724BBE97F15}"/>
    <hyperlink ref="A45" r:id="rId40" display="https://www.worldometers.info/coronavirus/usa/south-dakota/" xr:uid="{79ADAD8E-FFCC-4AE1-9335-D5710872AE44}"/>
    <hyperlink ref="A37" r:id="rId41" display="https://www.worldometers.info/coronavirus/usa/north-dakota/" xr:uid="{AEF8DEB8-A4EE-464D-9460-5777AB869447}"/>
    <hyperlink ref="A9" r:id="rId42" display="https://www.worldometers.info/coronavirus/usa/delaware/" xr:uid="{9C6EDE34-BD08-4525-81DE-5AA4EF9FB9C6}"/>
    <hyperlink ref="A10" r:id="rId43" display="https://www.worldometers.info/coronavirus/usa/district-of-columbia/" xr:uid="{533AB37F-3A3E-4ADC-9663-50CE4056E7D1}"/>
    <hyperlink ref="A53" r:id="rId44" display="https://www.worldometers.info/coronavirus/usa/west-virginia/" xr:uid="{A23B75D3-996C-4AA7-ABCA-8171F02D68B8}"/>
    <hyperlink ref="A14" r:id="rId45" display="https://www.worldometers.info/coronavirus/usa/hawaii/" xr:uid="{73AE7B34-25D6-48B6-AB9B-E2031AC15D2D}"/>
    <hyperlink ref="A29" r:id="rId46" display="https://www.worldometers.info/coronavirus/usa/montana/" xr:uid="{7FD41E3F-9CE7-4103-9AFA-775331A75A33}"/>
    <hyperlink ref="A32" r:id="rId47" display="https://www.worldometers.info/coronavirus/usa/new-hampshire/" xr:uid="{67B7BEAC-A7CA-4825-99B5-4AC139F79EF6}"/>
    <hyperlink ref="A3" r:id="rId48" display="https://www.worldometers.info/coronavirus/usa/alaska/" xr:uid="{1947FC3D-9DBA-469E-879E-B4A7A7BD8F6D}"/>
    <hyperlink ref="A55" r:id="rId49" display="https://www.worldometers.info/coronavirus/usa/wyoming/" xr:uid="{17020ED0-7F0C-4635-B3EE-6A3656B6E866}"/>
    <hyperlink ref="A22" r:id="rId50" display="https://www.worldometers.info/coronavirus/usa/maine/" xr:uid="{229C9FE0-3A31-4124-8461-E2E599E13BF1}"/>
    <hyperlink ref="A50" r:id="rId51" display="https://www.worldometers.info/coronavirus/usa/vermont/" xr:uid="{0472E9DF-1802-4073-9715-F362FD6A0F1E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4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2501</v>
      </c>
    </row>
    <row r="3" spans="1:2" ht="15" thickBot="1" x14ac:dyDescent="0.4">
      <c r="A3" s="41" t="s">
        <v>52</v>
      </c>
      <c r="B3" s="31">
        <v>52</v>
      </c>
    </row>
    <row r="4" spans="1:2" ht="15" thickBot="1" x14ac:dyDescent="0.4">
      <c r="A4" s="41" t="s">
        <v>33</v>
      </c>
      <c r="B4" s="31">
        <v>5622</v>
      </c>
    </row>
    <row r="5" spans="1:2" ht="15" thickBot="1" x14ac:dyDescent="0.4">
      <c r="A5" s="41" t="s">
        <v>34</v>
      </c>
      <c r="B5" s="31">
        <v>1285</v>
      </c>
    </row>
    <row r="6" spans="1:2" ht="15" thickBot="1" x14ac:dyDescent="0.4">
      <c r="A6" s="41" t="s">
        <v>10</v>
      </c>
      <c r="B6" s="31">
        <v>15587</v>
      </c>
    </row>
    <row r="7" spans="1:2" ht="15" thickBot="1" x14ac:dyDescent="0.4">
      <c r="A7" s="41" t="s">
        <v>18</v>
      </c>
      <c r="B7" s="31">
        <v>2040</v>
      </c>
    </row>
    <row r="8" spans="1:2" ht="15" thickBot="1" x14ac:dyDescent="0.4">
      <c r="A8" s="41" t="s">
        <v>23</v>
      </c>
      <c r="B8" s="31">
        <v>4501</v>
      </c>
    </row>
    <row r="9" spans="1:2" ht="15" thickBot="1" x14ac:dyDescent="0.4">
      <c r="A9" s="41" t="s">
        <v>43</v>
      </c>
      <c r="B9" s="31">
        <v>633</v>
      </c>
    </row>
    <row r="10" spans="1:2" ht="29.5" thickBot="1" x14ac:dyDescent="0.4">
      <c r="A10" s="41" t="s">
        <v>63</v>
      </c>
      <c r="B10" s="31">
        <v>624</v>
      </c>
    </row>
    <row r="11" spans="1:2" ht="15" thickBot="1" x14ac:dyDescent="0.4">
      <c r="A11" s="41" t="s">
        <v>13</v>
      </c>
      <c r="B11" s="31">
        <v>14023</v>
      </c>
    </row>
    <row r="12" spans="1:2" ht="15" thickBot="1" x14ac:dyDescent="0.4">
      <c r="A12" s="41" t="s">
        <v>16</v>
      </c>
      <c r="B12" s="31">
        <v>6914</v>
      </c>
    </row>
    <row r="13" spans="1:2" ht="15" thickBot="1" x14ac:dyDescent="0.4">
      <c r="A13" s="42" t="s">
        <v>64</v>
      </c>
      <c r="B13" s="31">
        <v>39</v>
      </c>
    </row>
    <row r="14" spans="1:2" ht="15" thickBot="1" x14ac:dyDescent="0.4">
      <c r="A14" s="41" t="s">
        <v>47</v>
      </c>
      <c r="B14" s="31">
        <v>131</v>
      </c>
    </row>
    <row r="15" spans="1:2" ht="15" thickBot="1" x14ac:dyDescent="0.4">
      <c r="A15" s="41" t="s">
        <v>49</v>
      </c>
      <c r="B15" s="31">
        <v>460</v>
      </c>
    </row>
    <row r="16" spans="1:2" ht="15" thickBot="1" x14ac:dyDescent="0.4">
      <c r="A16" s="41" t="s">
        <v>12</v>
      </c>
      <c r="B16" s="31">
        <v>8832</v>
      </c>
    </row>
    <row r="17" spans="1:2" ht="15" thickBot="1" x14ac:dyDescent="0.4">
      <c r="A17" s="41" t="s">
        <v>27</v>
      </c>
      <c r="B17" s="31">
        <v>3577</v>
      </c>
    </row>
    <row r="18" spans="1:2" ht="15" thickBot="1" x14ac:dyDescent="0.4">
      <c r="A18" s="41" t="s">
        <v>41</v>
      </c>
      <c r="B18" s="31">
        <v>1314</v>
      </c>
    </row>
    <row r="19" spans="1:2" ht="15" thickBot="1" x14ac:dyDescent="0.4">
      <c r="A19" s="41" t="s">
        <v>45</v>
      </c>
      <c r="B19" s="31">
        <v>639</v>
      </c>
    </row>
    <row r="20" spans="1:2" ht="15" thickBot="1" x14ac:dyDescent="0.4">
      <c r="A20" s="41" t="s">
        <v>38</v>
      </c>
      <c r="B20" s="31">
        <v>1154</v>
      </c>
    </row>
    <row r="21" spans="1:2" ht="15" thickBot="1" x14ac:dyDescent="0.4">
      <c r="A21" s="41" t="s">
        <v>14</v>
      </c>
      <c r="B21" s="31">
        <v>5444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3925</v>
      </c>
    </row>
    <row r="24" spans="1:2" ht="15" thickBot="1" x14ac:dyDescent="0.4">
      <c r="A24" s="41" t="s">
        <v>17</v>
      </c>
      <c r="B24" s="31">
        <v>9391</v>
      </c>
    </row>
    <row r="25" spans="1:2" ht="15" thickBot="1" x14ac:dyDescent="0.4">
      <c r="A25" s="41" t="s">
        <v>11</v>
      </c>
      <c r="B25" s="31">
        <v>7044</v>
      </c>
    </row>
    <row r="26" spans="1:2" ht="15" thickBot="1" x14ac:dyDescent="0.4">
      <c r="A26" s="41" t="s">
        <v>32</v>
      </c>
      <c r="B26" s="31">
        <v>2056</v>
      </c>
    </row>
    <row r="27" spans="1:2" ht="15" thickBot="1" x14ac:dyDescent="0.4">
      <c r="A27" s="41" t="s">
        <v>30</v>
      </c>
      <c r="B27" s="31">
        <v>2911</v>
      </c>
    </row>
    <row r="28" spans="1:2" ht="15" thickBot="1" x14ac:dyDescent="0.4">
      <c r="A28" s="41" t="s">
        <v>35</v>
      </c>
      <c r="B28" s="31">
        <v>2163</v>
      </c>
    </row>
    <row r="29" spans="1:2" ht="15" thickBot="1" x14ac:dyDescent="0.4">
      <c r="A29" s="41" t="s">
        <v>51</v>
      </c>
      <c r="B29" s="31">
        <v>171</v>
      </c>
    </row>
    <row r="30" spans="1:2" ht="15" thickBot="1" x14ac:dyDescent="0.4">
      <c r="A30" s="41" t="s">
        <v>50</v>
      </c>
      <c r="B30" s="31">
        <v>469</v>
      </c>
    </row>
    <row r="31" spans="1:2" ht="15" thickBot="1" x14ac:dyDescent="0.4">
      <c r="A31" s="41" t="s">
        <v>31</v>
      </c>
      <c r="B31" s="31">
        <v>1582</v>
      </c>
    </row>
    <row r="32" spans="1:2" ht="29.5" thickBot="1" x14ac:dyDescent="0.4">
      <c r="A32" s="41" t="s">
        <v>42</v>
      </c>
      <c r="B32" s="31">
        <v>439</v>
      </c>
    </row>
    <row r="33" spans="1:2" ht="15" thickBot="1" x14ac:dyDescent="0.4">
      <c r="A33" s="41" t="s">
        <v>8</v>
      </c>
      <c r="B33" s="31">
        <v>16221</v>
      </c>
    </row>
    <row r="34" spans="1:2" ht="15" thickBot="1" x14ac:dyDescent="0.4">
      <c r="A34" s="41" t="s">
        <v>44</v>
      </c>
      <c r="B34" s="31">
        <v>870</v>
      </c>
    </row>
    <row r="35" spans="1:2" ht="15" thickBot="1" x14ac:dyDescent="0.4">
      <c r="A35" s="41" t="s">
        <v>7</v>
      </c>
      <c r="B35" s="31">
        <v>33206</v>
      </c>
    </row>
    <row r="36" spans="1:2" ht="15" thickBot="1" x14ac:dyDescent="0.4">
      <c r="A36" s="41" t="s">
        <v>24</v>
      </c>
      <c r="B36" s="31">
        <v>3440</v>
      </c>
    </row>
    <row r="37" spans="1:2" ht="15" thickBot="1" x14ac:dyDescent="0.4">
      <c r="A37" s="41" t="s">
        <v>53</v>
      </c>
      <c r="B37" s="31">
        <v>227</v>
      </c>
    </row>
    <row r="38" spans="1:2" ht="15" thickBot="1" x14ac:dyDescent="0.4">
      <c r="A38" s="41" t="s">
        <v>21</v>
      </c>
      <c r="B38" s="31">
        <v>4753</v>
      </c>
    </row>
    <row r="39" spans="1:2" ht="15" thickBot="1" x14ac:dyDescent="0.4">
      <c r="A39" s="41" t="s">
        <v>46</v>
      </c>
      <c r="B39" s="31">
        <v>1004</v>
      </c>
    </row>
    <row r="40" spans="1:2" ht="15" thickBot="1" x14ac:dyDescent="0.4">
      <c r="A40" s="41" t="s">
        <v>37</v>
      </c>
      <c r="B40" s="31">
        <v>546</v>
      </c>
    </row>
    <row r="41" spans="1:2" ht="15" thickBot="1" x14ac:dyDescent="0.4">
      <c r="A41" s="41" t="s">
        <v>19</v>
      </c>
      <c r="B41" s="31">
        <v>8185</v>
      </c>
    </row>
    <row r="42" spans="1:2" ht="15" thickBot="1" x14ac:dyDescent="0.4">
      <c r="A42" s="42" t="s">
        <v>65</v>
      </c>
      <c r="B42" s="31">
        <v>642</v>
      </c>
    </row>
    <row r="43" spans="1:2" ht="15" thickBot="1" x14ac:dyDescent="0.4">
      <c r="A43" s="41" t="s">
        <v>40</v>
      </c>
      <c r="B43" s="31">
        <v>1107</v>
      </c>
    </row>
    <row r="44" spans="1:2" ht="15" thickBot="1" x14ac:dyDescent="0.4">
      <c r="A44" s="41" t="s">
        <v>25</v>
      </c>
      <c r="B44" s="31">
        <v>3323</v>
      </c>
    </row>
    <row r="45" spans="1:2" ht="15" thickBot="1" x14ac:dyDescent="0.4">
      <c r="A45" s="41" t="s">
        <v>54</v>
      </c>
      <c r="B45" s="31">
        <v>218</v>
      </c>
    </row>
    <row r="46" spans="1:2" ht="15" thickBot="1" x14ac:dyDescent="0.4">
      <c r="A46" s="41" t="s">
        <v>20</v>
      </c>
      <c r="B46" s="31">
        <v>2374</v>
      </c>
    </row>
    <row r="47" spans="1:2" ht="15" thickBot="1" x14ac:dyDescent="0.4">
      <c r="A47" s="41" t="s">
        <v>15</v>
      </c>
      <c r="B47" s="31">
        <v>15826</v>
      </c>
    </row>
    <row r="48" spans="1:2" ht="21.5" thickBot="1" x14ac:dyDescent="0.4">
      <c r="A48" s="50" t="s">
        <v>66</v>
      </c>
      <c r="B48" s="57">
        <v>19</v>
      </c>
    </row>
    <row r="49" spans="1:2" ht="15" thickBot="1" x14ac:dyDescent="0.4">
      <c r="A49" s="41" t="s">
        <v>28</v>
      </c>
      <c r="B49" s="31">
        <v>448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3144</v>
      </c>
    </row>
    <row r="52" spans="1:2" ht="15" thickBot="1" x14ac:dyDescent="0.4">
      <c r="A52" s="41" t="s">
        <v>9</v>
      </c>
      <c r="B52" s="31">
        <v>2100</v>
      </c>
    </row>
    <row r="53" spans="1:2" ht="15" thickBot="1" x14ac:dyDescent="0.4">
      <c r="A53" s="41" t="s">
        <v>56</v>
      </c>
      <c r="B53" s="31">
        <v>332</v>
      </c>
    </row>
    <row r="54" spans="1:2" ht="15" thickBot="1" x14ac:dyDescent="0.4">
      <c r="A54" s="41" t="s">
        <v>22</v>
      </c>
      <c r="B54" s="31">
        <v>1281</v>
      </c>
    </row>
    <row r="55" spans="1:2" ht="15" thickBot="1" x14ac:dyDescent="0.4">
      <c r="A55" s="48" t="s">
        <v>55</v>
      </c>
      <c r="B55" s="49">
        <v>50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011A1D48-6EC9-4582-BB18-4D1F696099AC}"/>
    <hyperlink ref="A47" r:id="rId2" display="https://www.worldometers.info/coronavirus/usa/texas/" xr:uid="{A4DA887E-C361-4629-815F-70E161A7C3A4}"/>
    <hyperlink ref="A11" r:id="rId3" display="https://www.worldometers.info/coronavirus/usa/florida/" xr:uid="{DC9953CD-D11B-425B-AFEE-7B06AA6C88F3}"/>
    <hyperlink ref="A35" r:id="rId4" display="https://www.worldometers.info/coronavirus/usa/new-york/" xr:uid="{8C2EEC89-D4B6-489A-A10B-CA4C22FB68E0}"/>
    <hyperlink ref="A12" r:id="rId5" display="https://www.worldometers.info/coronavirus/usa/georgia/" xr:uid="{9B02C860-CB4F-445B-B345-BC6E32FCD81A}"/>
    <hyperlink ref="A16" r:id="rId6" display="https://www.worldometers.info/coronavirus/usa/illinois/" xr:uid="{17E90A58-C7E0-4EAF-A6E8-9510A7DB8937}"/>
    <hyperlink ref="A4" r:id="rId7" display="https://www.worldometers.info/coronavirus/usa/arizona/" xr:uid="{A0EDBF8C-E566-4C6A-8A3A-EE4C0E474BA8}"/>
    <hyperlink ref="A33" r:id="rId8" display="https://www.worldometers.info/coronavirus/usa/new-jersey/" xr:uid="{81C45EFC-DFBA-4351-B4E4-11681E3C6A03}"/>
    <hyperlink ref="A36" r:id="rId9" display="https://www.worldometers.info/coronavirus/usa/north-carolina/" xr:uid="{56663963-5297-45AD-99B2-20D35A598DB8}"/>
    <hyperlink ref="A46" r:id="rId10" display="https://www.worldometers.info/coronavirus/usa/tennessee/" xr:uid="{564780F8-7C12-4714-99A0-A795895A7CDF}"/>
    <hyperlink ref="A21" r:id="rId11" display="https://www.worldometers.info/coronavirus/usa/louisiana/" xr:uid="{97B3F545-C15E-492C-99E7-1F3DFC615595}"/>
    <hyperlink ref="A41" r:id="rId12" display="https://www.worldometers.info/coronavirus/usa/pennsylvania/" xr:uid="{828016F7-1477-426B-BD70-72EEDEC86E4B}"/>
    <hyperlink ref="A2" r:id="rId13" display="https://www.worldometers.info/coronavirus/usa/alabama/" xr:uid="{E18862FC-4204-4E2D-B89F-1B15FE9978E9}"/>
    <hyperlink ref="A38" r:id="rId14" display="https://www.worldometers.info/coronavirus/usa/ohio/" xr:uid="{5E007CA4-57A6-4816-9F78-F3F7B242960F}"/>
    <hyperlink ref="A51" r:id="rId15" display="https://www.worldometers.info/coronavirus/usa/virginia/" xr:uid="{B65B1BAA-DD2A-4A99-8FE5-DB37E3A8DA4C}"/>
    <hyperlink ref="A44" r:id="rId16" display="https://www.worldometers.info/coronavirus/usa/south-carolina/" xr:uid="{7FF4E82B-45B3-4BB6-811D-4297B986459E}"/>
    <hyperlink ref="A25" r:id="rId17" display="https://www.worldometers.info/coronavirus/usa/michigan/" xr:uid="{F941BD03-5BAA-472B-8E55-6CA2FA5D8D33}"/>
    <hyperlink ref="A24" r:id="rId18" display="https://www.worldometers.info/coronavirus/usa/massachusetts/" xr:uid="{C8DA638A-4D01-412F-90C6-C4EDBCE0330C}"/>
    <hyperlink ref="A28" r:id="rId19" display="https://www.worldometers.info/coronavirus/usa/missouri/" xr:uid="{3183FF3D-01BE-4BDA-A28F-17EC2917498A}"/>
    <hyperlink ref="A23" r:id="rId20" display="https://www.worldometers.info/coronavirus/usa/maryland/" xr:uid="{2C237C9C-9633-4D2A-B452-6171BB6DDD18}"/>
    <hyperlink ref="A17" r:id="rId21" display="https://www.worldometers.info/coronavirus/usa/indiana/" xr:uid="{A7DCC320-73A2-47CF-9B85-5009968D72A8}"/>
    <hyperlink ref="A54" r:id="rId22" display="https://www.worldometers.info/coronavirus/usa/wisconsin/" xr:uid="{DF76355C-DDEB-4B80-9E9E-2E172600993F}"/>
    <hyperlink ref="A27" r:id="rId23" display="https://www.worldometers.info/coronavirus/usa/mississippi/" xr:uid="{AA4105F6-B41E-45BF-AA0E-A7D7F6779860}"/>
    <hyperlink ref="A26" r:id="rId24" display="https://www.worldometers.info/coronavirus/usa/minnesota/" xr:uid="{AE391111-D5A6-4F77-B2E0-F9E184CF2305}"/>
    <hyperlink ref="A52" r:id="rId25" display="https://www.worldometers.info/coronavirus/usa/washington/" xr:uid="{91D5DDBB-B384-46DC-B9DC-E863589C419A}"/>
    <hyperlink ref="A18" r:id="rId26" display="https://www.worldometers.info/coronavirus/usa/iowa/" xr:uid="{0AF9C747-A091-4D75-809B-72975E6C3F55}"/>
    <hyperlink ref="A39" r:id="rId27" display="https://www.worldometers.info/coronavirus/usa/oklahoma/" xr:uid="{C1EE0790-A6DA-4130-A497-D062CD0A2CD1}"/>
    <hyperlink ref="A5" r:id="rId28" display="https://www.worldometers.info/coronavirus/usa/arkansas/" xr:uid="{8603EDE2-F215-4155-9AEC-7D5BFA5422A3}"/>
    <hyperlink ref="A31" r:id="rId29" display="https://www.worldometers.info/coronavirus/usa/nevada/" xr:uid="{F9CC4EC4-039A-46B7-AC8E-94A550EEB1CC}"/>
    <hyperlink ref="A49" r:id="rId30" display="https://www.worldometers.info/coronavirus/usa/utah/" xr:uid="{25F01DF0-3248-4712-880A-C0256C23CB11}"/>
    <hyperlink ref="A7" r:id="rId31" display="https://www.worldometers.info/coronavirus/usa/colorado/" xr:uid="{A10D4B19-B738-467E-AEC2-9FF0EDA307B9}"/>
    <hyperlink ref="A20" r:id="rId32" display="https://www.worldometers.info/coronavirus/usa/kentucky/" xr:uid="{C8F8F629-8167-47B2-BB4B-47731BD5ADFA}"/>
    <hyperlink ref="A19" r:id="rId33" display="https://www.worldometers.info/coronavirus/usa/kansas/" xr:uid="{96D70252-1550-4598-9760-32DF8366813B}"/>
    <hyperlink ref="A8" r:id="rId34" display="https://www.worldometers.info/coronavirus/usa/connecticut/" xr:uid="{5830683B-FCF8-44B3-A093-A531A009FFAB}"/>
    <hyperlink ref="A30" r:id="rId35" display="https://www.worldometers.info/coronavirus/usa/nebraska/" xr:uid="{ABF64D87-D287-4B8E-BBFD-5E6FE9443D44}"/>
    <hyperlink ref="A15" r:id="rId36" display="https://www.worldometers.info/coronavirus/usa/idaho/" xr:uid="{C2317681-32E0-4D81-B2A0-8D6B138669C4}"/>
    <hyperlink ref="A40" r:id="rId37" display="https://www.worldometers.info/coronavirus/usa/oregon/" xr:uid="{D9754083-7F43-4BE0-A166-1822014E0033}"/>
    <hyperlink ref="A34" r:id="rId38" display="https://www.worldometers.info/coronavirus/usa/new-mexico/" xr:uid="{7147DBFD-3D37-4E8A-9FCF-46431D18A0F2}"/>
    <hyperlink ref="A43" r:id="rId39" display="https://www.worldometers.info/coronavirus/usa/rhode-island/" xr:uid="{682E926C-D453-48C1-BD14-BD8B9CFFFD0F}"/>
    <hyperlink ref="A45" r:id="rId40" display="https://www.worldometers.info/coronavirus/usa/south-dakota/" xr:uid="{3E0283B9-D26E-4ABA-BCEA-EF31E5FC309E}"/>
    <hyperlink ref="A37" r:id="rId41" display="https://www.worldometers.info/coronavirus/usa/north-dakota/" xr:uid="{998C8ABC-E549-469C-B95D-C27E70D97D1E}"/>
    <hyperlink ref="A9" r:id="rId42" display="https://www.worldometers.info/coronavirus/usa/delaware/" xr:uid="{19C09D0D-5C81-4E78-A692-BB14C723B1B2}"/>
    <hyperlink ref="A10" r:id="rId43" display="https://www.worldometers.info/coronavirus/usa/district-of-columbia/" xr:uid="{22056FBD-9207-4486-965D-B6051FF67862}"/>
    <hyperlink ref="A53" r:id="rId44" display="https://www.worldometers.info/coronavirus/usa/west-virginia/" xr:uid="{A232B612-AE5E-42D6-9802-E538EDE26BA6}"/>
    <hyperlink ref="A14" r:id="rId45" display="https://www.worldometers.info/coronavirus/usa/hawaii/" xr:uid="{99243B93-BE83-4FF2-9311-2581A1AA99C8}"/>
    <hyperlink ref="A29" r:id="rId46" display="https://www.worldometers.info/coronavirus/usa/montana/" xr:uid="{F50E1692-29BE-424F-AE8E-4C0A0AF31516}"/>
    <hyperlink ref="A32" r:id="rId47" display="https://www.worldometers.info/coronavirus/usa/new-hampshire/" xr:uid="{3A5F82C4-C5D9-46D9-A93D-8178791E0146}"/>
    <hyperlink ref="A3" r:id="rId48" display="https://www.worldometers.info/coronavirus/usa/alaska/" xr:uid="{18ECD730-7F51-4DE7-9828-E3609E9CC357}"/>
    <hyperlink ref="A55" r:id="rId49" display="https://www.worldometers.info/coronavirus/usa/wyoming/" xr:uid="{E82971BD-E34B-4F01-B7ED-D1FD104BC70D}"/>
    <hyperlink ref="A22" r:id="rId50" display="https://www.worldometers.info/coronavirus/usa/maine/" xr:uid="{8EE708DB-1DFF-4FC8-918D-D8BA43CE46E5}"/>
    <hyperlink ref="A50" r:id="rId51" display="https://www.worldometers.info/coronavirus/usa/vermont/" xr:uid="{678A2AB2-EC03-4774-8BB6-2BA503F4192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2501</v>
      </c>
    </row>
    <row r="3" spans="1:3" ht="15" thickBot="1" x14ac:dyDescent="0.4">
      <c r="B3" s="41" t="s">
        <v>52</v>
      </c>
      <c r="C3" s="31">
        <v>52</v>
      </c>
    </row>
    <row r="4" spans="1:3" ht="15" thickBot="1" x14ac:dyDescent="0.4">
      <c r="A4" s="27" t="s">
        <v>33</v>
      </c>
      <c r="B4" s="41" t="s">
        <v>33</v>
      </c>
      <c r="C4" s="31">
        <v>5622</v>
      </c>
    </row>
    <row r="5" spans="1:3" ht="15" thickBot="1" x14ac:dyDescent="0.4">
      <c r="A5" s="27" t="s">
        <v>34</v>
      </c>
      <c r="B5" s="41" t="s">
        <v>34</v>
      </c>
      <c r="C5" s="31">
        <v>1285</v>
      </c>
    </row>
    <row r="6" spans="1:3" ht="15" thickBot="1" x14ac:dyDescent="0.4">
      <c r="A6" s="27" t="s">
        <v>10</v>
      </c>
      <c r="B6" s="41" t="s">
        <v>10</v>
      </c>
      <c r="C6" s="31">
        <v>15587</v>
      </c>
    </row>
    <row r="7" spans="1:3" ht="15" thickBot="1" x14ac:dyDescent="0.4">
      <c r="A7" s="27" t="s">
        <v>18</v>
      </c>
      <c r="B7" s="41" t="s">
        <v>18</v>
      </c>
      <c r="C7" s="31">
        <v>2040</v>
      </c>
    </row>
    <row r="8" spans="1:3" ht="15" thickBot="1" x14ac:dyDescent="0.4">
      <c r="A8" s="27" t="s">
        <v>23</v>
      </c>
      <c r="B8" s="41" t="s">
        <v>23</v>
      </c>
      <c r="C8" s="31">
        <v>4501</v>
      </c>
    </row>
    <row r="9" spans="1:3" ht="15" thickBot="1" x14ac:dyDescent="0.4">
      <c r="A9" s="27" t="s">
        <v>43</v>
      </c>
      <c r="B9" s="41" t="s">
        <v>43</v>
      </c>
      <c r="C9" s="31">
        <v>633</v>
      </c>
    </row>
    <row r="10" spans="1:3" ht="29.5" thickBot="1" x14ac:dyDescent="0.4">
      <c r="A10" s="27" t="s">
        <v>94</v>
      </c>
      <c r="B10" s="41" t="s">
        <v>63</v>
      </c>
      <c r="C10" s="31">
        <v>624</v>
      </c>
    </row>
    <row r="11" spans="1:3" ht="15" thickBot="1" x14ac:dyDescent="0.4">
      <c r="A11" s="27" t="s">
        <v>13</v>
      </c>
      <c r="B11" s="41" t="s">
        <v>13</v>
      </c>
      <c r="C11" s="31">
        <v>14023</v>
      </c>
    </row>
    <row r="12" spans="1:3" ht="15" thickBot="1" x14ac:dyDescent="0.4">
      <c r="A12" s="27" t="s">
        <v>16</v>
      </c>
      <c r="B12" s="41" t="s">
        <v>16</v>
      </c>
      <c r="C12" s="31">
        <v>6914</v>
      </c>
    </row>
    <row r="13" spans="1:3" ht="13" thickBot="1" x14ac:dyDescent="0.4">
      <c r="A13" s="27" t="s">
        <v>64</v>
      </c>
      <c r="B13" s="42" t="s">
        <v>64</v>
      </c>
      <c r="C13" s="31">
        <v>39</v>
      </c>
    </row>
    <row r="14" spans="1:3" ht="15" thickBot="1" x14ac:dyDescent="0.4">
      <c r="B14" s="41" t="s">
        <v>47</v>
      </c>
      <c r="C14" s="31">
        <v>131</v>
      </c>
    </row>
    <row r="15" spans="1:3" ht="15" thickBot="1" x14ac:dyDescent="0.4">
      <c r="A15" s="27" t="s">
        <v>49</v>
      </c>
      <c r="B15" s="41" t="s">
        <v>49</v>
      </c>
      <c r="C15" s="31">
        <v>460</v>
      </c>
    </row>
    <row r="16" spans="1:3" ht="15" thickBot="1" x14ac:dyDescent="0.4">
      <c r="A16" s="27" t="s">
        <v>12</v>
      </c>
      <c r="B16" s="41" t="s">
        <v>12</v>
      </c>
      <c r="C16" s="31">
        <v>8832</v>
      </c>
    </row>
    <row r="17" spans="1:3" ht="15" thickBot="1" x14ac:dyDescent="0.4">
      <c r="A17" s="27" t="s">
        <v>27</v>
      </c>
      <c r="B17" s="41" t="s">
        <v>27</v>
      </c>
      <c r="C17" s="31">
        <v>3577</v>
      </c>
    </row>
    <row r="18" spans="1:3" ht="15" thickBot="1" x14ac:dyDescent="0.4">
      <c r="A18" s="27" t="s">
        <v>41</v>
      </c>
      <c r="B18" s="41" t="s">
        <v>41</v>
      </c>
      <c r="C18" s="31">
        <v>1314</v>
      </c>
    </row>
    <row r="19" spans="1:3" ht="15" thickBot="1" x14ac:dyDescent="0.4">
      <c r="A19" s="27" t="s">
        <v>45</v>
      </c>
      <c r="B19" s="41" t="s">
        <v>45</v>
      </c>
      <c r="C19" s="31">
        <v>639</v>
      </c>
    </row>
    <row r="20" spans="1:3" ht="15" thickBot="1" x14ac:dyDescent="0.4">
      <c r="A20" s="27" t="s">
        <v>38</v>
      </c>
      <c r="B20" s="41" t="s">
        <v>38</v>
      </c>
      <c r="C20" s="31">
        <v>1154</v>
      </c>
    </row>
    <row r="21" spans="1:3" ht="15" thickBot="1" x14ac:dyDescent="0.4">
      <c r="A21" s="27" t="s">
        <v>14</v>
      </c>
      <c r="B21" s="41" t="s">
        <v>14</v>
      </c>
      <c r="C21" s="31">
        <v>5444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3925</v>
      </c>
    </row>
    <row r="24" spans="1:3" ht="15" thickBot="1" x14ac:dyDescent="0.4">
      <c r="A24" s="27" t="s">
        <v>17</v>
      </c>
      <c r="B24" s="41" t="s">
        <v>17</v>
      </c>
      <c r="C24" s="31">
        <v>9391</v>
      </c>
    </row>
    <row r="25" spans="1:3" ht="15" thickBot="1" x14ac:dyDescent="0.4">
      <c r="A25" s="27" t="s">
        <v>11</v>
      </c>
      <c r="B25" s="41" t="s">
        <v>11</v>
      </c>
      <c r="C25" s="31">
        <v>7044</v>
      </c>
    </row>
    <row r="26" spans="1:3" ht="15" thickBot="1" x14ac:dyDescent="0.4">
      <c r="A26" s="27" t="s">
        <v>32</v>
      </c>
      <c r="B26" s="41" t="s">
        <v>32</v>
      </c>
      <c r="C26" s="31">
        <v>2056</v>
      </c>
    </row>
    <row r="27" spans="1:3" ht="15" thickBot="1" x14ac:dyDescent="0.4">
      <c r="A27" s="27" t="s">
        <v>30</v>
      </c>
      <c r="B27" s="41" t="s">
        <v>30</v>
      </c>
      <c r="C27" s="31">
        <v>2911</v>
      </c>
    </row>
    <row r="28" spans="1:3" ht="15" thickBot="1" x14ac:dyDescent="0.4">
      <c r="A28" s="27" t="s">
        <v>35</v>
      </c>
      <c r="B28" s="41" t="s">
        <v>35</v>
      </c>
      <c r="C28" s="31">
        <v>2163</v>
      </c>
    </row>
    <row r="29" spans="1:3" ht="15" thickBot="1" x14ac:dyDescent="0.4">
      <c r="B29" s="41" t="s">
        <v>51</v>
      </c>
      <c r="C29" s="31">
        <v>171</v>
      </c>
    </row>
    <row r="30" spans="1:3" ht="15" thickBot="1" x14ac:dyDescent="0.4">
      <c r="B30" s="41" t="s">
        <v>50</v>
      </c>
      <c r="C30" s="31">
        <v>469</v>
      </c>
    </row>
    <row r="31" spans="1:3" ht="15" thickBot="1" x14ac:dyDescent="0.4">
      <c r="A31" s="27" t="s">
        <v>31</v>
      </c>
      <c r="B31" s="41" t="s">
        <v>31</v>
      </c>
      <c r="C31" s="31">
        <v>1582</v>
      </c>
    </row>
    <row r="32" spans="1:3" ht="15" thickBot="1" x14ac:dyDescent="0.4">
      <c r="A32" s="27" t="s">
        <v>42</v>
      </c>
      <c r="B32" s="41" t="s">
        <v>42</v>
      </c>
      <c r="C32" s="31">
        <v>439</v>
      </c>
    </row>
    <row r="33" spans="1:3" ht="15" thickBot="1" x14ac:dyDescent="0.4">
      <c r="A33" s="27" t="s">
        <v>8</v>
      </c>
      <c r="B33" s="41" t="s">
        <v>8</v>
      </c>
      <c r="C33" s="31">
        <v>16221</v>
      </c>
    </row>
    <row r="34" spans="1:3" ht="15" thickBot="1" x14ac:dyDescent="0.4">
      <c r="A34" s="27" t="s">
        <v>44</v>
      </c>
      <c r="B34" s="41" t="s">
        <v>44</v>
      </c>
      <c r="C34" s="31">
        <v>870</v>
      </c>
    </row>
    <row r="35" spans="1:3" ht="15" thickBot="1" x14ac:dyDescent="0.4">
      <c r="A35" s="27" t="s">
        <v>7</v>
      </c>
      <c r="B35" s="41" t="s">
        <v>7</v>
      </c>
      <c r="C35" s="31">
        <v>33206</v>
      </c>
    </row>
    <row r="36" spans="1:3" ht="15" thickBot="1" x14ac:dyDescent="0.4">
      <c r="A36" s="27" t="s">
        <v>24</v>
      </c>
      <c r="B36" s="41" t="s">
        <v>24</v>
      </c>
      <c r="C36" s="31">
        <v>3440</v>
      </c>
    </row>
    <row r="37" spans="1:3" ht="15" thickBot="1" x14ac:dyDescent="0.4">
      <c r="B37" s="41" t="s">
        <v>53</v>
      </c>
      <c r="C37" s="31">
        <v>227</v>
      </c>
    </row>
    <row r="38" spans="1:3" ht="15" thickBot="1" x14ac:dyDescent="0.4">
      <c r="A38" s="27" t="s">
        <v>21</v>
      </c>
      <c r="B38" s="41" t="s">
        <v>21</v>
      </c>
      <c r="C38" s="31">
        <v>4753</v>
      </c>
    </row>
    <row r="39" spans="1:3" ht="15" thickBot="1" x14ac:dyDescent="0.4">
      <c r="A39" s="27" t="s">
        <v>46</v>
      </c>
      <c r="B39" s="41" t="s">
        <v>46</v>
      </c>
      <c r="C39" s="31">
        <v>1004</v>
      </c>
    </row>
    <row r="40" spans="1:3" ht="15" thickBot="1" x14ac:dyDescent="0.4">
      <c r="A40" s="27" t="s">
        <v>37</v>
      </c>
      <c r="B40" s="41" t="s">
        <v>37</v>
      </c>
      <c r="C40" s="31">
        <v>546</v>
      </c>
    </row>
    <row r="41" spans="1:3" ht="15" thickBot="1" x14ac:dyDescent="0.4">
      <c r="A41" s="27" t="s">
        <v>19</v>
      </c>
      <c r="B41" s="41" t="s">
        <v>19</v>
      </c>
      <c r="C41" s="31">
        <v>8185</v>
      </c>
    </row>
    <row r="42" spans="1:3" ht="13" thickBot="1" x14ac:dyDescent="0.4">
      <c r="A42" s="27" t="s">
        <v>65</v>
      </c>
      <c r="B42" s="42" t="s">
        <v>65</v>
      </c>
      <c r="C42" s="31">
        <v>642</v>
      </c>
    </row>
    <row r="43" spans="1:3" ht="15" thickBot="1" x14ac:dyDescent="0.4">
      <c r="B43" s="41" t="s">
        <v>40</v>
      </c>
      <c r="C43" s="31">
        <v>1107</v>
      </c>
    </row>
    <row r="44" spans="1:3" ht="15" thickBot="1" x14ac:dyDescent="0.4">
      <c r="A44" s="27" t="s">
        <v>25</v>
      </c>
      <c r="B44" s="41" t="s">
        <v>25</v>
      </c>
      <c r="C44" s="31">
        <v>3323</v>
      </c>
    </row>
    <row r="45" spans="1:3" ht="15" thickBot="1" x14ac:dyDescent="0.4">
      <c r="A45" s="27" t="s">
        <v>54</v>
      </c>
      <c r="B45" s="41" t="s">
        <v>54</v>
      </c>
      <c r="C45" s="31">
        <v>218</v>
      </c>
    </row>
    <row r="46" spans="1:3" ht="15" thickBot="1" x14ac:dyDescent="0.4">
      <c r="A46" s="27" t="s">
        <v>20</v>
      </c>
      <c r="B46" s="41" t="s">
        <v>20</v>
      </c>
      <c r="C46" s="31">
        <v>2374</v>
      </c>
    </row>
    <row r="47" spans="1:3" ht="15" thickBot="1" x14ac:dyDescent="0.4">
      <c r="A47" s="27" t="s">
        <v>15</v>
      </c>
      <c r="B47" s="41" t="s">
        <v>15</v>
      </c>
      <c r="C47" s="31">
        <v>15826</v>
      </c>
    </row>
    <row r="48" spans="1:3" ht="15" thickBot="1" x14ac:dyDescent="0.4">
      <c r="A48" s="27" t="s">
        <v>28</v>
      </c>
      <c r="B48" s="41" t="s">
        <v>28</v>
      </c>
      <c r="C48" s="31">
        <v>448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3144</v>
      </c>
    </row>
    <row r="51" spans="1:3" ht="15" thickBot="1" x14ac:dyDescent="0.4">
      <c r="A51" s="27" t="s">
        <v>9</v>
      </c>
      <c r="B51" s="41" t="s">
        <v>9</v>
      </c>
      <c r="C51" s="31">
        <v>2100</v>
      </c>
    </row>
    <row r="52" spans="1:3" ht="15" thickBot="1" x14ac:dyDescent="0.4">
      <c r="B52" s="41" t="s">
        <v>56</v>
      </c>
      <c r="C52" s="31">
        <v>332</v>
      </c>
    </row>
    <row r="53" spans="1:3" ht="15" thickBot="1" x14ac:dyDescent="0.4">
      <c r="A53" s="27" t="s">
        <v>22</v>
      </c>
      <c r="B53" s="41" t="s">
        <v>22</v>
      </c>
      <c r="C53" s="31">
        <v>1281</v>
      </c>
    </row>
    <row r="54" spans="1:3" ht="15" thickBot="1" x14ac:dyDescent="0.4">
      <c r="A54" s="27" t="s">
        <v>55</v>
      </c>
      <c r="B54" s="48" t="s">
        <v>55</v>
      </c>
      <c r="C54" s="49">
        <v>50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498774AF-999A-4985-BAAC-2E51FDD56EB3}"/>
    <hyperlink ref="B47" r:id="rId2" display="https://www.worldometers.info/coronavirus/usa/texas/" xr:uid="{40AC0068-10C3-487E-902F-9477E3472F9D}"/>
    <hyperlink ref="B11" r:id="rId3" display="https://www.worldometers.info/coronavirus/usa/florida/" xr:uid="{30EFB2CE-5B35-4A6C-81EE-EB3F31A7D10E}"/>
    <hyperlink ref="B35" r:id="rId4" display="https://www.worldometers.info/coronavirus/usa/new-york/" xr:uid="{026846DD-A7AB-4625-9B4E-040366394704}"/>
    <hyperlink ref="B12" r:id="rId5" display="https://www.worldometers.info/coronavirus/usa/georgia/" xr:uid="{36EF1ACE-7A8C-4790-8B8E-CFD2EE0C05C4}"/>
    <hyperlink ref="B16" r:id="rId6" display="https://www.worldometers.info/coronavirus/usa/illinois/" xr:uid="{8EA46223-9EF7-49A1-B144-54A899537B3D}"/>
    <hyperlink ref="B4" r:id="rId7" display="https://www.worldometers.info/coronavirus/usa/arizona/" xr:uid="{3B9EAF2E-34B9-4323-ABCD-865A914ED6E7}"/>
    <hyperlink ref="B33" r:id="rId8" display="https://www.worldometers.info/coronavirus/usa/new-jersey/" xr:uid="{DE09196C-D4A4-40B6-9C8E-8920F824D190}"/>
    <hyperlink ref="B36" r:id="rId9" display="https://www.worldometers.info/coronavirus/usa/north-carolina/" xr:uid="{20B09439-667A-4F55-9A4E-5CAB07957BD2}"/>
    <hyperlink ref="B46" r:id="rId10" display="https://www.worldometers.info/coronavirus/usa/tennessee/" xr:uid="{224FF984-42DC-435F-9B9E-ACD60B012A48}"/>
    <hyperlink ref="B21" r:id="rId11" display="https://www.worldometers.info/coronavirus/usa/louisiana/" xr:uid="{9304CE91-D6F9-48CD-89A7-91A55C8C524F}"/>
    <hyperlink ref="B41" r:id="rId12" display="https://www.worldometers.info/coronavirus/usa/pennsylvania/" xr:uid="{F3FC6DBF-5A25-4A6D-910F-E2229A442ECC}"/>
    <hyperlink ref="B2" r:id="rId13" display="https://www.worldometers.info/coronavirus/usa/alabama/" xr:uid="{270938EA-F447-475E-A47B-6593CC0A9E93}"/>
    <hyperlink ref="B38" r:id="rId14" display="https://www.worldometers.info/coronavirus/usa/ohio/" xr:uid="{86701835-C4D5-4988-A8B9-1051B6F3FBB2}"/>
    <hyperlink ref="B50" r:id="rId15" display="https://www.worldometers.info/coronavirus/usa/virginia/" xr:uid="{4BC92938-37BF-4404-8105-0A313D4F435D}"/>
    <hyperlink ref="B44" r:id="rId16" display="https://www.worldometers.info/coronavirus/usa/south-carolina/" xr:uid="{281CE132-602F-4759-AC7A-09B0CEB5967E}"/>
    <hyperlink ref="B25" r:id="rId17" display="https://www.worldometers.info/coronavirus/usa/michigan/" xr:uid="{62C78086-FC7A-41E8-A7AB-FE8E59815BDD}"/>
    <hyperlink ref="B24" r:id="rId18" display="https://www.worldometers.info/coronavirus/usa/massachusetts/" xr:uid="{07068AFE-B871-47E8-B1C3-D86322CB6DE6}"/>
    <hyperlink ref="B28" r:id="rId19" display="https://www.worldometers.info/coronavirus/usa/missouri/" xr:uid="{1760FD67-2750-4C16-B776-75CA83AD3EE6}"/>
    <hyperlink ref="B23" r:id="rId20" display="https://www.worldometers.info/coronavirus/usa/maryland/" xr:uid="{9D9558F8-4B2A-4DBD-9F50-A98FBEA56D85}"/>
    <hyperlink ref="B17" r:id="rId21" display="https://www.worldometers.info/coronavirus/usa/indiana/" xr:uid="{3941E643-979E-4DA1-A615-B5C7EA00E9BD}"/>
    <hyperlink ref="B53" r:id="rId22" display="https://www.worldometers.info/coronavirus/usa/wisconsin/" xr:uid="{130660C0-5401-4242-903D-39EDDCD3218A}"/>
    <hyperlink ref="B27" r:id="rId23" display="https://www.worldometers.info/coronavirus/usa/mississippi/" xr:uid="{3E4CE401-FBE7-4185-B32B-48904484695A}"/>
    <hyperlink ref="B26" r:id="rId24" display="https://www.worldometers.info/coronavirus/usa/minnesota/" xr:uid="{F7D691BB-7C42-4913-8DEA-AB275D09D5F8}"/>
    <hyperlink ref="B51" r:id="rId25" display="https://www.worldometers.info/coronavirus/usa/washington/" xr:uid="{C9627388-F2B1-4EB3-968B-8011D1F99528}"/>
    <hyperlink ref="B18" r:id="rId26" display="https://www.worldometers.info/coronavirus/usa/iowa/" xr:uid="{F499AB4A-D486-47D4-8C84-BCD6488CB863}"/>
    <hyperlink ref="B39" r:id="rId27" display="https://www.worldometers.info/coronavirus/usa/oklahoma/" xr:uid="{08A57B48-2BDB-4D16-A95A-5E8EA3F31FDF}"/>
    <hyperlink ref="B5" r:id="rId28" display="https://www.worldometers.info/coronavirus/usa/arkansas/" xr:uid="{DF30205F-EBD2-457C-BFFA-0C928065B698}"/>
    <hyperlink ref="B31" r:id="rId29" display="https://www.worldometers.info/coronavirus/usa/nevada/" xr:uid="{666DC968-586A-401A-B3DE-ED396868A0E0}"/>
    <hyperlink ref="B48" r:id="rId30" display="https://www.worldometers.info/coronavirus/usa/utah/" xr:uid="{017C122F-0342-47D4-AFD6-7D17557793B8}"/>
    <hyperlink ref="B7" r:id="rId31" display="https://www.worldometers.info/coronavirus/usa/colorado/" xr:uid="{789D3E40-36DF-45CD-83BC-18596AEA5484}"/>
    <hyperlink ref="B20" r:id="rId32" display="https://www.worldometers.info/coronavirus/usa/kentucky/" xr:uid="{8B5798AD-2586-492B-9B7A-D0EB18577CBE}"/>
    <hyperlink ref="B19" r:id="rId33" display="https://www.worldometers.info/coronavirus/usa/kansas/" xr:uid="{576829B0-64F0-4CF5-BECA-B40BA2606986}"/>
    <hyperlink ref="B8" r:id="rId34" display="https://www.worldometers.info/coronavirus/usa/connecticut/" xr:uid="{79CA4DA3-D23B-4D87-8536-0CC7D259CF9F}"/>
    <hyperlink ref="B30" r:id="rId35" display="https://www.worldometers.info/coronavirus/usa/nebraska/" xr:uid="{A65C2BA5-AB48-46D2-9610-D0DCC63CBFDD}"/>
    <hyperlink ref="B15" r:id="rId36" display="https://www.worldometers.info/coronavirus/usa/idaho/" xr:uid="{3E3EE7D7-37A2-40CD-B9CB-BB1DA90B492D}"/>
    <hyperlink ref="B40" r:id="rId37" display="https://www.worldometers.info/coronavirus/usa/oregon/" xr:uid="{25BFA50C-3A23-489D-94E1-DBB38A5236E9}"/>
    <hyperlink ref="B34" r:id="rId38" display="https://www.worldometers.info/coronavirus/usa/new-mexico/" xr:uid="{4E4C4D21-0189-4CA5-A487-D393342BEFF7}"/>
    <hyperlink ref="B43" r:id="rId39" display="https://www.worldometers.info/coronavirus/usa/rhode-island/" xr:uid="{29B41849-6FA2-4148-9A99-400971C3DD3F}"/>
    <hyperlink ref="B45" r:id="rId40" display="https://www.worldometers.info/coronavirus/usa/south-dakota/" xr:uid="{30DBE7A2-46F3-490F-8D3B-DC192FAC1B24}"/>
    <hyperlink ref="B37" r:id="rId41" display="https://www.worldometers.info/coronavirus/usa/north-dakota/" xr:uid="{DB3B63F1-EC3F-4634-A4DC-7F6EB30888FC}"/>
    <hyperlink ref="B9" r:id="rId42" display="https://www.worldometers.info/coronavirus/usa/delaware/" xr:uid="{31AC7093-7312-49D5-8425-7089A0CAE55E}"/>
    <hyperlink ref="B10" r:id="rId43" display="https://www.worldometers.info/coronavirus/usa/district-of-columbia/" xr:uid="{5C4007B9-C552-458D-B2A7-37EBB3831685}"/>
    <hyperlink ref="B52" r:id="rId44" display="https://www.worldometers.info/coronavirus/usa/west-virginia/" xr:uid="{34BFEC4D-5018-40C2-A58E-D7E3C3072113}"/>
    <hyperlink ref="B14" r:id="rId45" display="https://www.worldometers.info/coronavirus/usa/hawaii/" xr:uid="{565A1D11-A6FA-4937-B57D-52454B91ACFB}"/>
    <hyperlink ref="B29" r:id="rId46" display="https://www.worldometers.info/coronavirus/usa/montana/" xr:uid="{38C194F1-C07E-41C6-8D11-70909A882476}"/>
    <hyperlink ref="B32" r:id="rId47" display="https://www.worldometers.info/coronavirus/usa/new-hampshire/" xr:uid="{FC19AF21-61F0-4519-842C-AF3EDCD71AB3}"/>
    <hyperlink ref="B3" r:id="rId48" display="https://www.worldometers.info/coronavirus/usa/alaska/" xr:uid="{2421F0DC-F014-4DBC-B26F-F36F641CBF97}"/>
    <hyperlink ref="B54" r:id="rId49" display="https://www.worldometers.info/coronavirus/usa/wyoming/" xr:uid="{93554DEB-0642-4D33-AB14-A804E5F3A089}"/>
    <hyperlink ref="B22" r:id="rId50" display="https://www.worldometers.info/coronavirus/usa/maine/" xr:uid="{3501818C-A94A-4162-89F6-EC9F0EE3A1FA}"/>
    <hyperlink ref="B49" r:id="rId51" display="https://www.worldometers.info/coronavirus/usa/vermont/" xr:uid="{C2F09D92-0FB9-4A0E-9921-5CC51E8CAEC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2020-09-27T12:30:55Z</dcterms:modified>
</cp:coreProperties>
</file>